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5135" windowHeight="4305" activeTab="3"/>
  </bookViews>
  <sheets>
    <sheet name="Önkormányzat" sheetId="1" r:id="rId1"/>
    <sheet name="PH" sheetId="2" r:id="rId2"/>
    <sheet name="Óvoda" sheetId="3" r:id="rId3"/>
    <sheet name="Könyvtár" sheetId="4" r:id="rId4"/>
    <sheet name="Gondozási Kp." sheetId="5" r:id="rId5"/>
    <sheet name="Összesen" sheetId="6" r:id="rId6"/>
  </sheets>
  <calcPr calcId="124519"/>
</workbook>
</file>

<file path=xl/calcChain.xml><?xml version="1.0" encoding="utf-8"?>
<calcChain xmlns="http://schemas.openxmlformats.org/spreadsheetml/2006/main">
  <c r="C29" i="1"/>
  <c r="E29"/>
  <c r="D16" i="6"/>
  <c r="E8"/>
  <c r="E16" s="1"/>
  <c r="E9"/>
  <c r="E15"/>
  <c r="E13" i="5"/>
  <c r="D13"/>
  <c r="C13"/>
  <c r="D10" i="4"/>
  <c r="D12" i="2"/>
  <c r="D11" i="3"/>
  <c r="E12" i="2"/>
  <c r="C12"/>
  <c r="C16" i="6"/>
  <c r="B16"/>
  <c r="C22" i="1"/>
  <c r="C38" s="1"/>
  <c r="C44" s="1"/>
  <c r="D22"/>
  <c r="D38" s="1"/>
  <c r="D44" s="1"/>
  <c r="E75"/>
  <c r="E78" s="1"/>
  <c r="D75"/>
  <c r="E32" i="6"/>
  <c r="D32"/>
  <c r="C32"/>
  <c r="B32"/>
  <c r="E25" i="2"/>
  <c r="B25"/>
  <c r="E24" i="3"/>
  <c r="C24"/>
  <c r="B24"/>
  <c r="C25" i="2"/>
  <c r="D25"/>
  <c r="D24" i="3"/>
  <c r="C22" i="4"/>
  <c r="D22"/>
  <c r="C10"/>
  <c r="C24" i="5"/>
  <c r="D24"/>
  <c r="B13"/>
  <c r="B75" i="1"/>
  <c r="B78" s="1"/>
  <c r="D78"/>
  <c r="C75"/>
  <c r="C78"/>
  <c r="B38"/>
  <c r="B44" s="1"/>
  <c r="C43"/>
  <c r="E43"/>
  <c r="E22" l="1"/>
  <c r="E38" s="1"/>
  <c r="E44" s="1"/>
</calcChain>
</file>

<file path=xl/sharedStrings.xml><?xml version="1.0" encoding="utf-8"?>
<sst xmlns="http://schemas.openxmlformats.org/spreadsheetml/2006/main" count="202" uniqueCount="99">
  <si>
    <t>Eredeti ei.</t>
  </si>
  <si>
    <t>Megnevezés</t>
  </si>
  <si>
    <t>adatok e Ft-ban</t>
  </si>
  <si>
    <t>Költségvetési bevételek összesen</t>
  </si>
  <si>
    <t>Finanszírozási bevételek</t>
  </si>
  <si>
    <t>Bevételek mindösszesen:</t>
  </si>
  <si>
    <t>Beruházások</t>
  </si>
  <si>
    <t>Költségvetési kiadások összesen</t>
  </si>
  <si>
    <t>Kiadások mindösszesen</t>
  </si>
  <si>
    <t>Rövid lejáratú hitel felvétel falubusz beszerzéshez</t>
  </si>
  <si>
    <t xml:space="preserve">       </t>
  </si>
  <si>
    <t>Államháztartáson belüli megelőlegzések Kincstári finanszírozás első ütem</t>
  </si>
  <si>
    <t xml:space="preserve"> Ei.változás 1. ütem 2015.12.17.</t>
  </si>
  <si>
    <t xml:space="preserve"> Ei.változás 2. ütem 2015.12.31.</t>
  </si>
  <si>
    <t>Önkormányzatok működési támogatása ebből:</t>
  </si>
  <si>
    <t>Tiszapüspöki Községi Önkormányzat</t>
  </si>
  <si>
    <t>Módosított ei. 2015.12.31.</t>
  </si>
  <si>
    <t>Egyéb működési célú támogatások ÁH-n belülről ebből:</t>
  </si>
  <si>
    <t>Önkormányzatok működési támogatása összesen</t>
  </si>
  <si>
    <t>1.  Nyári gyermekétkeztetés</t>
  </si>
  <si>
    <t>2. Szociális ágazati pótlék</t>
  </si>
  <si>
    <t>3.  Szociális ágazati pótlék kiegészítő támogatás</t>
  </si>
  <si>
    <t>4. Könyvtári érdekeltségnövelő támogatás</t>
  </si>
  <si>
    <t>5.  Rendkívüli önkormányzati támogatás</t>
  </si>
  <si>
    <t>6. Bérkompenzáció</t>
  </si>
  <si>
    <t>7. Foglalkoztatást helyettesítő támogatás</t>
  </si>
  <si>
    <t>8. Lakásfenntartási támogatás</t>
  </si>
  <si>
    <t>9. Rendszeres szociális segély</t>
  </si>
  <si>
    <t>10. Helyi önkormányzat működési támogatása</t>
  </si>
  <si>
    <t>11. Köznevelési támogatás</t>
  </si>
  <si>
    <t>12. Kulturális támogatás</t>
  </si>
  <si>
    <t xml:space="preserve">13. Működési célú költségvetési támogatások és kiegészítő támogatások </t>
  </si>
  <si>
    <t xml:space="preserve">Ingatlanok értékesítése: pályázati biztosítékok TISZA-TK PROJEKT KFT-től 80.000 e Ft, valamint a 16/2015 szla. sz. kiegyenlítésére  75.500 e Ft megállapodás alapján. </t>
  </si>
  <si>
    <t>1. Bethlen Gábor Alap támogatás</t>
  </si>
  <si>
    <t>2. Parlagfű mentesítés támogatása</t>
  </si>
  <si>
    <t>3. Szociális tüzifa támogatás</t>
  </si>
  <si>
    <t xml:space="preserve">                             </t>
  </si>
  <si>
    <t>Felhalmozási célú támogatások ÁH-n belül: a módosított előirányzatnál kevesebb támogatás érkezett, ezért az előirányzat csökkentése szükséges.</t>
  </si>
  <si>
    <t xml:space="preserve">Közhatalmi bevételek: iparűzési adó 6.616 e Ft, egyéb közhatalmi bevétel 2.714 e Ft </t>
  </si>
  <si>
    <t>Működési bevételek: közfoglalkoztatásban előállított termelvények 1.525 e Ft, szolgáltatások ellenértéke 2.818 e Ft, áramdíj továbbszámlázás 110 e Ft, bérbeadás 1.592 e Ft, bevételek áfája 1.877 e Ft, kamatbevételek 380 e Ft, biztosítótól érkezett kártérítési összeg 68 e Ft, egyéb működési bevételek 2.481 e Ft többlet bevétel realizálódott.</t>
  </si>
  <si>
    <t>Egyéb működési célú átvett pénzeszközök: Tiszapüspöki Csatornamű Víziközmű Társulat pénzeszköz maradványának átadása 863 e Ft, valamint jogtalanul igénybe vett támogatások visszafizetése az önkormányzat részére 42 e Ft.</t>
  </si>
  <si>
    <t>Tiszapüspöki Polgármesteri Hivatal</t>
  </si>
  <si>
    <t>Bevételek</t>
  </si>
  <si>
    <t>Kiadások</t>
  </si>
  <si>
    <t>Személyi juttatások</t>
  </si>
  <si>
    <t>Dologi kidások</t>
  </si>
  <si>
    <t>Egyéb működési célú kiadások</t>
  </si>
  <si>
    <t>Tiszapüspöki Óvoda</t>
  </si>
  <si>
    <t>Működési bevételek</t>
  </si>
  <si>
    <t>Tiszapüspöki Szolgáltató Központ</t>
  </si>
  <si>
    <t xml:space="preserve"> Tiszapüspöki Könyvtár</t>
  </si>
  <si>
    <t>Kiadások mindösszesen:</t>
  </si>
  <si>
    <t>Munkaadókat terhelő jár. és szoc. hozzj. adó</t>
  </si>
  <si>
    <t>Bevételek mindösszesen</t>
  </si>
  <si>
    <t>Működési célú támogatások ÁH-n belül:                   bérköltség támogatás</t>
  </si>
  <si>
    <t>Működési bevételek:  intézményi étkeztetés valamint nyújtott szolgáltatások bevételei</t>
  </si>
  <si>
    <t>Személyi juttatások:                                        szociális ágazati pótlék</t>
  </si>
  <si>
    <t>Munkaadókat terhelő járulék és szociális hozzjárulási adó</t>
  </si>
  <si>
    <t>Beruházások:                                           Elektromos kerékpár, valamint kisértékű tárgyi eszközök beszerzése</t>
  </si>
  <si>
    <t xml:space="preserve">Egyéb működési célú kiadások </t>
  </si>
  <si>
    <t xml:space="preserve">Személyi juttatások </t>
  </si>
  <si>
    <t>Felhalmozási bevételek: mikobusz értékesítés</t>
  </si>
  <si>
    <t>Felhalmozási bevételek</t>
  </si>
  <si>
    <t>Dologi kiadások</t>
  </si>
  <si>
    <t>Ellátottak pénzbeli juttatásai</t>
  </si>
  <si>
    <t>Egyéb felhalmozási célú kiadások</t>
  </si>
  <si>
    <t>Finanszírozási kiadások</t>
  </si>
  <si>
    <t>Működési célú támogatások ÁH-n belül</t>
  </si>
  <si>
    <t>Közhatalmi bevételek</t>
  </si>
  <si>
    <t>Felhalmozási célú támogatások ÁH-n belül</t>
  </si>
  <si>
    <t>Felhalmozási célú átvett pénzeszközök</t>
  </si>
  <si>
    <t>Tiszapüspöki Községi Önkormányzat mindösszesen</t>
  </si>
  <si>
    <t>Működési célú támogatások ÁH-n belül: munkabér és járulék térítés</t>
  </si>
  <si>
    <t>Munkaadókat terhelő járulékok és szociális hozzájárulási adó</t>
  </si>
  <si>
    <t>Maradvány igénybevétel ebből 2014. évi maradvány 90.521 e Ft, előző évek maradványa 1.696 e Ft.</t>
  </si>
  <si>
    <t xml:space="preserve">14. Elszámolásból származó bevételek kincstárral </t>
  </si>
  <si>
    <t>Egyéb működési célú támogatások ÁH-n belülről mindösszesen</t>
  </si>
  <si>
    <t>Munkaadókat terhelő járulék és szociális hozzájárulási adó</t>
  </si>
  <si>
    <t xml:space="preserve">Dologi kidások </t>
  </si>
  <si>
    <t>Finanszírozási bevételek intézmények finanszírozása, 2014. évi maradvány</t>
  </si>
  <si>
    <t>Működési célú átvett pénzeszköz finanszírozási bevétel önkormányzati támogatás</t>
  </si>
  <si>
    <t xml:space="preserve">Működési célú átvett pénzeszköz </t>
  </si>
  <si>
    <t>Finanszírozási bevétel: önkormányzati támogatás</t>
  </si>
  <si>
    <t>Egyéb működési célú átvett pénzeszközök:                           jótékonysági bál bevétele</t>
  </si>
  <si>
    <t>Működési célú átvett pénzeszköz</t>
  </si>
  <si>
    <t>2. sz. melléklet</t>
  </si>
  <si>
    <t>3. sz. melléklet</t>
  </si>
  <si>
    <t>4. sz. melléklet</t>
  </si>
  <si>
    <t>5. sz. melléklet</t>
  </si>
  <si>
    <t>6. sz. melléklet</t>
  </si>
  <si>
    <t>1. sz. melléklet</t>
  </si>
  <si>
    <t xml:space="preserve">Egyéb működési célú támogatások ÁH-n belül </t>
  </si>
  <si>
    <t xml:space="preserve">Egyéb működési célú átvett pénzeszközök </t>
  </si>
  <si>
    <t>Egyéb felhalmozási célú átvett pénzeszközök: a módosított ei. tartalmazza a TISZA-TK PROJEKT-hez kapcsolódóan az önkormányzat által kiadott előleg számlák kiegyenlítését a TISZA-TK részéről 129.795 e Ft összegben megállapodás alapján, valamint COMMISION EUROPEENES (európai polgárokért) pályázaton nyert 2.330 e Ft összegeket.</t>
  </si>
  <si>
    <t>Személyi juttatások ei. emelés közfoglalkoztatásra</t>
  </si>
  <si>
    <t>Ellátottak pénzbeli juttatásai, ebből: lakhatással kapcsolatos ellátások 4.450 e ft, települési támogatás 3.953 e Ft.</t>
  </si>
  <si>
    <t>Egyéb működési célú kiadások, ebből:  helyi sportoló támogatása 250 e Ft, karácsonyi rendezvény támogatása 150 e Ft, Vöröskereszt támogatása 20 e Ft,  Egyesített Gyógyító-Megelőző Intézet 299 e Ft, termőföld vásárlás 98.661 e Ft, TISZA-TK Projekt Kft pályázati biztosíték rész 23.415 e Ft.                                                            Egyéb működési célú kiadások összesen</t>
  </si>
  <si>
    <t xml:space="preserve">Egyéb felhalmozási célú kiadások:                         állami támogatás 131 e Ft                                         </t>
  </si>
  <si>
    <t>Finanszírozási kiadások ebből: rövid lejáratú hitel visszafizetése (mikrobusz) 7.975 e Ft, óvodai étkezetés 2013. évi normatíva visszafizetése kincstár részére 4.487 e Ft, normatíva elszámolás igénybevételi kamata 538 e Ft, irányító szervi támogatások folyósítása intézmények részére 130.203 e Ft, nettó finanszírozás kincstári előleg visszafizetésére 5.208 e Ft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</si>
</sst>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17"/>
      <name val="Calibri"/>
      <family val="2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u/>
      <sz val="12"/>
      <color indexed="8"/>
      <name val="Times New Roman"/>
      <family val="1"/>
      <charset val="238"/>
    </font>
    <font>
      <sz val="11"/>
      <color indexed="57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1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3" fontId="0" fillId="0" borderId="0" xfId="0" applyNumberFormat="1"/>
    <xf numFmtId="0" fontId="1" fillId="0" borderId="0" xfId="0" applyFont="1"/>
    <xf numFmtId="3" fontId="1" fillId="0" borderId="0" xfId="0" applyNumberFormat="1" applyFont="1"/>
    <xf numFmtId="3" fontId="2" fillId="0" borderId="0" xfId="0" applyNumberFormat="1" applyFont="1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3" fontId="5" fillId="0" borderId="0" xfId="0" applyNumberFormat="1" applyFont="1"/>
    <xf numFmtId="0" fontId="7" fillId="0" borderId="0" xfId="0" applyFont="1" applyAlignment="1">
      <alignment horizontal="center" vertical="top" wrapText="1"/>
    </xf>
    <xf numFmtId="0" fontId="5" fillId="0" borderId="0" xfId="0" applyFont="1" applyAlignment="1">
      <alignment vertical="top" wrapText="1"/>
    </xf>
    <xf numFmtId="3" fontId="8" fillId="0" borderId="0" xfId="0" applyNumberFormat="1" applyFont="1"/>
    <xf numFmtId="0" fontId="8" fillId="0" borderId="0" xfId="0" applyFont="1"/>
    <xf numFmtId="0" fontId="9" fillId="0" borderId="0" xfId="0" applyFont="1"/>
    <xf numFmtId="3" fontId="9" fillId="0" borderId="0" xfId="0" applyNumberFormat="1" applyFont="1"/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right"/>
    </xf>
    <xf numFmtId="0" fontId="6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2" fillId="0" borderId="0" xfId="0" applyFont="1"/>
    <xf numFmtId="0" fontId="11" fillId="0" borderId="0" xfId="0" applyFont="1"/>
    <xf numFmtId="0" fontId="12" fillId="0" borderId="0" xfId="0" applyFont="1" applyAlignment="1">
      <alignment vertical="top" wrapText="1"/>
    </xf>
    <xf numFmtId="3" fontId="12" fillId="0" borderId="0" xfId="0" applyNumberFormat="1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2" fillId="0" borderId="4" xfId="0" applyFont="1" applyBorder="1"/>
    <xf numFmtId="0" fontId="11" fillId="0" borderId="5" xfId="0" applyFont="1" applyBorder="1"/>
    <xf numFmtId="0" fontId="12" fillId="0" borderId="4" xfId="0" applyFont="1" applyBorder="1" applyAlignment="1">
      <alignment vertical="top" wrapText="1"/>
    </xf>
    <xf numFmtId="0" fontId="11" fillId="0" borderId="5" xfId="0" applyFont="1" applyBorder="1" applyAlignment="1">
      <alignment vertical="top" wrapText="1"/>
    </xf>
    <xf numFmtId="3" fontId="12" fillId="0" borderId="0" xfId="0" applyNumberFormat="1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3" fontId="12" fillId="0" borderId="6" xfId="0" applyNumberFormat="1" applyFont="1" applyBorder="1" applyAlignment="1">
      <alignment horizontal="right"/>
    </xf>
    <xf numFmtId="3" fontId="11" fillId="0" borderId="7" xfId="0" applyNumberFormat="1" applyFont="1" applyBorder="1" applyAlignment="1">
      <alignment horizontal="right"/>
    </xf>
    <xf numFmtId="3" fontId="11" fillId="0" borderId="8" xfId="0" applyNumberFormat="1" applyFont="1" applyBorder="1" applyAlignment="1">
      <alignment horizontal="right"/>
    </xf>
    <xf numFmtId="0" fontId="12" fillId="0" borderId="6" xfId="0" applyFont="1" applyBorder="1" applyAlignment="1">
      <alignment horizontal="right"/>
    </xf>
    <xf numFmtId="0" fontId="12" fillId="0" borderId="7" xfId="0" applyFont="1" applyBorder="1" applyAlignment="1">
      <alignment horizontal="right"/>
    </xf>
    <xf numFmtId="0" fontId="12" fillId="0" borderId="4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right" wrapText="1"/>
    </xf>
    <xf numFmtId="0" fontId="12" fillId="0" borderId="4" xfId="0" applyFont="1" applyBorder="1" applyAlignment="1">
      <alignment wrapText="1"/>
    </xf>
    <xf numFmtId="0" fontId="12" fillId="0" borderId="0" xfId="0" applyFont="1" applyBorder="1" applyAlignment="1">
      <alignment horizontal="right" vertical="center" wrapText="1"/>
    </xf>
    <xf numFmtId="0" fontId="12" fillId="0" borderId="6" xfId="0" applyFont="1" applyBorder="1" applyAlignment="1">
      <alignment horizontal="right" vertical="center" wrapText="1"/>
    </xf>
    <xf numFmtId="0" fontId="11" fillId="0" borderId="7" xfId="0" applyFont="1" applyBorder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0" borderId="0" xfId="0" applyFont="1"/>
    <xf numFmtId="0" fontId="5" fillId="0" borderId="0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3" fontId="5" fillId="0" borderId="6" xfId="0" applyNumberFormat="1" applyFont="1" applyBorder="1" applyAlignment="1">
      <alignment horizontal="right"/>
    </xf>
    <xf numFmtId="3" fontId="4" fillId="0" borderId="7" xfId="0" applyNumberFormat="1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12" fillId="0" borderId="6" xfId="0" applyFont="1" applyBorder="1" applyAlignment="1">
      <alignment horizontal="right" wrapText="1"/>
    </xf>
    <xf numFmtId="3" fontId="12" fillId="0" borderId="7" xfId="0" applyNumberFormat="1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Font="1"/>
    <xf numFmtId="0" fontId="5" fillId="0" borderId="0" xfId="0" applyFont="1" applyFill="1" applyBorder="1" applyAlignment="1">
      <alignment horizontal="right"/>
    </xf>
    <xf numFmtId="3" fontId="5" fillId="0" borderId="0" xfId="0" applyNumberFormat="1" applyFont="1" applyBorder="1"/>
    <xf numFmtId="3" fontId="5" fillId="0" borderId="6" xfId="0" applyNumberFormat="1" applyFont="1" applyBorder="1"/>
    <xf numFmtId="0" fontId="5" fillId="0" borderId="4" xfId="0" applyFont="1" applyBorder="1"/>
    <xf numFmtId="0" fontId="5" fillId="0" borderId="0" xfId="0" applyFont="1" applyBorder="1"/>
    <xf numFmtId="3" fontId="5" fillId="0" borderId="9" xfId="0" applyNumberFormat="1" applyFont="1" applyBorder="1"/>
    <xf numFmtId="3" fontId="4" fillId="0" borderId="7" xfId="0" applyNumberFormat="1" applyFont="1" applyBorder="1"/>
    <xf numFmtId="0" fontId="5" fillId="0" borderId="4" xfId="0" applyFont="1" applyBorder="1" applyAlignment="1">
      <alignment vertical="top" wrapText="1"/>
    </xf>
    <xf numFmtId="0" fontId="14" fillId="0" borderId="0" xfId="0" applyFont="1"/>
    <xf numFmtId="3" fontId="15" fillId="0" borderId="0" xfId="0" applyNumberFormat="1" applyFont="1" applyBorder="1"/>
    <xf numFmtId="3" fontId="15" fillId="0" borderId="6" xfId="0" applyNumberFormat="1" applyFont="1" applyBorder="1"/>
    <xf numFmtId="0" fontId="15" fillId="0" borderId="4" xfId="0" applyFont="1" applyBorder="1"/>
    <xf numFmtId="0" fontId="15" fillId="0" borderId="0" xfId="0" applyFont="1" applyBorder="1"/>
    <xf numFmtId="0" fontId="15" fillId="0" borderId="6" xfId="0" applyFont="1" applyBorder="1"/>
    <xf numFmtId="0" fontId="4" fillId="0" borderId="4" xfId="0" applyFont="1" applyBorder="1" applyAlignment="1">
      <alignment vertical="top" wrapText="1"/>
    </xf>
    <xf numFmtId="3" fontId="4" fillId="0" borderId="0" xfId="0" applyNumberFormat="1" applyFont="1" applyBorder="1"/>
    <xf numFmtId="3" fontId="4" fillId="0" borderId="6" xfId="0" applyNumberFormat="1" applyFont="1" applyBorder="1"/>
    <xf numFmtId="0" fontId="4" fillId="0" borderId="5" xfId="0" applyFont="1" applyBorder="1" applyAlignment="1">
      <alignment vertical="top" wrapText="1"/>
    </xf>
    <xf numFmtId="3" fontId="4" fillId="0" borderId="8" xfId="0" applyNumberFormat="1" applyFont="1" applyBorder="1"/>
    <xf numFmtId="0" fontId="4" fillId="0" borderId="0" xfId="0" applyFont="1" applyAlignment="1">
      <alignment vertical="top" wrapText="1"/>
    </xf>
    <xf numFmtId="0" fontId="5" fillId="0" borderId="10" xfId="0" applyFont="1" applyBorder="1" applyAlignment="1">
      <alignment vertical="top" wrapText="1"/>
    </xf>
    <xf numFmtId="3" fontId="5" fillId="0" borderId="11" xfId="0" applyNumberFormat="1" applyFont="1" applyBorder="1"/>
    <xf numFmtId="0" fontId="5" fillId="0" borderId="5" xfId="0" applyFont="1" applyBorder="1" applyAlignment="1">
      <alignment vertical="top" wrapText="1"/>
    </xf>
    <xf numFmtId="3" fontId="5" fillId="0" borderId="7" xfId="0" applyNumberFormat="1" applyFont="1" applyBorder="1"/>
    <xf numFmtId="3" fontId="5" fillId="0" borderId="8" xfId="0" applyNumberFormat="1" applyFont="1" applyBorder="1"/>
    <xf numFmtId="0" fontId="9" fillId="0" borderId="4" xfId="0" applyFont="1" applyBorder="1" applyAlignment="1">
      <alignment vertical="top" wrapText="1"/>
    </xf>
    <xf numFmtId="3" fontId="9" fillId="0" borderId="0" xfId="0" applyNumberFormat="1" applyFont="1" applyBorder="1"/>
    <xf numFmtId="3" fontId="9" fillId="0" borderId="6" xfId="0" applyNumberFormat="1" applyFont="1" applyBorder="1" applyAlignment="1">
      <alignment horizontal="right"/>
    </xf>
    <xf numFmtId="0" fontId="9" fillId="0" borderId="4" xfId="0" applyFont="1" applyBorder="1" applyAlignment="1">
      <alignment wrapText="1"/>
    </xf>
    <xf numFmtId="3" fontId="9" fillId="0" borderId="6" xfId="0" applyNumberFormat="1" applyFont="1" applyBorder="1"/>
    <xf numFmtId="0" fontId="9" fillId="0" borderId="4" xfId="0" applyFont="1" applyBorder="1"/>
    <xf numFmtId="3" fontId="9" fillId="0" borderId="0" xfId="0" applyNumberFormat="1" applyFont="1" applyFill="1" applyBorder="1"/>
    <xf numFmtId="0" fontId="16" fillId="0" borderId="5" xfId="0" applyFont="1" applyBorder="1"/>
    <xf numFmtId="3" fontId="16" fillId="0" borderId="7" xfId="0" applyNumberFormat="1" applyFont="1" applyBorder="1"/>
    <xf numFmtId="3" fontId="16" fillId="0" borderId="8" xfId="0" applyNumberFormat="1" applyFont="1" applyBorder="1"/>
    <xf numFmtId="0" fontId="9" fillId="0" borderId="10" xfId="0" applyFont="1" applyBorder="1"/>
    <xf numFmtId="3" fontId="9" fillId="0" borderId="11" xfId="0" applyNumberFormat="1" applyFont="1" applyBorder="1"/>
    <xf numFmtId="3" fontId="9" fillId="0" borderId="9" xfId="0" applyNumberFormat="1" applyFont="1" applyBorder="1"/>
    <xf numFmtId="0" fontId="9" fillId="0" borderId="0" xfId="0" applyFont="1" applyBorder="1"/>
    <xf numFmtId="3" fontId="17" fillId="0" borderId="8" xfId="0" applyNumberFormat="1" applyFont="1" applyBorder="1"/>
    <xf numFmtId="0" fontId="16" fillId="0" borderId="0" xfId="0" applyFont="1" applyBorder="1"/>
    <xf numFmtId="3" fontId="16" fillId="0" borderId="0" xfId="0" applyNumberFormat="1" applyFont="1" applyBorder="1"/>
    <xf numFmtId="0" fontId="18" fillId="0" borderId="0" xfId="0" applyFont="1"/>
    <xf numFmtId="0" fontId="5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8"/>
  <sheetViews>
    <sheetView workbookViewId="0">
      <selection activeCell="H77" sqref="H77"/>
    </sheetView>
  </sheetViews>
  <sheetFormatPr defaultRowHeight="15"/>
  <cols>
    <col min="1" max="1" width="42.5703125" customWidth="1"/>
    <col min="2" max="2" width="9.85546875" customWidth="1"/>
    <col min="3" max="3" width="11.28515625" customWidth="1"/>
    <col min="4" max="4" width="12.28515625" customWidth="1"/>
    <col min="5" max="5" width="10.42578125" customWidth="1"/>
  </cols>
  <sheetData>
    <row r="1" spans="1:7" ht="15.75">
      <c r="A1" s="55" t="s">
        <v>15</v>
      </c>
      <c r="B1" s="9"/>
      <c r="C1" s="9"/>
      <c r="D1" s="111" t="s">
        <v>85</v>
      </c>
      <c r="E1" s="111"/>
    </row>
    <row r="2" spans="1:7">
      <c r="A2" s="9"/>
      <c r="B2" s="9"/>
      <c r="C2" s="9"/>
      <c r="D2" s="9"/>
      <c r="E2" s="9"/>
    </row>
    <row r="3" spans="1:7">
      <c r="A3" s="8" t="s">
        <v>42</v>
      </c>
      <c r="B3" s="9"/>
      <c r="C3" s="9"/>
      <c r="D3" s="9"/>
      <c r="E3" s="9"/>
    </row>
    <row r="4" spans="1:7">
      <c r="A4" s="9"/>
      <c r="B4" s="9"/>
      <c r="C4" s="9"/>
      <c r="D4" s="9"/>
      <c r="E4" s="9"/>
    </row>
    <row r="5" spans="1:7" ht="15.75" thickBot="1">
      <c r="A5" s="9"/>
      <c r="B5" s="9"/>
      <c r="C5" s="9"/>
      <c r="D5" s="9"/>
      <c r="E5" s="10" t="s">
        <v>2</v>
      </c>
    </row>
    <row r="6" spans="1:7" s="12" customFormat="1" ht="39" thickBot="1">
      <c r="A6" s="20" t="s">
        <v>1</v>
      </c>
      <c r="B6" s="21" t="s">
        <v>0</v>
      </c>
      <c r="C6" s="21" t="s">
        <v>12</v>
      </c>
      <c r="D6" s="21" t="s">
        <v>13</v>
      </c>
      <c r="E6" s="22" t="s">
        <v>16</v>
      </c>
    </row>
    <row r="7" spans="1:7" s="5" customFormat="1">
      <c r="A7" s="71" t="s">
        <v>14</v>
      </c>
      <c r="B7" s="69"/>
      <c r="C7" s="69"/>
      <c r="D7" s="69"/>
      <c r="E7" s="70"/>
      <c r="F7" s="4"/>
      <c r="G7" s="4"/>
    </row>
    <row r="8" spans="1:7" s="5" customFormat="1">
      <c r="A8" s="71" t="s">
        <v>19</v>
      </c>
      <c r="B8" s="69">
        <v>0</v>
      </c>
      <c r="C8" s="69">
        <v>4384</v>
      </c>
      <c r="D8" s="69">
        <v>0</v>
      </c>
      <c r="E8" s="70"/>
      <c r="F8" s="4"/>
      <c r="G8" s="4"/>
    </row>
    <row r="9" spans="1:7" s="5" customFormat="1">
      <c r="A9" s="71" t="s">
        <v>20</v>
      </c>
      <c r="B9" s="69">
        <v>0</v>
      </c>
      <c r="C9" s="69">
        <v>982</v>
      </c>
      <c r="D9" s="69">
        <v>0</v>
      </c>
      <c r="E9" s="70"/>
      <c r="F9" s="4"/>
      <c r="G9" s="4"/>
    </row>
    <row r="10" spans="1:7" s="5" customFormat="1">
      <c r="A10" s="71" t="s">
        <v>21</v>
      </c>
      <c r="B10" s="69">
        <v>0</v>
      </c>
      <c r="C10" s="69">
        <v>433</v>
      </c>
      <c r="D10" s="69">
        <v>0</v>
      </c>
      <c r="E10" s="70"/>
      <c r="F10" s="4"/>
      <c r="G10" s="4"/>
    </row>
    <row r="11" spans="1:7" s="5" customFormat="1">
      <c r="A11" s="71" t="s">
        <v>22</v>
      </c>
      <c r="B11" s="69">
        <v>0</v>
      </c>
      <c r="C11" s="69">
        <v>100</v>
      </c>
      <c r="D11" s="69">
        <v>0</v>
      </c>
      <c r="E11" s="70"/>
      <c r="F11" s="4"/>
      <c r="G11" s="4"/>
    </row>
    <row r="12" spans="1:7" s="5" customFormat="1">
      <c r="A12" s="71" t="s">
        <v>23</v>
      </c>
      <c r="B12" s="69">
        <v>0</v>
      </c>
      <c r="C12" s="69">
        <v>8000</v>
      </c>
      <c r="D12" s="69">
        <v>0</v>
      </c>
      <c r="E12" s="70"/>
      <c r="F12" s="4"/>
      <c r="G12" s="4"/>
    </row>
    <row r="13" spans="1:7" s="5" customFormat="1">
      <c r="A13" s="71" t="s">
        <v>24</v>
      </c>
      <c r="B13" s="69">
        <v>0</v>
      </c>
      <c r="C13" s="69">
        <v>1129</v>
      </c>
      <c r="D13" s="69">
        <v>0</v>
      </c>
      <c r="E13" s="70"/>
      <c r="F13" s="4"/>
      <c r="G13" s="4"/>
    </row>
    <row r="14" spans="1:7" s="5" customFormat="1">
      <c r="A14" s="71" t="s">
        <v>25</v>
      </c>
      <c r="B14" s="69">
        <v>0</v>
      </c>
      <c r="C14" s="72">
        <v>0</v>
      </c>
      <c r="D14" s="69">
        <v>2247</v>
      </c>
      <c r="E14" s="70"/>
      <c r="F14" s="4"/>
      <c r="G14" s="4"/>
    </row>
    <row r="15" spans="1:7" s="5" customFormat="1">
      <c r="A15" s="71" t="s">
        <v>26</v>
      </c>
      <c r="B15" s="69">
        <v>0</v>
      </c>
      <c r="C15" s="72">
        <v>0</v>
      </c>
      <c r="D15" s="69">
        <v>7831</v>
      </c>
      <c r="E15" s="70"/>
      <c r="F15" s="4"/>
      <c r="G15" s="4"/>
    </row>
    <row r="16" spans="1:7" s="5" customFormat="1">
      <c r="A16" s="71" t="s">
        <v>27</v>
      </c>
      <c r="B16" s="69">
        <v>0</v>
      </c>
      <c r="C16" s="72">
        <v>0</v>
      </c>
      <c r="D16" s="69">
        <v>477</v>
      </c>
      <c r="E16" s="70"/>
      <c r="F16" s="4"/>
      <c r="G16" s="4"/>
    </row>
    <row r="17" spans="1:7" s="5" customFormat="1">
      <c r="A17" s="71" t="s">
        <v>28</v>
      </c>
      <c r="B17" s="69">
        <v>0</v>
      </c>
      <c r="C17" s="72">
        <v>0</v>
      </c>
      <c r="D17" s="69">
        <v>173</v>
      </c>
      <c r="E17" s="70"/>
      <c r="F17" s="4"/>
      <c r="G17" s="4"/>
    </row>
    <row r="18" spans="1:7" s="5" customFormat="1">
      <c r="A18" s="71" t="s">
        <v>29</v>
      </c>
      <c r="B18" s="69">
        <v>0</v>
      </c>
      <c r="C18" s="72">
        <v>0</v>
      </c>
      <c r="D18" s="69">
        <v>631</v>
      </c>
      <c r="E18" s="70"/>
      <c r="F18" s="4"/>
      <c r="G18" s="4"/>
    </row>
    <row r="19" spans="1:7" s="5" customFormat="1">
      <c r="A19" s="71" t="s">
        <v>30</v>
      </c>
      <c r="B19" s="69">
        <v>0</v>
      </c>
      <c r="C19" s="72">
        <v>0</v>
      </c>
      <c r="D19" s="69">
        <v>99</v>
      </c>
      <c r="E19" s="70"/>
      <c r="F19" s="4"/>
      <c r="G19" s="4"/>
    </row>
    <row r="20" spans="1:7" s="5" customFormat="1" ht="30">
      <c r="A20" s="75" t="s">
        <v>31</v>
      </c>
      <c r="B20" s="69">
        <v>0</v>
      </c>
      <c r="C20" s="72">
        <v>0</v>
      </c>
      <c r="D20" s="69">
        <v>10120</v>
      </c>
      <c r="E20" s="70"/>
      <c r="F20" s="4"/>
      <c r="G20" s="4"/>
    </row>
    <row r="21" spans="1:7" s="5" customFormat="1" ht="30">
      <c r="A21" s="75" t="s">
        <v>75</v>
      </c>
      <c r="B21" s="69">
        <v>0</v>
      </c>
      <c r="C21" s="69">
        <v>0</v>
      </c>
      <c r="D21" s="69">
        <v>5073</v>
      </c>
      <c r="E21" s="70"/>
      <c r="F21" s="4"/>
      <c r="G21" s="4"/>
    </row>
    <row r="22" spans="1:7" s="5" customFormat="1" ht="30">
      <c r="A22" s="75" t="s">
        <v>18</v>
      </c>
      <c r="B22" s="69">
        <v>156502</v>
      </c>
      <c r="C22" s="69">
        <f>SUM(C8:C21)</f>
        <v>15028</v>
      </c>
      <c r="D22" s="69">
        <f>SUM(D8:D21)</f>
        <v>26651</v>
      </c>
      <c r="E22" s="70">
        <f>SUM(B22:D22)</f>
        <v>198181</v>
      </c>
      <c r="F22" s="4"/>
      <c r="G22" s="4"/>
    </row>
    <row r="23" spans="1:7">
      <c r="A23" s="71"/>
      <c r="B23" s="69"/>
      <c r="C23" s="69"/>
      <c r="D23" s="69"/>
      <c r="E23" s="70"/>
      <c r="F23" s="1"/>
      <c r="G23" s="1"/>
    </row>
    <row r="24" spans="1:7">
      <c r="A24" s="71"/>
      <c r="B24" s="69"/>
      <c r="C24" s="69"/>
      <c r="D24" s="69"/>
      <c r="E24" s="70"/>
      <c r="F24" s="1"/>
      <c r="G24" s="1"/>
    </row>
    <row r="25" spans="1:7" s="2" customFormat="1" ht="30">
      <c r="A25" s="75" t="s">
        <v>17</v>
      </c>
      <c r="B25" s="69"/>
      <c r="C25" s="69"/>
      <c r="D25" s="69"/>
      <c r="E25" s="70"/>
      <c r="F25" s="3"/>
      <c r="G25" s="3"/>
    </row>
    <row r="26" spans="1:7" s="5" customFormat="1">
      <c r="A26" s="75" t="s">
        <v>33</v>
      </c>
      <c r="B26" s="69">
        <v>0</v>
      </c>
      <c r="C26" s="69">
        <v>800</v>
      </c>
      <c r="D26" s="56">
        <v>0</v>
      </c>
      <c r="E26" s="70"/>
      <c r="F26" s="4"/>
      <c r="G26" s="4"/>
    </row>
    <row r="27" spans="1:7" s="5" customFormat="1">
      <c r="A27" s="75" t="s">
        <v>34</v>
      </c>
      <c r="B27" s="69">
        <v>0</v>
      </c>
      <c r="C27" s="69">
        <v>180</v>
      </c>
      <c r="D27" s="56">
        <v>0</v>
      </c>
      <c r="E27" s="70"/>
      <c r="F27" s="4"/>
      <c r="G27" s="4"/>
    </row>
    <row r="28" spans="1:7" s="5" customFormat="1">
      <c r="A28" s="71" t="s">
        <v>35</v>
      </c>
      <c r="B28" s="69">
        <v>0</v>
      </c>
      <c r="C28" s="69">
        <v>4427</v>
      </c>
      <c r="D28" s="56">
        <v>0</v>
      </c>
      <c r="E28" s="70"/>
      <c r="F28" s="4"/>
      <c r="G28" s="4"/>
    </row>
    <row r="29" spans="1:7" s="5" customFormat="1" ht="30">
      <c r="A29" s="75" t="s">
        <v>76</v>
      </c>
      <c r="B29" s="77">
        <v>162275</v>
      </c>
      <c r="C29" s="77">
        <f>C26+C27+C28</f>
        <v>5407</v>
      </c>
      <c r="D29" s="77">
        <v>-2645</v>
      </c>
      <c r="E29" s="78">
        <f>SUM(B29:D29)</f>
        <v>165037</v>
      </c>
    </row>
    <row r="30" spans="1:7">
      <c r="A30" s="79"/>
      <c r="B30" s="80"/>
      <c r="C30" s="80"/>
      <c r="D30" s="80"/>
      <c r="E30" s="81"/>
    </row>
    <row r="31" spans="1:7">
      <c r="A31" s="75"/>
      <c r="B31" s="69"/>
      <c r="C31" s="69"/>
      <c r="D31" s="58"/>
      <c r="E31" s="70"/>
      <c r="F31" s="1"/>
      <c r="G31" s="1"/>
    </row>
    <row r="32" spans="1:7" ht="60">
      <c r="A32" s="75" t="s">
        <v>37</v>
      </c>
      <c r="B32" s="69">
        <v>19432</v>
      </c>
      <c r="C32" s="69">
        <v>10305</v>
      </c>
      <c r="D32" s="69">
        <v>-21036</v>
      </c>
      <c r="E32" s="70">
        <v>8701</v>
      </c>
      <c r="F32" s="1"/>
      <c r="G32" s="1"/>
    </row>
    <row r="33" spans="1:7" ht="30.75" thickBot="1">
      <c r="A33" s="90" t="s">
        <v>38</v>
      </c>
      <c r="B33" s="91">
        <v>30700</v>
      </c>
      <c r="C33" s="91">
        <v>0</v>
      </c>
      <c r="D33" s="91">
        <v>9330</v>
      </c>
      <c r="E33" s="92">
        <v>40030</v>
      </c>
      <c r="F33" s="1"/>
      <c r="G33" s="1"/>
    </row>
    <row r="34" spans="1:7" s="5" customFormat="1" ht="120">
      <c r="A34" s="88" t="s">
        <v>39</v>
      </c>
      <c r="B34" s="89">
        <v>6700</v>
      </c>
      <c r="C34" s="89">
        <v>0</v>
      </c>
      <c r="D34" s="89">
        <v>10851</v>
      </c>
      <c r="E34" s="73">
        <v>17551</v>
      </c>
      <c r="F34" s="4"/>
      <c r="G34" s="4"/>
    </row>
    <row r="35" spans="1:7" s="5" customFormat="1" ht="60">
      <c r="A35" s="75" t="s">
        <v>32</v>
      </c>
      <c r="B35" s="69">
        <v>0</v>
      </c>
      <c r="C35" s="69">
        <v>0</v>
      </c>
      <c r="D35" s="69">
        <v>155500</v>
      </c>
      <c r="E35" s="70">
        <v>155500</v>
      </c>
      <c r="F35" s="4"/>
      <c r="G35" s="4"/>
    </row>
    <row r="36" spans="1:7" s="5" customFormat="1" ht="75">
      <c r="A36" s="75" t="s">
        <v>40</v>
      </c>
      <c r="B36" s="69">
        <v>0</v>
      </c>
      <c r="C36" s="69">
        <v>0</v>
      </c>
      <c r="D36" s="69">
        <v>905</v>
      </c>
      <c r="E36" s="70">
        <v>905</v>
      </c>
      <c r="F36" s="4"/>
      <c r="G36" s="4"/>
    </row>
    <row r="37" spans="1:7" s="5" customFormat="1" ht="120">
      <c r="A37" s="75" t="s">
        <v>93</v>
      </c>
      <c r="B37" s="69">
        <v>0</v>
      </c>
      <c r="C37" s="69">
        <v>0</v>
      </c>
      <c r="D37" s="69">
        <v>132125</v>
      </c>
      <c r="E37" s="70">
        <v>132125</v>
      </c>
      <c r="F37" s="4"/>
      <c r="G37" s="4"/>
    </row>
    <row r="38" spans="1:7" s="6" customFormat="1">
      <c r="A38" s="82" t="s">
        <v>3</v>
      </c>
      <c r="B38" s="83">
        <f>B22+B29+B32+B33+B34</f>
        <v>375609</v>
      </c>
      <c r="C38" s="83">
        <f>C22+C29+C32+C33+C34+C35+C36+C37</f>
        <v>30740</v>
      </c>
      <c r="D38" s="83">
        <f>D22+D29+D32+D33+D34+D35+D36+D37</f>
        <v>311681</v>
      </c>
      <c r="E38" s="84">
        <f>E22+E29+E32+E33+E34+E35+E36+E37</f>
        <v>718030</v>
      </c>
      <c r="F38" s="7"/>
      <c r="G38" s="7"/>
    </row>
    <row r="39" spans="1:7" s="5" customFormat="1">
      <c r="A39" s="75"/>
      <c r="B39" s="69"/>
      <c r="C39" s="69"/>
      <c r="D39" s="69"/>
      <c r="E39" s="70"/>
      <c r="F39" s="4"/>
      <c r="G39" s="4"/>
    </row>
    <row r="40" spans="1:7" s="5" customFormat="1" ht="16.5" customHeight="1">
      <c r="A40" s="75" t="s">
        <v>9</v>
      </c>
      <c r="B40" s="69">
        <v>0</v>
      </c>
      <c r="C40" s="69">
        <v>0</v>
      </c>
      <c r="D40" s="69">
        <v>7975</v>
      </c>
      <c r="E40" s="70">
        <v>7975</v>
      </c>
      <c r="F40" s="4"/>
      <c r="G40" s="4"/>
    </row>
    <row r="41" spans="1:7" s="5" customFormat="1" ht="45">
      <c r="A41" s="75" t="s">
        <v>74</v>
      </c>
      <c r="B41" s="69">
        <v>0</v>
      </c>
      <c r="C41" s="69">
        <v>53230</v>
      </c>
      <c r="D41" s="69">
        <v>38987</v>
      </c>
      <c r="E41" s="70">
        <v>92217</v>
      </c>
      <c r="F41" s="4"/>
      <c r="G41" s="4"/>
    </row>
    <row r="42" spans="1:7" s="5" customFormat="1" ht="30">
      <c r="A42" s="75" t="s">
        <v>11</v>
      </c>
      <c r="B42" s="69">
        <v>0</v>
      </c>
      <c r="C42" s="69">
        <v>0</v>
      </c>
      <c r="D42" s="69">
        <v>5208</v>
      </c>
      <c r="E42" s="70">
        <v>5208</v>
      </c>
      <c r="F42" s="4"/>
      <c r="G42" s="4"/>
    </row>
    <row r="43" spans="1:7" s="6" customFormat="1">
      <c r="A43" s="82" t="s">
        <v>4</v>
      </c>
      <c r="B43" s="83">
        <v>0</v>
      </c>
      <c r="C43" s="83">
        <f>C40+C41+C42</f>
        <v>53230</v>
      </c>
      <c r="D43" s="83">
        <v>52170</v>
      </c>
      <c r="E43" s="84">
        <f>E40+E41+E42</f>
        <v>105400</v>
      </c>
      <c r="F43" s="7"/>
      <c r="G43" s="7"/>
    </row>
    <row r="44" spans="1:7" s="6" customFormat="1" ht="15.75" thickBot="1">
      <c r="A44" s="85" t="s">
        <v>5</v>
      </c>
      <c r="B44" s="74">
        <f>B38+B43</f>
        <v>375609</v>
      </c>
      <c r="C44" s="74">
        <f>C38+C43</f>
        <v>83970</v>
      </c>
      <c r="D44" s="74">
        <f>D38+D43</f>
        <v>363851</v>
      </c>
      <c r="E44" s="86">
        <f>E38+E43</f>
        <v>823430</v>
      </c>
      <c r="F44" s="7"/>
      <c r="G44" s="7"/>
    </row>
    <row r="45" spans="1:7" ht="15.75" customHeight="1">
      <c r="A45" s="13"/>
      <c r="B45" s="11"/>
      <c r="C45" s="11"/>
      <c r="D45" s="11"/>
      <c r="E45" s="11" t="s">
        <v>10</v>
      </c>
      <c r="F45" s="1"/>
      <c r="G45" s="1"/>
    </row>
    <row r="46" spans="1:7" ht="15.75" customHeight="1">
      <c r="A46" s="13"/>
      <c r="B46" s="11"/>
      <c r="C46" s="11"/>
      <c r="D46" s="11"/>
      <c r="E46" s="11"/>
      <c r="F46" s="1"/>
      <c r="G46" s="1"/>
    </row>
    <row r="47" spans="1:7" ht="15.75" customHeight="1">
      <c r="A47" s="13"/>
      <c r="B47" s="11"/>
      <c r="C47" s="11"/>
      <c r="D47" s="11"/>
      <c r="E47" s="11"/>
      <c r="F47" s="1"/>
      <c r="G47" s="1"/>
    </row>
    <row r="48" spans="1:7" ht="15.75" customHeight="1">
      <c r="A48" s="13"/>
      <c r="B48" s="11"/>
      <c r="C48" s="11"/>
      <c r="D48" s="11"/>
      <c r="E48" s="11"/>
      <c r="F48" s="1"/>
      <c r="G48" s="1"/>
    </row>
    <row r="49" spans="1:7" ht="15.75" customHeight="1">
      <c r="A49" s="13"/>
      <c r="B49" s="11"/>
      <c r="C49" s="11"/>
      <c r="D49" s="11"/>
      <c r="E49" s="11"/>
      <c r="F49" s="1"/>
      <c r="G49" s="1"/>
    </row>
    <row r="50" spans="1:7" ht="15.75" customHeight="1">
      <c r="A50" s="13"/>
      <c r="B50" s="11"/>
      <c r="C50" s="11"/>
      <c r="D50" s="11"/>
      <c r="E50" s="11"/>
      <c r="F50" s="1"/>
      <c r="G50" s="1"/>
    </row>
    <row r="51" spans="1:7" ht="15.75" customHeight="1">
      <c r="A51" s="13"/>
      <c r="B51" s="11"/>
      <c r="C51" s="11"/>
      <c r="D51" s="11"/>
      <c r="E51" s="11"/>
      <c r="F51" s="1"/>
      <c r="G51" s="1"/>
    </row>
    <row r="52" spans="1:7" ht="15.75" customHeight="1">
      <c r="A52" s="13"/>
      <c r="B52" s="11"/>
      <c r="C52" s="11"/>
      <c r="D52" s="11"/>
      <c r="E52" s="11"/>
      <c r="F52" s="1"/>
      <c r="G52" s="1"/>
    </row>
    <row r="53" spans="1:7" ht="15.75" customHeight="1">
      <c r="A53" s="13"/>
      <c r="B53" s="11"/>
      <c r="C53" s="11"/>
      <c r="D53" s="11"/>
      <c r="E53" s="11"/>
      <c r="F53" s="1"/>
      <c r="G53" s="1"/>
    </row>
    <row r="54" spans="1:7" ht="15.75" customHeight="1">
      <c r="A54" s="13"/>
      <c r="B54" s="11"/>
      <c r="C54" s="11"/>
      <c r="D54" s="11"/>
      <c r="E54" s="11"/>
      <c r="F54" s="1"/>
      <c r="G54" s="1"/>
    </row>
    <row r="55" spans="1:7" ht="15.75" customHeight="1">
      <c r="A55" s="13"/>
      <c r="B55" s="11"/>
      <c r="C55" s="11"/>
      <c r="D55" s="11"/>
      <c r="E55" s="11"/>
      <c r="F55" s="1"/>
      <c r="G55" s="1"/>
    </row>
    <row r="56" spans="1:7" ht="15.75" customHeight="1">
      <c r="A56" s="13"/>
      <c r="B56" s="11"/>
      <c r="C56" s="11"/>
      <c r="D56" s="11"/>
      <c r="E56" s="11"/>
      <c r="F56" s="1"/>
      <c r="G56" s="1"/>
    </row>
    <row r="57" spans="1:7" ht="15.75" customHeight="1">
      <c r="A57" s="13"/>
      <c r="B57" s="11"/>
      <c r="C57" s="11"/>
      <c r="D57" s="11"/>
      <c r="E57" s="11"/>
      <c r="F57" s="1"/>
      <c r="G57" s="1"/>
    </row>
    <row r="58" spans="1:7" ht="15.75" customHeight="1">
      <c r="A58" s="13"/>
      <c r="B58" s="11"/>
      <c r="C58" s="11"/>
      <c r="D58" s="11"/>
      <c r="E58" s="11"/>
      <c r="F58" s="1"/>
      <c r="G58" s="1"/>
    </row>
    <row r="59" spans="1:7">
      <c r="A59" s="13"/>
      <c r="B59" s="11"/>
      <c r="C59" s="11"/>
      <c r="D59" s="11"/>
      <c r="E59" s="11"/>
      <c r="F59" s="1"/>
      <c r="G59" s="1"/>
    </row>
    <row r="60" spans="1:7">
      <c r="A60" s="13"/>
      <c r="B60" s="11"/>
      <c r="C60" s="11"/>
      <c r="D60" s="11"/>
      <c r="E60" s="11"/>
      <c r="F60" s="1"/>
      <c r="G60" s="1"/>
    </row>
    <row r="61" spans="1:7">
      <c r="A61" s="13"/>
      <c r="B61" s="11"/>
      <c r="C61" s="11"/>
      <c r="D61" s="11"/>
      <c r="E61" s="11"/>
      <c r="F61" s="1"/>
      <c r="G61" s="1"/>
    </row>
    <row r="62" spans="1:7">
      <c r="A62" s="87" t="s">
        <v>43</v>
      </c>
      <c r="B62" s="11"/>
      <c r="C62" s="11"/>
      <c r="D62" s="11"/>
      <c r="E62" s="11"/>
      <c r="F62" s="1"/>
      <c r="G62" s="1"/>
    </row>
    <row r="63" spans="1:7">
      <c r="A63" s="13"/>
      <c r="B63" s="11"/>
      <c r="C63" s="11"/>
      <c r="D63" s="11"/>
      <c r="E63" s="11"/>
      <c r="F63" s="1"/>
      <c r="G63" s="1"/>
    </row>
    <row r="64" spans="1:7">
      <c r="A64" s="13"/>
      <c r="B64" s="11"/>
      <c r="C64" s="11"/>
      <c r="D64" s="11"/>
      <c r="E64" s="11"/>
      <c r="F64" s="1"/>
      <c r="G64" s="1"/>
    </row>
    <row r="65" spans="1:8">
      <c r="A65" s="13"/>
      <c r="B65" s="11"/>
      <c r="C65" s="11"/>
      <c r="D65" s="11"/>
      <c r="E65" s="11"/>
      <c r="F65" s="1"/>
      <c r="G65" s="1"/>
    </row>
    <row r="66" spans="1:8" ht="15.75" thickBot="1">
      <c r="A66" s="13"/>
      <c r="B66" s="11"/>
      <c r="C66" s="11"/>
      <c r="D66" s="9"/>
      <c r="E66" s="10" t="s">
        <v>2</v>
      </c>
      <c r="F66" s="1"/>
      <c r="G66" s="1"/>
    </row>
    <row r="67" spans="1:8" s="12" customFormat="1" ht="39" thickBot="1">
      <c r="A67" s="20" t="s">
        <v>1</v>
      </c>
      <c r="B67" s="21" t="s">
        <v>0</v>
      </c>
      <c r="C67" s="21" t="s">
        <v>12</v>
      </c>
      <c r="D67" s="21" t="s">
        <v>13</v>
      </c>
      <c r="E67" s="22" t="s">
        <v>16</v>
      </c>
    </row>
    <row r="68" spans="1:8" ht="14.25" customHeight="1">
      <c r="A68" s="75" t="s">
        <v>94</v>
      </c>
      <c r="B68" s="69">
        <v>120288</v>
      </c>
      <c r="C68" s="69">
        <v>2735</v>
      </c>
      <c r="D68" s="69">
        <v>18778</v>
      </c>
      <c r="E68" s="70">
        <v>141801</v>
      </c>
      <c r="F68" s="1"/>
      <c r="G68" s="1"/>
    </row>
    <row r="69" spans="1:8" ht="30">
      <c r="A69" s="75" t="s">
        <v>77</v>
      </c>
      <c r="B69" s="69">
        <v>32403</v>
      </c>
      <c r="C69" s="69">
        <v>647</v>
      </c>
      <c r="D69" s="69">
        <v>-9026</v>
      </c>
      <c r="E69" s="70">
        <v>24024</v>
      </c>
      <c r="F69" s="1"/>
      <c r="G69" s="1"/>
      <c r="H69" t="s">
        <v>36</v>
      </c>
    </row>
    <row r="70" spans="1:8">
      <c r="A70" s="75" t="s">
        <v>78</v>
      </c>
      <c r="B70" s="69">
        <v>30796</v>
      </c>
      <c r="C70" s="69">
        <v>34267</v>
      </c>
      <c r="D70" s="69">
        <v>84232</v>
      </c>
      <c r="E70" s="70">
        <v>149295</v>
      </c>
      <c r="F70" s="1"/>
      <c r="G70" s="1"/>
    </row>
    <row r="71" spans="1:8" ht="45">
      <c r="A71" s="75" t="s">
        <v>95</v>
      </c>
      <c r="B71" s="69">
        <v>24124</v>
      </c>
      <c r="C71" s="69">
        <v>0</v>
      </c>
      <c r="D71" s="69">
        <v>8403</v>
      </c>
      <c r="E71" s="70">
        <v>32527</v>
      </c>
      <c r="F71" s="1"/>
      <c r="G71" s="1"/>
    </row>
    <row r="72" spans="1:8" s="5" customFormat="1" ht="120">
      <c r="A72" s="75" t="s">
        <v>96</v>
      </c>
      <c r="B72" s="69">
        <v>146707</v>
      </c>
      <c r="C72" s="69">
        <v>8629</v>
      </c>
      <c r="D72" s="69">
        <v>122795</v>
      </c>
      <c r="E72" s="70">
        <v>278131</v>
      </c>
      <c r="F72" s="4"/>
      <c r="G72" s="4"/>
    </row>
    <row r="73" spans="1:8" s="5" customFormat="1">
      <c r="A73" s="75" t="s">
        <v>6</v>
      </c>
      <c r="B73" s="69">
        <v>21291</v>
      </c>
      <c r="C73" s="69">
        <v>9555</v>
      </c>
      <c r="D73" s="69">
        <v>-9873</v>
      </c>
      <c r="E73" s="70">
        <v>20973</v>
      </c>
      <c r="F73" s="4"/>
      <c r="G73" s="4"/>
    </row>
    <row r="74" spans="1:8" s="5" customFormat="1" ht="30">
      <c r="A74" s="75" t="s">
        <v>97</v>
      </c>
      <c r="B74" s="69">
        <v>0</v>
      </c>
      <c r="C74" s="69">
        <v>28137</v>
      </c>
      <c r="D74" s="69">
        <v>131</v>
      </c>
      <c r="E74" s="70">
        <v>28268</v>
      </c>
      <c r="F74" s="4"/>
      <c r="G74" s="4"/>
    </row>
    <row r="75" spans="1:8" s="15" customFormat="1">
      <c r="A75" s="82" t="s">
        <v>7</v>
      </c>
      <c r="B75" s="83">
        <f>B68+B69+B70+B71+B72+B73+B74</f>
        <v>375609</v>
      </c>
      <c r="C75" s="83">
        <f>C68+C69+C70+C71+C72+C73+C74</f>
        <v>83970</v>
      </c>
      <c r="D75" s="83">
        <f>D68+D69+D70+D71+D72+D73+D74</f>
        <v>215440</v>
      </c>
      <c r="E75" s="84">
        <f>E68+E69+E70+E71+E72+E73+E74</f>
        <v>675019</v>
      </c>
      <c r="F75" s="14"/>
      <c r="G75" s="14"/>
    </row>
    <row r="76" spans="1:8">
      <c r="A76" s="75"/>
      <c r="B76" s="69"/>
      <c r="C76" s="69"/>
      <c r="D76" s="69"/>
      <c r="E76" s="70"/>
      <c r="F76" s="1"/>
      <c r="G76" s="1"/>
    </row>
    <row r="77" spans="1:8" ht="120.75" customHeight="1">
      <c r="A77" s="75" t="s">
        <v>98</v>
      </c>
      <c r="B77" s="69">
        <v>0</v>
      </c>
      <c r="C77" s="69">
        <v>0</v>
      </c>
      <c r="D77" s="69">
        <v>148411</v>
      </c>
      <c r="E77" s="70">
        <v>148411</v>
      </c>
      <c r="F77" s="1"/>
      <c r="G77" s="1"/>
    </row>
    <row r="78" spans="1:8" s="15" customFormat="1" ht="15.75" thickBot="1">
      <c r="A78" s="85" t="s">
        <v>8</v>
      </c>
      <c r="B78" s="74">
        <f>B75+B77</f>
        <v>375609</v>
      </c>
      <c r="C78" s="74">
        <f>C75+C77</f>
        <v>83970</v>
      </c>
      <c r="D78" s="74">
        <f>D75+D77</f>
        <v>363851</v>
      </c>
      <c r="E78" s="86">
        <f>E75+E77</f>
        <v>823430</v>
      </c>
      <c r="F78" s="14"/>
      <c r="G78" s="14"/>
    </row>
    <row r="79" spans="1:8">
      <c r="A79" s="18"/>
      <c r="B79" s="11"/>
      <c r="C79" s="11"/>
      <c r="D79" s="11"/>
      <c r="E79" s="11"/>
      <c r="F79" s="1"/>
      <c r="G79" s="1"/>
    </row>
    <row r="80" spans="1:8">
      <c r="A80" s="18"/>
      <c r="B80" s="11"/>
      <c r="C80" s="11"/>
      <c r="D80" s="11"/>
      <c r="E80" s="11"/>
      <c r="F80" s="1"/>
      <c r="G80" s="1"/>
    </row>
    <row r="81" spans="1:7">
      <c r="A81" s="13"/>
      <c r="B81" s="11"/>
      <c r="C81" s="11"/>
      <c r="D81" s="11"/>
      <c r="E81" s="11"/>
      <c r="F81" s="1"/>
      <c r="G81" s="1"/>
    </row>
    <row r="82" spans="1:7">
      <c r="A82" s="13"/>
      <c r="B82" s="11"/>
      <c r="C82" s="11"/>
      <c r="D82" s="11"/>
      <c r="E82" s="11"/>
      <c r="F82" s="1"/>
      <c r="G82" s="1"/>
    </row>
    <row r="83" spans="1:7">
      <c r="B83" s="1"/>
      <c r="C83" s="1"/>
      <c r="D83" s="1"/>
      <c r="E83" s="1"/>
      <c r="F83" s="1"/>
      <c r="G83" s="1"/>
    </row>
    <row r="84" spans="1:7">
      <c r="B84" s="1"/>
      <c r="C84" s="1"/>
      <c r="D84" s="1"/>
      <c r="E84" s="1"/>
      <c r="F84" s="1"/>
      <c r="G84" s="1"/>
    </row>
    <row r="85" spans="1:7">
      <c r="B85" s="1"/>
      <c r="C85" s="1"/>
      <c r="D85" s="1"/>
      <c r="E85" s="1"/>
      <c r="F85" s="1"/>
      <c r="G85" s="1"/>
    </row>
    <row r="86" spans="1:7">
      <c r="B86" s="1"/>
      <c r="C86" s="1"/>
      <c r="D86" s="1"/>
      <c r="E86" s="1"/>
      <c r="F86" s="1"/>
      <c r="G86" s="1"/>
    </row>
    <row r="87" spans="1:7">
      <c r="B87" s="1"/>
      <c r="C87" s="1"/>
      <c r="D87" s="1"/>
      <c r="E87" s="1"/>
      <c r="F87" s="1"/>
      <c r="G87" s="1"/>
    </row>
    <row r="88" spans="1:7">
      <c r="B88" s="1"/>
      <c r="C88" s="1"/>
      <c r="D88" s="1"/>
      <c r="E88" s="1"/>
      <c r="F88" s="1"/>
      <c r="G88" s="1"/>
    </row>
  </sheetData>
  <mergeCells count="1">
    <mergeCell ref="D1:E1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5"/>
  <sheetViews>
    <sheetView workbookViewId="0">
      <selection activeCell="G13" sqref="G13"/>
    </sheetView>
  </sheetViews>
  <sheetFormatPr defaultRowHeight="15"/>
  <cols>
    <col min="1" max="1" width="40" customWidth="1"/>
    <col min="2" max="2" width="9.7109375" customWidth="1"/>
    <col min="3" max="3" width="10.7109375" customWidth="1"/>
    <col min="4" max="4" width="10.28515625" customWidth="1"/>
    <col min="5" max="5" width="10.85546875" customWidth="1"/>
  </cols>
  <sheetData>
    <row r="1" spans="1:6" ht="15.75">
      <c r="A1" s="55" t="s">
        <v>41</v>
      </c>
      <c r="B1" s="9"/>
      <c r="C1" s="9"/>
      <c r="D1" s="111" t="s">
        <v>86</v>
      </c>
      <c r="E1" s="111"/>
    </row>
    <row r="2" spans="1:6" ht="15.75">
      <c r="A2" s="55"/>
      <c r="B2" s="9"/>
      <c r="C2" s="9"/>
      <c r="D2" s="10"/>
      <c r="E2" s="10"/>
    </row>
    <row r="3" spans="1:6">
      <c r="A3" s="9"/>
      <c r="B3" s="9"/>
      <c r="C3" s="9"/>
      <c r="D3" s="9"/>
      <c r="E3" s="9"/>
    </row>
    <row r="4" spans="1:6">
      <c r="A4" s="8" t="s">
        <v>42</v>
      </c>
      <c r="B4" s="9"/>
      <c r="C4" s="9"/>
      <c r="D4" s="9"/>
      <c r="E4" s="9"/>
    </row>
    <row r="5" spans="1:6" ht="15.75" thickBot="1">
      <c r="A5" s="13"/>
      <c r="B5" s="11"/>
      <c r="C5" s="11"/>
      <c r="D5" s="9"/>
      <c r="E5" s="10" t="s">
        <v>2</v>
      </c>
    </row>
    <row r="6" spans="1:6" ht="39" thickBot="1">
      <c r="A6" s="54" t="s">
        <v>1</v>
      </c>
      <c r="B6" s="21" t="s">
        <v>0</v>
      </c>
      <c r="C6" s="21" t="s">
        <v>12</v>
      </c>
      <c r="D6" s="21" t="s">
        <v>13</v>
      </c>
      <c r="E6" s="22" t="s">
        <v>16</v>
      </c>
    </row>
    <row r="7" spans="1:6" ht="15.75">
      <c r="A7" s="32" t="s">
        <v>67</v>
      </c>
      <c r="B7" s="58">
        <v>12621</v>
      </c>
      <c r="C7" s="56">
        <v>0</v>
      </c>
      <c r="D7" s="58">
        <v>-12621</v>
      </c>
      <c r="E7" s="57">
        <v>0</v>
      </c>
      <c r="F7" s="68"/>
    </row>
    <row r="8" spans="1:6" ht="15.75">
      <c r="A8" s="32" t="s">
        <v>48</v>
      </c>
      <c r="B8" s="56">
        <v>20</v>
      </c>
      <c r="C8" s="56">
        <v>0</v>
      </c>
      <c r="D8" s="56">
        <v>77</v>
      </c>
      <c r="E8" s="57">
        <v>97</v>
      </c>
      <c r="F8" s="68"/>
    </row>
    <row r="9" spans="1:6" ht="15.75">
      <c r="A9" s="32" t="s">
        <v>61</v>
      </c>
      <c r="B9" s="56">
        <v>0</v>
      </c>
      <c r="C9" s="56">
        <v>0</v>
      </c>
      <c r="D9" s="56">
        <v>650</v>
      </c>
      <c r="E9" s="57">
        <v>650</v>
      </c>
    </row>
    <row r="10" spans="1:6" ht="15.75">
      <c r="A10" s="34" t="s">
        <v>81</v>
      </c>
      <c r="B10" s="58">
        <v>25340</v>
      </c>
      <c r="C10" s="56">
        <v>0</v>
      </c>
      <c r="D10" s="58">
        <v>-25340</v>
      </c>
      <c r="E10" s="59">
        <v>0</v>
      </c>
    </row>
    <row r="11" spans="1:6" ht="31.5">
      <c r="A11" s="34" t="s">
        <v>82</v>
      </c>
      <c r="B11" s="58">
        <v>0</v>
      </c>
      <c r="C11" s="56">
        <v>0</v>
      </c>
      <c r="D11" s="58">
        <v>40995</v>
      </c>
      <c r="E11" s="59">
        <v>40995</v>
      </c>
    </row>
    <row r="12" spans="1:6" s="15" customFormat="1" ht="16.5" thickBot="1">
      <c r="A12" s="33" t="s">
        <v>53</v>
      </c>
      <c r="B12" s="60">
        <v>37981</v>
      </c>
      <c r="C12" s="64">
        <f>SUM(C7:C11)</f>
        <v>0</v>
      </c>
      <c r="D12" s="60">
        <f>D7+D8+D9+D10+D11</f>
        <v>3761</v>
      </c>
      <c r="E12" s="61">
        <f>SUM(E7:E11)</f>
        <v>41742</v>
      </c>
    </row>
    <row r="13" spans="1:6">
      <c r="A13" s="9"/>
      <c r="B13" s="9"/>
      <c r="C13" s="9"/>
      <c r="D13" s="9"/>
      <c r="E13" s="9"/>
    </row>
    <row r="14" spans="1:6">
      <c r="A14" s="9"/>
      <c r="B14" s="9"/>
      <c r="C14" s="9"/>
      <c r="D14" s="9"/>
      <c r="E14" s="9"/>
    </row>
    <row r="15" spans="1:6">
      <c r="A15" s="9"/>
      <c r="B15" s="9"/>
      <c r="C15" s="9"/>
      <c r="D15" s="9"/>
      <c r="E15" s="9"/>
    </row>
    <row r="16" spans="1:6">
      <c r="A16" s="9"/>
      <c r="B16" s="9"/>
      <c r="C16" s="9"/>
      <c r="D16" s="9"/>
      <c r="E16" s="9"/>
    </row>
    <row r="17" spans="1:5" ht="15.75">
      <c r="A17" s="27" t="s">
        <v>43</v>
      </c>
      <c r="B17" s="9"/>
      <c r="C17" s="9"/>
      <c r="D17" s="9"/>
      <c r="E17" s="9"/>
    </row>
    <row r="18" spans="1:5" ht="15.75" thickBot="1">
      <c r="A18" s="13"/>
      <c r="B18" s="11"/>
      <c r="C18" s="11"/>
      <c r="D18" s="9"/>
      <c r="E18" s="10" t="s">
        <v>2</v>
      </c>
    </row>
    <row r="19" spans="1:5" ht="39" thickBot="1">
      <c r="A19" s="54" t="s">
        <v>1</v>
      </c>
      <c r="B19" s="21" t="s">
        <v>0</v>
      </c>
      <c r="C19" s="21" t="s">
        <v>12</v>
      </c>
      <c r="D19" s="21" t="s">
        <v>13</v>
      </c>
      <c r="E19" s="22" t="s">
        <v>16</v>
      </c>
    </row>
    <row r="20" spans="1:5" ht="15.75">
      <c r="A20" s="34" t="s">
        <v>44</v>
      </c>
      <c r="B20" s="36">
        <v>23805</v>
      </c>
      <c r="C20" s="37">
        <v>0</v>
      </c>
      <c r="D20" s="36">
        <v>2429</v>
      </c>
      <c r="E20" s="38">
        <v>26234</v>
      </c>
    </row>
    <row r="21" spans="1:5" ht="16.5" customHeight="1">
      <c r="A21" s="34" t="s">
        <v>52</v>
      </c>
      <c r="B21" s="36">
        <v>6433</v>
      </c>
      <c r="C21" s="37">
        <v>0</v>
      </c>
      <c r="D21" s="36">
        <v>0</v>
      </c>
      <c r="E21" s="38">
        <v>6433</v>
      </c>
    </row>
    <row r="22" spans="1:5" ht="15.75">
      <c r="A22" s="34" t="s">
        <v>45</v>
      </c>
      <c r="B22" s="36">
        <v>7743</v>
      </c>
      <c r="C22" s="37">
        <v>0</v>
      </c>
      <c r="D22" s="36">
        <v>1302</v>
      </c>
      <c r="E22" s="38">
        <v>9045</v>
      </c>
    </row>
    <row r="23" spans="1:5" ht="15.75">
      <c r="A23" s="34" t="s">
        <v>46</v>
      </c>
      <c r="B23" s="36">
        <v>0</v>
      </c>
      <c r="C23" s="37">
        <v>0</v>
      </c>
      <c r="D23" s="36">
        <v>19</v>
      </c>
      <c r="E23" s="38">
        <v>19</v>
      </c>
    </row>
    <row r="24" spans="1:5" ht="15.75">
      <c r="A24" s="34" t="s">
        <v>6</v>
      </c>
      <c r="B24" s="36">
        <v>0</v>
      </c>
      <c r="C24" s="37">
        <v>0</v>
      </c>
      <c r="D24" s="36">
        <v>11</v>
      </c>
      <c r="E24" s="38">
        <v>11</v>
      </c>
    </row>
    <row r="25" spans="1:5" s="15" customFormat="1" ht="16.5" thickBot="1">
      <c r="A25" s="35" t="s">
        <v>8</v>
      </c>
      <c r="B25" s="39">
        <f>SUM(B20:B24)</f>
        <v>37981</v>
      </c>
      <c r="C25" s="39">
        <f>SUM(C20:C24)</f>
        <v>0</v>
      </c>
      <c r="D25" s="39">
        <f>SUM(D20:D24)</f>
        <v>3761</v>
      </c>
      <c r="E25" s="40">
        <f>SUM(E20:E24)</f>
        <v>41742</v>
      </c>
    </row>
  </sheetData>
  <mergeCells count="1">
    <mergeCell ref="D1:E1"/>
  </mergeCells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4"/>
  <sheetViews>
    <sheetView workbookViewId="0">
      <selection activeCell="H14" sqref="H14"/>
    </sheetView>
  </sheetViews>
  <sheetFormatPr defaultRowHeight="15"/>
  <cols>
    <col min="1" max="1" width="33.28515625" customWidth="1"/>
    <col min="2" max="2" width="10.85546875" customWidth="1"/>
    <col min="3" max="3" width="11.28515625" customWidth="1"/>
    <col min="4" max="4" width="11.140625" customWidth="1"/>
    <col min="5" max="5" width="12.140625" customWidth="1"/>
  </cols>
  <sheetData>
    <row r="1" spans="1:5" ht="15.75">
      <c r="A1" s="55" t="s">
        <v>47</v>
      </c>
      <c r="B1" s="9"/>
      <c r="C1" s="9"/>
      <c r="D1" s="111" t="s">
        <v>87</v>
      </c>
      <c r="E1" s="111"/>
    </row>
    <row r="2" spans="1:5" ht="15.75">
      <c r="A2" s="55"/>
      <c r="B2" s="9"/>
      <c r="C2" s="9"/>
      <c r="D2" s="10"/>
      <c r="E2" s="10"/>
    </row>
    <row r="3" spans="1:5">
      <c r="A3" s="9"/>
      <c r="B3" s="9"/>
      <c r="C3" s="9"/>
      <c r="D3" s="9"/>
      <c r="E3" s="9"/>
    </row>
    <row r="4" spans="1:5" ht="15.75">
      <c r="A4" s="27" t="s">
        <v>42</v>
      </c>
      <c r="B4" s="9"/>
      <c r="C4" s="9"/>
      <c r="D4" s="9"/>
      <c r="E4" s="9"/>
    </row>
    <row r="5" spans="1:5" ht="15.75" thickBot="1">
      <c r="A5" s="13"/>
      <c r="B5" s="11"/>
      <c r="C5" s="11"/>
      <c r="D5" s="9"/>
      <c r="E5" s="10" t="s">
        <v>2</v>
      </c>
    </row>
    <row r="6" spans="1:5" ht="39" thickBot="1">
      <c r="A6" s="20" t="s">
        <v>1</v>
      </c>
      <c r="B6" s="49" t="s">
        <v>0</v>
      </c>
      <c r="C6" s="21" t="s">
        <v>12</v>
      </c>
      <c r="D6" s="21" t="s">
        <v>13</v>
      </c>
      <c r="E6" s="50" t="s">
        <v>16</v>
      </c>
    </row>
    <row r="7" spans="1:5" ht="31.5">
      <c r="A7" s="43" t="s">
        <v>72</v>
      </c>
      <c r="B7" s="44">
        <v>0</v>
      </c>
      <c r="C7" s="44">
        <v>0</v>
      </c>
      <c r="D7" s="44">
        <v>19</v>
      </c>
      <c r="E7" s="62">
        <v>19</v>
      </c>
    </row>
    <row r="8" spans="1:5" ht="15.75">
      <c r="A8" s="32" t="s">
        <v>48</v>
      </c>
      <c r="B8" s="37">
        <v>650</v>
      </c>
      <c r="C8" s="37">
        <v>0</v>
      </c>
      <c r="D8" s="37">
        <v>-156</v>
      </c>
      <c r="E8" s="41">
        <v>494</v>
      </c>
    </row>
    <row r="9" spans="1:5" ht="47.25">
      <c r="A9" s="34" t="s">
        <v>80</v>
      </c>
      <c r="B9" s="36">
        <v>65665</v>
      </c>
      <c r="C9" s="37">
        <v>0</v>
      </c>
      <c r="D9" s="36">
        <v>-65665</v>
      </c>
      <c r="E9" s="38">
        <v>0</v>
      </c>
    </row>
    <row r="10" spans="1:5" ht="31.5">
      <c r="A10" s="34" t="s">
        <v>82</v>
      </c>
      <c r="B10" s="36">
        <v>0</v>
      </c>
      <c r="C10" s="37">
        <v>0</v>
      </c>
      <c r="D10" s="36">
        <v>63075</v>
      </c>
      <c r="E10" s="38">
        <v>63075</v>
      </c>
    </row>
    <row r="11" spans="1:5" ht="16.5" thickBot="1">
      <c r="A11" s="33" t="s">
        <v>5</v>
      </c>
      <c r="B11" s="39">
        <v>66315</v>
      </c>
      <c r="C11" s="42">
        <v>0</v>
      </c>
      <c r="D11" s="63">
        <f>D7+D8+D9+D10</f>
        <v>-2727</v>
      </c>
      <c r="E11" s="40">
        <v>63588</v>
      </c>
    </row>
    <row r="12" spans="1:5">
      <c r="A12" s="9"/>
      <c r="B12" s="9"/>
      <c r="C12" s="9"/>
      <c r="D12" s="9"/>
      <c r="E12" s="9"/>
    </row>
    <row r="13" spans="1:5">
      <c r="A13" s="9"/>
      <c r="B13" s="9"/>
      <c r="C13" s="9"/>
      <c r="D13" s="9"/>
      <c r="E13" s="9"/>
    </row>
    <row r="14" spans="1:5">
      <c r="A14" s="9"/>
      <c r="B14" s="9"/>
      <c r="C14" s="9"/>
      <c r="D14" s="9"/>
      <c r="E14" s="9"/>
    </row>
    <row r="15" spans="1:5">
      <c r="A15" s="9"/>
      <c r="B15" s="9"/>
      <c r="C15" s="9"/>
      <c r="D15" s="9"/>
      <c r="E15" s="9"/>
    </row>
    <row r="16" spans="1:5">
      <c r="A16" s="9"/>
      <c r="B16" s="9"/>
      <c r="C16" s="9"/>
      <c r="D16" s="9"/>
      <c r="E16" s="9"/>
    </row>
    <row r="17" spans="1:5" ht="15.75">
      <c r="A17" s="27" t="s">
        <v>43</v>
      </c>
      <c r="B17" s="9"/>
      <c r="C17" s="9"/>
      <c r="D17" s="9"/>
      <c r="E17" s="9"/>
    </row>
    <row r="18" spans="1:5" ht="15.75" thickBot="1">
      <c r="A18" s="13"/>
      <c r="B18" s="11"/>
      <c r="C18" s="11"/>
      <c r="D18" s="9"/>
      <c r="E18" s="10" t="s">
        <v>2</v>
      </c>
    </row>
    <row r="19" spans="1:5" ht="39" thickBot="1">
      <c r="A19" s="20" t="s">
        <v>1</v>
      </c>
      <c r="B19" s="49" t="s">
        <v>0</v>
      </c>
      <c r="C19" s="21" t="s">
        <v>12</v>
      </c>
      <c r="D19" s="21" t="s">
        <v>13</v>
      </c>
      <c r="E19" s="50" t="s">
        <v>16</v>
      </c>
    </row>
    <row r="20" spans="1:5" ht="15.75">
      <c r="A20" s="34" t="s">
        <v>60</v>
      </c>
      <c r="B20" s="36">
        <v>40332</v>
      </c>
      <c r="C20" s="37">
        <v>0</v>
      </c>
      <c r="D20" s="36">
        <v>266</v>
      </c>
      <c r="E20" s="38">
        <v>40598</v>
      </c>
    </row>
    <row r="21" spans="1:5" ht="31.5">
      <c r="A21" s="34" t="s">
        <v>52</v>
      </c>
      <c r="B21" s="36">
        <v>11000</v>
      </c>
      <c r="C21" s="37">
        <v>0</v>
      </c>
      <c r="D21" s="36">
        <v>-100</v>
      </c>
      <c r="E21" s="38">
        <v>10900</v>
      </c>
    </row>
    <row r="22" spans="1:5" ht="15.75">
      <c r="A22" s="34" t="s">
        <v>45</v>
      </c>
      <c r="B22" s="36">
        <v>14983</v>
      </c>
      <c r="C22" s="37">
        <v>0</v>
      </c>
      <c r="D22" s="36">
        <v>-2912</v>
      </c>
      <c r="E22" s="38">
        <v>12071</v>
      </c>
    </row>
    <row r="23" spans="1:5" ht="15.75">
      <c r="A23" s="43" t="s">
        <v>59</v>
      </c>
      <c r="B23" s="36">
        <v>0</v>
      </c>
      <c r="C23" s="37">
        <v>0</v>
      </c>
      <c r="D23" s="36">
        <v>19</v>
      </c>
      <c r="E23" s="38">
        <v>19</v>
      </c>
    </row>
    <row r="24" spans="1:5" s="15" customFormat="1" ht="16.5" thickBot="1">
      <c r="A24" s="35" t="s">
        <v>51</v>
      </c>
      <c r="B24" s="39">
        <f>SUM(B20:B23)</f>
        <v>66315</v>
      </c>
      <c r="C24" s="39">
        <f>SUM(C20:C23)</f>
        <v>0</v>
      </c>
      <c r="D24" s="39">
        <f>SUM(D20:D23)</f>
        <v>-2727</v>
      </c>
      <c r="E24" s="40">
        <f>SUM(E20:E23)</f>
        <v>63588</v>
      </c>
    </row>
  </sheetData>
  <mergeCells count="1">
    <mergeCell ref="D1:E1"/>
  </mergeCells>
  <phoneticPr fontId="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2"/>
  <sheetViews>
    <sheetView tabSelected="1" workbookViewId="0">
      <selection activeCell="G8" sqref="G8"/>
    </sheetView>
  </sheetViews>
  <sheetFormatPr defaultRowHeight="15"/>
  <cols>
    <col min="1" max="1" width="34.5703125" customWidth="1"/>
    <col min="2" max="2" width="12" customWidth="1"/>
    <col min="3" max="4" width="11.85546875" customWidth="1"/>
    <col min="5" max="5" width="12.5703125" customWidth="1"/>
  </cols>
  <sheetData>
    <row r="1" spans="1:5" ht="15.75">
      <c r="A1" s="55" t="s">
        <v>50</v>
      </c>
      <c r="B1" s="9"/>
      <c r="C1" s="9"/>
      <c r="D1" s="111" t="s">
        <v>88</v>
      </c>
      <c r="E1" s="111"/>
    </row>
    <row r="2" spans="1:5" ht="15.75">
      <c r="A2" s="55"/>
      <c r="B2" s="9"/>
      <c r="C2" s="9"/>
      <c r="D2" s="10"/>
      <c r="E2" s="10"/>
    </row>
    <row r="3" spans="1:5">
      <c r="A3" s="9"/>
      <c r="B3" s="9"/>
      <c r="C3" s="9"/>
      <c r="D3" s="9"/>
      <c r="E3" s="9"/>
    </row>
    <row r="4" spans="1:5" ht="15.75">
      <c r="A4" s="27" t="s">
        <v>42</v>
      </c>
      <c r="B4" s="9"/>
      <c r="C4" s="9"/>
      <c r="D4" s="9"/>
      <c r="E4" s="9"/>
    </row>
    <row r="5" spans="1:5" ht="15.75" thickBot="1">
      <c r="A5" s="13"/>
      <c r="B5" s="11"/>
      <c r="C5" s="11"/>
      <c r="D5" s="9"/>
      <c r="E5" s="10" t="s">
        <v>2</v>
      </c>
    </row>
    <row r="6" spans="1:5" ht="48" thickBot="1">
      <c r="A6" s="51" t="s">
        <v>1</v>
      </c>
      <c r="B6" s="52" t="s">
        <v>0</v>
      </c>
      <c r="C6" s="52" t="s">
        <v>12</v>
      </c>
      <c r="D6" s="52" t="s">
        <v>13</v>
      </c>
      <c r="E6" s="53" t="s">
        <v>16</v>
      </c>
    </row>
    <row r="7" spans="1:5" ht="15.75">
      <c r="A7" s="32" t="s">
        <v>48</v>
      </c>
      <c r="B7" s="37">
        <v>100</v>
      </c>
      <c r="C7" s="37">
        <v>0</v>
      </c>
      <c r="D7" s="37">
        <v>-79</v>
      </c>
      <c r="E7" s="41">
        <v>21</v>
      </c>
    </row>
    <row r="8" spans="1:5" ht="47.25">
      <c r="A8" s="34" t="s">
        <v>80</v>
      </c>
      <c r="B8" s="36">
        <v>2466</v>
      </c>
      <c r="C8" s="36">
        <v>0</v>
      </c>
      <c r="D8" s="36">
        <v>-2466</v>
      </c>
      <c r="E8" s="38">
        <v>0</v>
      </c>
    </row>
    <row r="9" spans="1:5" ht="31.5">
      <c r="A9" s="34" t="s">
        <v>82</v>
      </c>
      <c r="B9" s="36">
        <v>0</v>
      </c>
      <c r="C9" s="36">
        <v>0</v>
      </c>
      <c r="D9" s="36">
        <v>3373</v>
      </c>
      <c r="E9" s="38">
        <v>3373</v>
      </c>
    </row>
    <row r="10" spans="1:5" s="15" customFormat="1" ht="16.5" thickBot="1">
      <c r="A10" s="33" t="s">
        <v>5</v>
      </c>
      <c r="B10" s="39">
        <v>2566</v>
      </c>
      <c r="C10" s="48">
        <f>SUM(C7:C8)</f>
        <v>0</v>
      </c>
      <c r="D10" s="39">
        <f>D7+D8+D9</f>
        <v>828</v>
      </c>
      <c r="E10" s="40">
        <v>3394</v>
      </c>
    </row>
    <row r="11" spans="1:5" ht="15.75">
      <c r="A11" s="26"/>
      <c r="B11" s="30"/>
      <c r="C11" s="30"/>
      <c r="D11" s="30"/>
      <c r="E11" s="30"/>
    </row>
    <row r="12" spans="1:5" ht="15.75">
      <c r="A12" s="26"/>
      <c r="B12" s="30"/>
      <c r="C12" s="30"/>
      <c r="D12" s="30"/>
      <c r="E12" s="30"/>
    </row>
    <row r="13" spans="1:5" ht="15.75">
      <c r="A13" s="26"/>
      <c r="B13" s="30"/>
      <c r="C13" s="30"/>
      <c r="D13" s="30"/>
      <c r="E13" s="30"/>
    </row>
    <row r="14" spans="1:5" ht="15.75">
      <c r="A14" s="26"/>
      <c r="B14" s="26"/>
      <c r="C14" s="26"/>
      <c r="D14" s="26"/>
      <c r="E14" s="26"/>
    </row>
    <row r="15" spans="1:5" ht="15.75">
      <c r="A15" s="27" t="s">
        <v>43</v>
      </c>
      <c r="B15" s="26"/>
      <c r="C15" s="26"/>
      <c r="D15" s="26"/>
      <c r="E15" s="26"/>
    </row>
    <row r="16" spans="1:5" ht="16.5" thickBot="1">
      <c r="A16" s="28"/>
      <c r="B16" s="29"/>
      <c r="C16" s="29"/>
      <c r="D16" s="26"/>
      <c r="E16" s="31" t="s">
        <v>2</v>
      </c>
    </row>
    <row r="17" spans="1:5" ht="39" thickBot="1">
      <c r="A17" s="20" t="s">
        <v>1</v>
      </c>
      <c r="B17" s="49" t="s">
        <v>0</v>
      </c>
      <c r="C17" s="49" t="s">
        <v>12</v>
      </c>
      <c r="D17" s="49" t="s">
        <v>13</v>
      </c>
      <c r="E17" s="50" t="s">
        <v>16</v>
      </c>
    </row>
    <row r="18" spans="1:5" ht="15.75">
      <c r="A18" s="34" t="s">
        <v>44</v>
      </c>
      <c r="B18" s="36">
        <v>1176</v>
      </c>
      <c r="C18" s="37">
        <v>0</v>
      </c>
      <c r="D18" s="36">
        <v>-387</v>
      </c>
      <c r="E18" s="38">
        <v>789</v>
      </c>
    </row>
    <row r="19" spans="1:5" ht="31.5">
      <c r="A19" s="34" t="s">
        <v>52</v>
      </c>
      <c r="B19" s="36">
        <v>320</v>
      </c>
      <c r="C19" s="37">
        <v>0</v>
      </c>
      <c r="D19" s="36">
        <v>-81</v>
      </c>
      <c r="E19" s="38">
        <v>239</v>
      </c>
    </row>
    <row r="20" spans="1:5" ht="15.75">
      <c r="A20" s="34" t="s">
        <v>45</v>
      </c>
      <c r="B20" s="36">
        <v>1070</v>
      </c>
      <c r="C20" s="37">
        <v>0</v>
      </c>
      <c r="D20" s="36">
        <v>1276</v>
      </c>
      <c r="E20" s="38">
        <v>2346</v>
      </c>
    </row>
    <row r="21" spans="1:5" ht="15.75">
      <c r="A21" s="34" t="s">
        <v>46</v>
      </c>
      <c r="B21" s="36">
        <v>0</v>
      </c>
      <c r="C21" s="37">
        <v>0</v>
      </c>
      <c r="D21" s="36">
        <v>20</v>
      </c>
      <c r="E21" s="38">
        <v>20</v>
      </c>
    </row>
    <row r="22" spans="1:5" ht="16.5" thickBot="1">
      <c r="A22" s="35" t="s">
        <v>51</v>
      </c>
      <c r="B22" s="39">
        <v>2566</v>
      </c>
      <c r="C22" s="39">
        <f>SUM(C18:C21)</f>
        <v>0</v>
      </c>
      <c r="D22" s="39">
        <f>SUM(D18:D21)</f>
        <v>828</v>
      </c>
      <c r="E22" s="40">
        <v>3394</v>
      </c>
    </row>
  </sheetData>
  <mergeCells count="1">
    <mergeCell ref="D1:E1"/>
  </mergeCells>
  <phoneticPr fontId="0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E24"/>
  <sheetViews>
    <sheetView workbookViewId="0">
      <selection activeCell="F9" sqref="F9"/>
    </sheetView>
  </sheetViews>
  <sheetFormatPr defaultRowHeight="15"/>
  <cols>
    <col min="1" max="1" width="36.85546875" customWidth="1"/>
    <col min="2" max="2" width="10.140625" customWidth="1"/>
    <col min="3" max="4" width="10.5703125" customWidth="1"/>
    <col min="5" max="5" width="10.7109375" customWidth="1"/>
  </cols>
  <sheetData>
    <row r="2" spans="1:5" ht="15.75">
      <c r="A2" s="55" t="s">
        <v>49</v>
      </c>
      <c r="B2" s="9"/>
      <c r="C2" s="9"/>
      <c r="D2" s="111" t="s">
        <v>89</v>
      </c>
      <c r="E2" s="111"/>
    </row>
    <row r="3" spans="1:5" ht="15.75">
      <c r="A3" s="55"/>
      <c r="B3" s="9"/>
      <c r="C3" s="9"/>
      <c r="D3" s="10"/>
      <c r="E3" s="10"/>
    </row>
    <row r="4" spans="1:5" ht="15.75">
      <c r="A4" s="27"/>
      <c r="B4" s="9"/>
      <c r="C4" s="9"/>
      <c r="D4" s="9"/>
      <c r="E4" s="9"/>
    </row>
    <row r="5" spans="1:5" ht="15.75">
      <c r="A5" s="27" t="s">
        <v>42</v>
      </c>
      <c r="B5" s="9"/>
      <c r="C5" s="9"/>
      <c r="D5" s="9"/>
      <c r="E5" s="9"/>
    </row>
    <row r="6" spans="1:5" ht="15.75" thickBot="1">
      <c r="A6" s="13"/>
      <c r="B6" s="11"/>
      <c r="C6" s="11"/>
      <c r="D6" s="9"/>
      <c r="E6" s="10" t="s">
        <v>2</v>
      </c>
    </row>
    <row r="7" spans="1:5" ht="39" thickBot="1">
      <c r="A7" s="20" t="s">
        <v>1</v>
      </c>
      <c r="B7" s="49" t="s">
        <v>0</v>
      </c>
      <c r="C7" s="49" t="s">
        <v>12</v>
      </c>
      <c r="D7" s="49" t="s">
        <v>13</v>
      </c>
      <c r="E7" s="50" t="s">
        <v>16</v>
      </c>
    </row>
    <row r="8" spans="1:5" ht="31.5">
      <c r="A8" s="43" t="s">
        <v>54</v>
      </c>
      <c r="B8" s="44">
        <v>0</v>
      </c>
      <c r="C8" s="44">
        <v>0</v>
      </c>
      <c r="D8" s="46">
        <v>366</v>
      </c>
      <c r="E8" s="47">
        <v>366</v>
      </c>
    </row>
    <row r="9" spans="1:5" ht="47.25">
      <c r="A9" s="34" t="s">
        <v>55</v>
      </c>
      <c r="B9" s="37">
        <v>4000</v>
      </c>
      <c r="C9" s="37">
        <v>0</v>
      </c>
      <c r="D9" s="36">
        <v>2096</v>
      </c>
      <c r="E9" s="41">
        <v>6096</v>
      </c>
    </row>
    <row r="10" spans="1:5" ht="47.25">
      <c r="A10" s="45" t="s">
        <v>83</v>
      </c>
      <c r="B10" s="37">
        <v>0</v>
      </c>
      <c r="C10" s="37">
        <v>0</v>
      </c>
      <c r="D10" s="37">
        <v>420</v>
      </c>
      <c r="E10" s="41">
        <v>420</v>
      </c>
    </row>
    <row r="11" spans="1:5" ht="47.25">
      <c r="A11" s="34" t="s">
        <v>80</v>
      </c>
      <c r="B11" s="36">
        <v>27357</v>
      </c>
      <c r="C11" s="37">
        <v>0</v>
      </c>
      <c r="D11" s="36">
        <v>-27357</v>
      </c>
      <c r="E11" s="38">
        <v>0</v>
      </c>
    </row>
    <row r="12" spans="1:5" ht="31.5">
      <c r="A12" s="34" t="s">
        <v>82</v>
      </c>
      <c r="B12" s="36">
        <v>0</v>
      </c>
      <c r="C12" s="37">
        <v>0</v>
      </c>
      <c r="D12" s="36">
        <v>25246</v>
      </c>
      <c r="E12" s="38">
        <v>25246</v>
      </c>
    </row>
    <row r="13" spans="1:5" ht="16.5" thickBot="1">
      <c r="A13" s="33" t="s">
        <v>5</v>
      </c>
      <c r="B13" s="39">
        <f>SUM(B9:B11)</f>
        <v>31357</v>
      </c>
      <c r="C13" s="63">
        <f>SUM(C8:C12)</f>
        <v>0</v>
      </c>
      <c r="D13" s="39">
        <f>D8+D9+D10+D11+D12</f>
        <v>771</v>
      </c>
      <c r="E13" s="40">
        <f>E8+E9+E10+E11+E12</f>
        <v>32128</v>
      </c>
    </row>
    <row r="14" spans="1:5" ht="15.75">
      <c r="A14" s="26"/>
      <c r="B14" s="26"/>
      <c r="C14" s="26"/>
      <c r="D14" s="26"/>
      <c r="E14" s="26"/>
    </row>
    <row r="15" spans="1:5" ht="15.75">
      <c r="A15" s="26"/>
      <c r="B15" s="26"/>
      <c r="C15" s="26"/>
      <c r="D15" s="26"/>
      <c r="E15" s="26"/>
    </row>
    <row r="16" spans="1:5" ht="15.75">
      <c r="A16" s="26"/>
      <c r="B16" s="26"/>
      <c r="C16" s="26"/>
      <c r="D16" s="26"/>
      <c r="E16" s="26"/>
    </row>
    <row r="17" spans="1:5" ht="15.75">
      <c r="A17" s="27" t="s">
        <v>43</v>
      </c>
      <c r="B17" s="26"/>
      <c r="C17" s="26"/>
      <c r="D17" s="26"/>
      <c r="E17" s="26"/>
    </row>
    <row r="18" spans="1:5" ht="16.5" thickBot="1">
      <c r="A18" s="28"/>
      <c r="B18" s="29"/>
      <c r="C18" s="29"/>
      <c r="D18" s="26"/>
      <c r="E18" s="31" t="s">
        <v>2</v>
      </c>
    </row>
    <row r="19" spans="1:5" ht="39" thickBot="1">
      <c r="A19" s="20" t="s">
        <v>1</v>
      </c>
      <c r="B19" s="49" t="s">
        <v>0</v>
      </c>
      <c r="C19" s="21" t="s">
        <v>12</v>
      </c>
      <c r="D19" s="49" t="s">
        <v>13</v>
      </c>
      <c r="E19" s="50" t="s">
        <v>16</v>
      </c>
    </row>
    <row r="20" spans="1:5" ht="31.5">
      <c r="A20" s="34" t="s">
        <v>56</v>
      </c>
      <c r="B20" s="36">
        <v>13951</v>
      </c>
      <c r="C20" s="37">
        <v>0</v>
      </c>
      <c r="D20" s="36">
        <v>836</v>
      </c>
      <c r="E20" s="38">
        <v>14787</v>
      </c>
    </row>
    <row r="21" spans="1:5" ht="31.5">
      <c r="A21" s="34" t="s">
        <v>57</v>
      </c>
      <c r="B21" s="36">
        <v>3878</v>
      </c>
      <c r="C21" s="37">
        <v>0</v>
      </c>
      <c r="D21" s="36">
        <v>-425</v>
      </c>
      <c r="E21" s="38">
        <v>3453</v>
      </c>
    </row>
    <row r="22" spans="1:5" ht="15.75">
      <c r="A22" s="34" t="s">
        <v>45</v>
      </c>
      <c r="B22" s="36">
        <v>13528</v>
      </c>
      <c r="C22" s="37">
        <v>0</v>
      </c>
      <c r="D22" s="36">
        <v>-2</v>
      </c>
      <c r="E22" s="38">
        <v>13526</v>
      </c>
    </row>
    <row r="23" spans="1:5" ht="47.25">
      <c r="A23" s="34" t="s">
        <v>58</v>
      </c>
      <c r="B23" s="36">
        <v>0</v>
      </c>
      <c r="C23" s="37">
        <v>0</v>
      </c>
      <c r="D23" s="36">
        <v>362</v>
      </c>
      <c r="E23" s="38">
        <v>362</v>
      </c>
    </row>
    <row r="24" spans="1:5" ht="16.5" thickBot="1">
      <c r="A24" s="35" t="s">
        <v>8</v>
      </c>
      <c r="B24" s="39">
        <v>31357</v>
      </c>
      <c r="C24" s="39">
        <f>SUM(C20:C23)</f>
        <v>0</v>
      </c>
      <c r="D24" s="39">
        <f>SUM(D20:D23)</f>
        <v>771</v>
      </c>
      <c r="E24" s="40">
        <v>32128</v>
      </c>
    </row>
  </sheetData>
  <mergeCells count="1">
    <mergeCell ref="D2:E2"/>
  </mergeCells>
  <phoneticPr fontId="0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O32"/>
  <sheetViews>
    <sheetView workbookViewId="0">
      <selection activeCell="A25" sqref="A25"/>
    </sheetView>
  </sheetViews>
  <sheetFormatPr defaultRowHeight="15"/>
  <cols>
    <col min="1" max="1" width="35.5703125" customWidth="1"/>
    <col min="2" max="2" width="10.7109375" customWidth="1"/>
    <col min="3" max="3" width="10.42578125" customWidth="1"/>
    <col min="4" max="4" width="10.5703125" customWidth="1"/>
    <col min="5" max="5" width="12" customWidth="1"/>
    <col min="11" max="11" width="33" bestFit="1" customWidth="1"/>
    <col min="12" max="12" width="7.42578125" bestFit="1" customWidth="1"/>
    <col min="14" max="15" width="7.42578125" bestFit="1" customWidth="1"/>
  </cols>
  <sheetData>
    <row r="1" spans="1:15">
      <c r="A1" s="110" t="s">
        <v>71</v>
      </c>
      <c r="B1" s="9"/>
      <c r="C1" s="9"/>
      <c r="D1" s="111" t="s">
        <v>90</v>
      </c>
      <c r="E1" s="111"/>
    </row>
    <row r="2" spans="1:15">
      <c r="A2" s="110"/>
      <c r="B2" s="9"/>
      <c r="C2" s="9"/>
      <c r="D2" s="10"/>
      <c r="E2" s="10"/>
    </row>
    <row r="3" spans="1:15">
      <c r="A3" s="9"/>
      <c r="B3" s="9"/>
      <c r="C3" s="9"/>
      <c r="D3" s="9"/>
      <c r="E3" s="9"/>
    </row>
    <row r="4" spans="1:15">
      <c r="A4" s="8" t="s">
        <v>42</v>
      </c>
      <c r="B4" s="9"/>
      <c r="C4" s="9"/>
      <c r="D4" s="9"/>
      <c r="E4" s="9"/>
    </row>
    <row r="5" spans="1:15" ht="15.75" thickBot="1">
      <c r="A5" s="18"/>
      <c r="B5" s="17"/>
      <c r="C5" s="17"/>
      <c r="D5" s="16"/>
      <c r="E5" s="19" t="s">
        <v>2</v>
      </c>
    </row>
    <row r="6" spans="1:15" ht="36.75" customHeight="1" thickBot="1">
      <c r="A6" s="23" t="s">
        <v>1</v>
      </c>
      <c r="B6" s="24" t="s">
        <v>0</v>
      </c>
      <c r="C6" s="24" t="s">
        <v>12</v>
      </c>
      <c r="D6" s="24" t="s">
        <v>13</v>
      </c>
      <c r="E6" s="25" t="s">
        <v>16</v>
      </c>
    </row>
    <row r="7" spans="1:15" ht="30">
      <c r="A7" s="93" t="s">
        <v>91</v>
      </c>
      <c r="B7" s="94">
        <v>331398</v>
      </c>
      <c r="C7" s="94">
        <v>20435</v>
      </c>
      <c r="D7" s="94">
        <v>11770</v>
      </c>
      <c r="E7" s="95">
        <v>363603</v>
      </c>
      <c r="F7" s="76"/>
      <c r="G7" s="2"/>
      <c r="K7" s="65"/>
    </row>
    <row r="8" spans="1:15" ht="27.75" customHeight="1">
      <c r="A8" s="96" t="s">
        <v>69</v>
      </c>
      <c r="B8" s="94">
        <v>19432</v>
      </c>
      <c r="C8" s="94">
        <v>10305</v>
      </c>
      <c r="D8" s="94">
        <v>-21036</v>
      </c>
      <c r="E8" s="97">
        <f>SUM(B8:D8)</f>
        <v>8701</v>
      </c>
      <c r="I8" s="1"/>
      <c r="K8" s="66"/>
    </row>
    <row r="9" spans="1:15">
      <c r="A9" s="98" t="s">
        <v>68</v>
      </c>
      <c r="B9" s="94">
        <v>30700</v>
      </c>
      <c r="C9" s="94">
        <v>0</v>
      </c>
      <c r="D9" s="94">
        <v>9330</v>
      </c>
      <c r="E9" s="97">
        <f>SUM(B9:D9)</f>
        <v>40030</v>
      </c>
    </row>
    <row r="10" spans="1:15">
      <c r="A10" s="98" t="s">
        <v>48</v>
      </c>
      <c r="B10" s="94">
        <v>11470</v>
      </c>
      <c r="C10" s="94">
        <v>0</v>
      </c>
      <c r="D10" s="94">
        <v>12789</v>
      </c>
      <c r="E10" s="97">
        <v>24259</v>
      </c>
    </row>
    <row r="11" spans="1:15">
      <c r="A11" s="98" t="s">
        <v>62</v>
      </c>
      <c r="B11" s="94">
        <v>0</v>
      </c>
      <c r="C11" s="94">
        <v>0</v>
      </c>
      <c r="D11" s="94">
        <v>156150</v>
      </c>
      <c r="E11" s="97">
        <v>156150</v>
      </c>
      <c r="I11" s="1"/>
    </row>
    <row r="12" spans="1:15" ht="30">
      <c r="A12" s="93" t="s">
        <v>92</v>
      </c>
      <c r="B12" s="94">
        <v>120828</v>
      </c>
      <c r="C12" s="94">
        <v>0</v>
      </c>
      <c r="D12" s="94">
        <v>-120828</v>
      </c>
      <c r="E12" s="97">
        <v>0</v>
      </c>
      <c r="K12" s="67"/>
      <c r="O12" s="3"/>
    </row>
    <row r="13" spans="1:15">
      <c r="A13" s="93" t="s">
        <v>84</v>
      </c>
      <c r="B13" s="94">
        <v>0</v>
      </c>
      <c r="C13" s="94">
        <v>0</v>
      </c>
      <c r="D13" s="94">
        <v>1325</v>
      </c>
      <c r="E13" s="97">
        <v>1325</v>
      </c>
      <c r="K13" s="67"/>
      <c r="O13" s="3"/>
    </row>
    <row r="14" spans="1:15" s="2" customFormat="1">
      <c r="A14" s="98" t="s">
        <v>70</v>
      </c>
      <c r="B14" s="94">
        <v>0</v>
      </c>
      <c r="C14" s="94">
        <v>0</v>
      </c>
      <c r="D14" s="94">
        <v>132125</v>
      </c>
      <c r="E14" s="97">
        <v>132125</v>
      </c>
      <c r="O14" s="3"/>
    </row>
    <row r="15" spans="1:15" ht="30">
      <c r="A15" s="93" t="s">
        <v>79</v>
      </c>
      <c r="B15" s="99">
        <v>0</v>
      </c>
      <c r="C15" s="94">
        <v>53230</v>
      </c>
      <c r="D15" s="94">
        <v>184859</v>
      </c>
      <c r="E15" s="95">
        <f>SUM(B15:D15)</f>
        <v>238089</v>
      </c>
    </row>
    <row r="16" spans="1:15" s="15" customFormat="1" ht="15.75" thickBot="1">
      <c r="A16" s="100" t="s">
        <v>5</v>
      </c>
      <c r="B16" s="101">
        <f>B7+B8+B9+B10+B11+B12+B14+B15</f>
        <v>513828</v>
      </c>
      <c r="C16" s="101">
        <f>C7+C8+C9+C10+C11+C12+C14+C15</f>
        <v>83970</v>
      </c>
      <c r="D16" s="101">
        <f>D7+D8+D9+D10+D11+D12+D13+D14+D15</f>
        <v>366484</v>
      </c>
      <c r="E16" s="102">
        <f>E7+E8+E9+E10+E11+E12+E13+E14+E15</f>
        <v>964282</v>
      </c>
      <c r="G16" s="14"/>
    </row>
    <row r="17" spans="1:8" s="15" customFormat="1">
      <c r="A17" s="108"/>
      <c r="B17" s="109"/>
      <c r="C17" s="109"/>
      <c r="D17" s="109"/>
      <c r="E17" s="109"/>
      <c r="G17" s="14"/>
    </row>
    <row r="18" spans="1:8" s="15" customFormat="1">
      <c r="A18" s="108"/>
      <c r="B18" s="109"/>
      <c r="C18" s="109"/>
      <c r="D18" s="109"/>
      <c r="E18" s="109"/>
      <c r="G18" s="14"/>
    </row>
    <row r="19" spans="1:8" s="15" customFormat="1">
      <c r="A19" s="108"/>
      <c r="B19" s="109"/>
      <c r="C19" s="109"/>
      <c r="D19" s="109"/>
      <c r="E19" s="109"/>
      <c r="G19" s="14"/>
    </row>
    <row r="20" spans="1:8">
      <c r="A20" s="9"/>
      <c r="B20" s="9"/>
      <c r="C20" s="9"/>
      <c r="D20" s="9"/>
      <c r="E20" s="9"/>
    </row>
    <row r="21" spans="1:8">
      <c r="A21" s="8" t="s">
        <v>43</v>
      </c>
      <c r="B21" s="9"/>
      <c r="C21" s="9"/>
      <c r="D21" s="9"/>
      <c r="E21" s="9"/>
    </row>
    <row r="22" spans="1:8" ht="15.75" thickBot="1">
      <c r="A22" s="18"/>
      <c r="B22" s="17"/>
      <c r="C22" s="17"/>
      <c r="D22" s="16"/>
      <c r="E22" s="19" t="s">
        <v>2</v>
      </c>
    </row>
    <row r="23" spans="1:8" ht="39" thickBot="1">
      <c r="A23" s="23" t="s">
        <v>1</v>
      </c>
      <c r="B23" s="24" t="s">
        <v>0</v>
      </c>
      <c r="C23" s="24" t="s">
        <v>12</v>
      </c>
      <c r="D23" s="24" t="s">
        <v>13</v>
      </c>
      <c r="E23" s="25" t="s">
        <v>16</v>
      </c>
    </row>
    <row r="24" spans="1:8">
      <c r="A24" s="103" t="s">
        <v>44</v>
      </c>
      <c r="B24" s="104">
        <v>199552</v>
      </c>
      <c r="C24" s="104">
        <v>2735</v>
      </c>
      <c r="D24" s="104">
        <v>21922</v>
      </c>
      <c r="E24" s="105">
        <v>224209</v>
      </c>
    </row>
    <row r="25" spans="1:8" ht="29.25" customHeight="1">
      <c r="A25" s="96" t="s">
        <v>73</v>
      </c>
      <c r="B25" s="94">
        <v>54034</v>
      </c>
      <c r="C25" s="106">
        <v>647</v>
      </c>
      <c r="D25" s="94">
        <v>-9632</v>
      </c>
      <c r="E25" s="97">
        <v>45049</v>
      </c>
    </row>
    <row r="26" spans="1:8">
      <c r="A26" s="98" t="s">
        <v>63</v>
      </c>
      <c r="B26" s="94">
        <v>68120</v>
      </c>
      <c r="C26" s="94">
        <v>34267</v>
      </c>
      <c r="D26" s="94">
        <v>83896</v>
      </c>
      <c r="E26" s="97">
        <v>186283</v>
      </c>
      <c r="H26" s="1"/>
    </row>
    <row r="27" spans="1:8">
      <c r="A27" s="98" t="s">
        <v>64</v>
      </c>
      <c r="B27" s="94">
        <v>24124</v>
      </c>
      <c r="C27" s="106">
        <v>0</v>
      </c>
      <c r="D27" s="94">
        <v>8403</v>
      </c>
      <c r="E27" s="97">
        <v>32527</v>
      </c>
    </row>
    <row r="28" spans="1:8">
      <c r="A28" s="98" t="s">
        <v>46</v>
      </c>
      <c r="B28" s="94">
        <v>146707</v>
      </c>
      <c r="C28" s="94">
        <v>8629</v>
      </c>
      <c r="D28" s="94">
        <v>122853</v>
      </c>
      <c r="E28" s="97">
        <v>278189</v>
      </c>
      <c r="H28" s="1"/>
    </row>
    <row r="29" spans="1:8">
      <c r="A29" s="98" t="s">
        <v>6</v>
      </c>
      <c r="B29" s="94">
        <v>21291</v>
      </c>
      <c r="C29" s="94">
        <v>9555</v>
      </c>
      <c r="D29" s="94">
        <v>-9500</v>
      </c>
      <c r="E29" s="97">
        <v>21346</v>
      </c>
    </row>
    <row r="30" spans="1:8">
      <c r="A30" s="98" t="s">
        <v>65</v>
      </c>
      <c r="B30" s="94">
        <v>0</v>
      </c>
      <c r="C30" s="94">
        <v>28137</v>
      </c>
      <c r="D30" s="94">
        <v>131</v>
      </c>
      <c r="E30" s="97">
        <v>28268</v>
      </c>
    </row>
    <row r="31" spans="1:8">
      <c r="A31" s="98" t="s">
        <v>66</v>
      </c>
      <c r="B31" s="94">
        <v>0</v>
      </c>
      <c r="C31" s="94">
        <v>0</v>
      </c>
      <c r="D31" s="94">
        <v>148411</v>
      </c>
      <c r="E31" s="97">
        <v>148411</v>
      </c>
    </row>
    <row r="32" spans="1:8" ht="16.5" thickBot="1">
      <c r="A32" s="100" t="s">
        <v>51</v>
      </c>
      <c r="B32" s="101">
        <f>SUM(B24:B31)</f>
        <v>513828</v>
      </c>
      <c r="C32" s="101">
        <f>SUM(C24:C31)</f>
        <v>83970</v>
      </c>
      <c r="D32" s="101">
        <f>SUM(D24:D31)</f>
        <v>366484</v>
      </c>
      <c r="E32" s="107">
        <f>SUM(E24:E31)</f>
        <v>964282</v>
      </c>
    </row>
  </sheetData>
  <mergeCells count="1">
    <mergeCell ref="D1:E1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Önkormányzat</vt:lpstr>
      <vt:lpstr>PH</vt:lpstr>
      <vt:lpstr>Óvoda</vt:lpstr>
      <vt:lpstr>Könyvtár</vt:lpstr>
      <vt:lpstr>Gondozási Kp.</vt:lpstr>
      <vt:lpstr>Összesen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Tulajdonos</cp:lastModifiedBy>
  <cp:lastPrinted>2016-05-23T09:21:25Z</cp:lastPrinted>
  <dcterms:created xsi:type="dcterms:W3CDTF">2016-05-17T08:07:21Z</dcterms:created>
  <dcterms:modified xsi:type="dcterms:W3CDTF">2016-05-31T10:19:12Z</dcterms:modified>
</cp:coreProperties>
</file>