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kasa\Desktop\Költségveté\"/>
    </mc:Choice>
  </mc:AlternateContent>
  <xr:revisionPtr revIDLastSave="0" documentId="8_{90B83097-D364-4094-AF39-1B6309EBE940}" xr6:coauthVersionLast="45" xr6:coauthVersionMax="45" xr10:uidLastSave="{00000000-0000-0000-0000-000000000000}"/>
  <bookViews>
    <workbookView xWindow="810" yWindow="-120" windowWidth="28110" windowHeight="18240" xr2:uid="{D0C588B3-FAD7-4F4A-AABD-D4898BF06726}"/>
  </bookViews>
  <sheets>
    <sheet name="1a.mell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css">#REF!</definedName>
    <definedName name="css_k">[2]Családsegítés!$C$27:$C$86</definedName>
    <definedName name="css_k_">#REF!</definedName>
    <definedName name="Excel_BuiltIn_Print_Area_1">#REF!</definedName>
    <definedName name="Excel_BuiltIn_Print_Titles_26">#REF!,#REF!</definedName>
    <definedName name="fejlesztés">[3]Háttéradatok!$C$29:$AG$32</definedName>
    <definedName name="GDP">[3]Háttéradatok!$B$22:$AG$28</definedName>
    <definedName name="gdpp">[4]Háttéradatok!$B$22:$AG$28</definedName>
    <definedName name="gyj">#REF!</definedName>
    <definedName name="gyj_k">[2]Gyermekjóléti!$C$27:$C$86</definedName>
    <definedName name="gyj_k_">#REF!</definedName>
    <definedName name="hitel">#REF!,#REF!</definedName>
    <definedName name="intézmény">[3]Háttéradatok!$C$29:$AG$32</definedName>
    <definedName name="kjz">#REF!</definedName>
    <definedName name="kjz_k">[2]körjegyzőség!$C$9:$C$28</definedName>
    <definedName name="kjz_k_">#REF!</definedName>
    <definedName name="l">#REF!,#REF!</definedName>
    <definedName name="lolllllll">#REF!</definedName>
    <definedName name="más">#REF!,#REF!</definedName>
    <definedName name="nep">[3]Háttéradatok!$C$29:$AG$32</definedName>
    <definedName name="nép">[3]Háttéradatok!$C$29:$AG$32</definedName>
    <definedName name="nev_c">#REF!</definedName>
    <definedName name="nev_g">#REF!</definedName>
    <definedName name="nev_k">#REF!</definedName>
    <definedName name="_xlnm.Print_Titles" localSheetId="0">'1a.mell.'!$4:$5</definedName>
    <definedName name="_xlnm.Print_Area" localSheetId="0">'1a.mell.'!$B$1:$K$64</definedName>
    <definedName name="Tűzoltóság">[6]Háttéradatok!$C$29:$AG$32</definedName>
    <definedName name="xxx">[3]Háttéradatok!$C$29:$AG$32</definedName>
    <definedName name="xxxxxx">[3]Háttéradatok!$C$29:$AG$32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3" i="1" l="1"/>
  <c r="H63" i="1"/>
  <c r="E61" i="1"/>
  <c r="E63" i="1" s="1"/>
  <c r="K60" i="1"/>
  <c r="H60" i="1"/>
  <c r="E58" i="1"/>
  <c r="E57" i="1"/>
  <c r="E56" i="1"/>
  <c r="E54" i="1"/>
  <c r="E52" i="1"/>
  <c r="E50" i="1"/>
  <c r="E49" i="1"/>
  <c r="E48" i="1"/>
  <c r="E47" i="1"/>
  <c r="E46" i="1"/>
  <c r="E45" i="1"/>
  <c r="E43" i="1"/>
  <c r="E42" i="1"/>
  <c r="E41" i="1"/>
  <c r="E40" i="1"/>
  <c r="E39" i="1"/>
  <c r="E38" i="1"/>
  <c r="E37" i="1"/>
  <c r="E36" i="1"/>
  <c r="E35" i="1"/>
  <c r="E60" i="1" s="1"/>
  <c r="K32" i="1"/>
  <c r="H32" i="1"/>
  <c r="E32" i="1"/>
  <c r="E31" i="1"/>
  <c r="E29" i="1"/>
  <c r="K19" i="1"/>
  <c r="K64" i="1" s="1"/>
  <c r="H19" i="1"/>
  <c r="H64" i="1" s="1"/>
  <c r="E16" i="1"/>
  <c r="E15" i="1"/>
  <c r="E14" i="1"/>
  <c r="K8" i="1"/>
  <c r="H8" i="1"/>
  <c r="E8" i="1"/>
  <c r="E19" i="1" s="1"/>
  <c r="E64" i="1" s="1"/>
</calcChain>
</file>

<file path=xl/sharedStrings.xml><?xml version="1.0" encoding="utf-8"?>
<sst xmlns="http://schemas.openxmlformats.org/spreadsheetml/2006/main" count="126" uniqueCount="116">
  <si>
    <t>1/a. sz. melléklet</t>
  </si>
  <si>
    <t>Szentes Város Önkormányzata 2020. évi feladatalapú támogatása</t>
  </si>
  <si>
    <t>forintban</t>
  </si>
  <si>
    <t>Jogcímkód</t>
  </si>
  <si>
    <t>Megnevezés</t>
  </si>
  <si>
    <t>2018. évi eredeti</t>
  </si>
  <si>
    <t>2019. évi eredeti</t>
  </si>
  <si>
    <t>2020. évi számított</t>
  </si>
  <si>
    <t xml:space="preserve">Mutató </t>
  </si>
  <si>
    <t>Normatíva</t>
  </si>
  <si>
    <t>Áll.támogatás</t>
  </si>
  <si>
    <t>I. HELYI ÖNKORMÁNYZATOK MŰKÖDÉSÉNEK ÁLTALÁNOS TÁMOGATÁSA</t>
  </si>
  <si>
    <t>I.1.a)</t>
  </si>
  <si>
    <t>Önkormányzati hivatal működésének támogatás</t>
  </si>
  <si>
    <t>I.1.b)</t>
  </si>
  <si>
    <t>Település-üzemeltetéshez kapcsolódó feladatellátás támogatása összesen</t>
  </si>
  <si>
    <t>I.1.ba)</t>
  </si>
  <si>
    <t>A zöldterület-gazdálkodással kapcsolatos feladatok ellátásának támogatása</t>
  </si>
  <si>
    <t>I.1.bb)</t>
  </si>
  <si>
    <t>Közvilágítás fenntartásának támogatása</t>
  </si>
  <si>
    <t>I.1.bc)</t>
  </si>
  <si>
    <t>Köztemető fenntartással kapcsolatos feladatok támogatása</t>
  </si>
  <si>
    <t>I.1.bd)</t>
  </si>
  <si>
    <t>Közutak fenntartásának támogatása</t>
  </si>
  <si>
    <t>I.1.c)</t>
  </si>
  <si>
    <t>Beszámítás összege</t>
  </si>
  <si>
    <t>Egyéb önkormányzati feladatok támogatása</t>
  </si>
  <si>
    <t>I.1.d)</t>
  </si>
  <si>
    <t>Lakott külterülettel kapcsolatos feladatok támogatása</t>
  </si>
  <si>
    <t>I.1.e)</t>
  </si>
  <si>
    <t>Üdülőhelyi feladatok támogatása</t>
  </si>
  <si>
    <t>I.5.</t>
  </si>
  <si>
    <t>Előző. évről áthúzódó bérkompenzáció támogatása</t>
  </si>
  <si>
    <t>I.6.</t>
  </si>
  <si>
    <t>Polgármesteri illetmény támogatása</t>
  </si>
  <si>
    <t>I. Összesen:</t>
  </si>
  <si>
    <t>II. A TELEPÜLÉSI ÖNKORMÁNYZATOK EGYES KÖZNEVELÉSI ÉS GYERMEKÉTKEZTETÉSI FELADATAINAK TÁMOGATÁSA</t>
  </si>
  <si>
    <t>II.1.(1)1</t>
  </si>
  <si>
    <t>óvodapedagógusok elismert létszáma (fő) 8 hó</t>
  </si>
  <si>
    <t>II.1.(2)1</t>
  </si>
  <si>
    <t>ped. szakképz. nem rend.óvodapedagógusok nevelő munkáját közvetlenül segítők száma a Köznev.tv.2.számú melléklete szerint (fő) 8 hó</t>
  </si>
  <si>
    <t>II.1.(3)1</t>
  </si>
  <si>
    <t>pedagógus szakképzettséggel rendelkező, óvodapedagógusok nevelő munkáját közvetlenül segítők száma a Köznev. tv. 2. melléklete szerint</t>
  </si>
  <si>
    <t>II.1.(1)2</t>
  </si>
  <si>
    <t>óvodapedagógusok elismert létszáma (fő) 4 hó</t>
  </si>
  <si>
    <t>ped. szakképz. nem rend.óvodapedagógusok nevelő munkáját közvetlenül segítők száma a Köznev.tv.2.számú melléklete szerint (fő) 4 hó</t>
  </si>
  <si>
    <t>II.1. (3) 2</t>
  </si>
  <si>
    <t>II.2.(1) 1</t>
  </si>
  <si>
    <t>óvodaműködtetési támogatás gyermekek nevelése napi 8 órát elér (fő) 8 hóra</t>
  </si>
  <si>
    <t>II.2.(1) 2</t>
  </si>
  <si>
    <t>óvodaműködtetési támogatás gyermekek nevelése napi 8 órát elér (fő) 4 hóra</t>
  </si>
  <si>
    <t>II.4.a (1)</t>
  </si>
  <si>
    <t>alapfokú végzettségű ped.II. kategóriába sorolt óvodaped. kieg.tám.</t>
  </si>
  <si>
    <t>II.4.b (1)</t>
  </si>
  <si>
    <t>alapfokú végzettségű ped.II. kategóriába sorolt óvodaped. kieg.tám. akik a minősítést 2018. január 1-ig átsorolással szerezték meg</t>
  </si>
  <si>
    <t>II.4.a (2)</t>
  </si>
  <si>
    <t>alapfokú végzettségű mesterpedagógus kategóriába sorolt.óvodaped.kieg.tám.</t>
  </si>
  <si>
    <t>II. Összesen:</t>
  </si>
  <si>
    <t>III. A TELEPÜLÉSI ÖNKORMÁNYZATOK SZOCIÁLIS ÉS GYERMEKJÓLÉTI FELADATAINAK TÁMOGATÁSA</t>
  </si>
  <si>
    <t>III.2.</t>
  </si>
  <si>
    <t>települési önkormányzatok szociális feladatainak egyéb támogatása</t>
  </si>
  <si>
    <t>III.3.a</t>
  </si>
  <si>
    <t>család- és gyermekjóléti szolgálat</t>
  </si>
  <si>
    <t>család- és gyermekjóléti központ</t>
  </si>
  <si>
    <t>III.3.c(1)</t>
  </si>
  <si>
    <t>szociális étkeztetés (fő)</t>
  </si>
  <si>
    <t>III.3.da.</t>
  </si>
  <si>
    <t>házi segítségnyújtás szociális segítés(fő)</t>
  </si>
  <si>
    <t>III.3.db.</t>
  </si>
  <si>
    <t>házi segítségnyújtás személyi gondozás(fő)</t>
  </si>
  <si>
    <t>III.3.e</t>
  </si>
  <si>
    <t>falugondnoki vagy tanyagondnoki szolgáltatás összesen (működési hó)</t>
  </si>
  <si>
    <t>III.3.f (1)</t>
  </si>
  <si>
    <t>időskorúak nappali intézményi ellátása (fő)</t>
  </si>
  <si>
    <t>III.3.f (3)</t>
  </si>
  <si>
    <t>foglalkoztatási támogatásban részesülő időskorúak nappali intézményben ellátottak száma</t>
  </si>
  <si>
    <t>III.3.g</t>
  </si>
  <si>
    <t>fogyatékos személyek nappali intézményi ellátása (fő)</t>
  </si>
  <si>
    <t>III.2.g) (3)</t>
  </si>
  <si>
    <t>foglalkoztatási támogatásban részesülő fogyatékos nappali intézményben ellátottal száma (fő)</t>
  </si>
  <si>
    <t>III.3.g(5)</t>
  </si>
  <si>
    <t>demens személyek nappali intézményi ellátása (fő)</t>
  </si>
  <si>
    <t>III.3.h</t>
  </si>
  <si>
    <t>pszichiátriai betegek nappali intézményi ellátása (fő)</t>
  </si>
  <si>
    <t>III.3.i.</t>
  </si>
  <si>
    <t>hajléktalanok nappali intézményi ellátása (fő)</t>
  </si>
  <si>
    <t>III.3.k(1)</t>
  </si>
  <si>
    <t>hajléktalanok átmeneti szállása, éjjeli menedékhely (férőhely)</t>
  </si>
  <si>
    <t>III.3.m.</t>
  </si>
  <si>
    <t>pszichiátriai betegek részére nyújtott közösségi alapellátás alaptám. (műk.hó)</t>
  </si>
  <si>
    <t>pszichiátriai betegek részére nyújtott közösségi alapellátás teljesítménytám. (feladategység)</t>
  </si>
  <si>
    <t>III.3.n</t>
  </si>
  <si>
    <t>óvodai és iskolai szociális segítő tevékenység támogtása</t>
  </si>
  <si>
    <t>III.4.a</t>
  </si>
  <si>
    <t>egyes szociális szakosított ellátások, valamint gyermekek átmeneti gondozásával kapcs.feladatok finansz.szemp.elismert szakmai dolgozók bértámogatása</t>
  </si>
  <si>
    <t>III.4.b</t>
  </si>
  <si>
    <t>egyes szociális szakosított ellátások, valamint gyermekek átmeneti gondozásával kapcs.intézményüzemeltetési támogatás</t>
  </si>
  <si>
    <t>III.5.aa)</t>
  </si>
  <si>
    <t>Gyermekétkeztetés tám.(elismert dolgozók bértámogatása)</t>
  </si>
  <si>
    <t>III.5.ab)</t>
  </si>
  <si>
    <t>Gyermekétkeztetés üzemeltetési tám.</t>
  </si>
  <si>
    <t>III.6.</t>
  </si>
  <si>
    <t>A rászoruló gyermekek intézményen kívüli szünidei étkeztetésének támogatása</t>
  </si>
  <si>
    <t>III.7.a(1)</t>
  </si>
  <si>
    <t>bölcsőde, mini bölcsőde támogatása, finanzírozás szempontjából elimert szakmai dolgozók bértámogatása: felsőfokú végzettségű kisgyermeknevelők, szaktanácsadók</t>
  </si>
  <si>
    <t>III.7.a(2)</t>
  </si>
  <si>
    <t>bölcsőde, mini bölcsőde támogatása, finanzírozás szempontjából elimert szakmai dolgozók bértámogatása: bölcsődei dajkák, középfokú végzettségű kisgyermeknevelők, szaktanácsadók</t>
  </si>
  <si>
    <t>III.7.b</t>
  </si>
  <si>
    <t>Bölcsődei üzemeltetési támogatás</t>
  </si>
  <si>
    <t>III. Összesen:</t>
  </si>
  <si>
    <t>IV.1.d</t>
  </si>
  <si>
    <t>települési önkormányzatok nyilvános könyvtári és közművelődési feladatainak támogatása</t>
  </si>
  <si>
    <t>IV.1.e</t>
  </si>
  <si>
    <t>települési önkormányzatok muzeális intézményi feladatainak támogatás</t>
  </si>
  <si>
    <t>IV. Összesen:</t>
  </si>
  <si>
    <t>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</si>
</sst>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"/>
  </numFmts>
  <fonts count="13" x14ac:knownFonts="1">
    <font>
      <sz val="12"/>
      <name val="Times New Roman"/>
      <charset val="238"/>
    </font>
    <font>
      <sz val="10"/>
      <name val="Arial CE"/>
      <charset val="238"/>
    </font>
    <font>
      <b/>
      <sz val="10"/>
      <name val="Times New Roman"/>
      <family val="1"/>
    </font>
    <font>
      <b/>
      <sz val="12"/>
      <name val="Times New Roman"/>
      <family val="1"/>
      <charset val="238"/>
    </font>
    <font>
      <sz val="8"/>
      <name val="Times New Roman"/>
      <family val="1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"/>
      <family val="1"/>
    </font>
    <font>
      <sz val="10"/>
      <name val="Times New Roman"/>
      <charset val="238"/>
    </font>
    <font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8"/>
      <name val="Times New Roman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1"/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/>
    <xf numFmtId="0" fontId="2" fillId="0" borderId="9" xfId="1" applyFont="1" applyBorder="1"/>
    <xf numFmtId="0" fontId="2" fillId="0" borderId="10" xfId="1" applyFont="1" applyBorder="1"/>
    <xf numFmtId="0" fontId="0" fillId="0" borderId="3" xfId="0" applyBorder="1"/>
    <xf numFmtId="0" fontId="3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2" borderId="15" xfId="1" applyFont="1" applyFill="1" applyBorder="1" applyAlignment="1">
      <alignment horizontal="left"/>
    </xf>
    <xf numFmtId="0" fontId="4" fillId="0" borderId="16" xfId="1" applyFont="1" applyBorder="1"/>
    <xf numFmtId="4" fontId="5" fillId="2" borderId="17" xfId="1" applyNumberFormat="1" applyFont="1" applyFill="1" applyBorder="1" applyAlignment="1">
      <alignment vertical="center"/>
    </xf>
    <xf numFmtId="3" fontId="5" fillId="0" borderId="18" xfId="1" applyNumberFormat="1" applyFont="1" applyBorder="1" applyAlignment="1">
      <alignment vertical="center"/>
    </xf>
    <xf numFmtId="3" fontId="5" fillId="0" borderId="19" xfId="1" applyNumberFormat="1" applyFont="1" applyBorder="1" applyAlignment="1">
      <alignment vertical="center"/>
    </xf>
    <xf numFmtId="4" fontId="5" fillId="0" borderId="17" xfId="1" applyNumberFormat="1" applyFont="1" applyBorder="1" applyAlignment="1">
      <alignment vertical="center"/>
    </xf>
    <xf numFmtId="3" fontId="5" fillId="0" borderId="17" xfId="1" applyNumberFormat="1" applyFont="1" applyBorder="1" applyAlignment="1">
      <alignment vertical="center"/>
    </xf>
    <xf numFmtId="4" fontId="5" fillId="0" borderId="18" xfId="1" applyNumberFormat="1" applyFont="1" applyBorder="1" applyAlignment="1">
      <alignment vertical="center"/>
    </xf>
    <xf numFmtId="0" fontId="4" fillId="0" borderId="15" xfId="1" applyFont="1" applyBorder="1" applyAlignment="1">
      <alignment horizontal="left"/>
    </xf>
    <xf numFmtId="0" fontId="4" fillId="0" borderId="20" xfId="1" applyFont="1" applyBorder="1" applyAlignment="1">
      <alignment horizontal="left"/>
    </xf>
    <xf numFmtId="0" fontId="4" fillId="0" borderId="21" xfId="1" applyFont="1" applyBorder="1"/>
    <xf numFmtId="3" fontId="5" fillId="0" borderId="22" xfId="1" applyNumberFormat="1" applyFont="1" applyBorder="1" applyAlignment="1">
      <alignment vertical="center"/>
    </xf>
    <xf numFmtId="3" fontId="5" fillId="0" borderId="23" xfId="1" applyNumberFormat="1" applyFont="1" applyBorder="1" applyAlignment="1">
      <alignment vertical="center"/>
    </xf>
    <xf numFmtId="3" fontId="5" fillId="2" borderId="24" xfId="1" applyNumberFormat="1" applyFont="1" applyFill="1" applyBorder="1" applyAlignment="1">
      <alignment vertical="center"/>
    </xf>
    <xf numFmtId="0" fontId="4" fillId="0" borderId="1" xfId="0" applyFont="1" applyBorder="1"/>
    <xf numFmtId="0" fontId="6" fillId="0" borderId="2" xfId="1" applyFont="1" applyBorder="1"/>
    <xf numFmtId="3" fontId="3" fillId="0" borderId="25" xfId="0" applyNumberFormat="1" applyFont="1" applyBorder="1"/>
    <xf numFmtId="3" fontId="3" fillId="0" borderId="26" xfId="0" applyNumberFormat="1" applyFont="1" applyBorder="1"/>
    <xf numFmtId="3" fontId="3" fillId="2" borderId="27" xfId="0" applyNumberFormat="1" applyFont="1" applyFill="1" applyBorder="1"/>
    <xf numFmtId="0" fontId="4" fillId="2" borderId="3" xfId="1" applyFont="1" applyFill="1" applyBorder="1" applyAlignment="1">
      <alignment horizontal="left"/>
    </xf>
    <xf numFmtId="0" fontId="7" fillId="0" borderId="11" xfId="1" applyFont="1" applyBorder="1"/>
    <xf numFmtId="3" fontId="5" fillId="0" borderId="28" xfId="1" applyNumberFormat="1" applyFont="1" applyBorder="1" applyAlignment="1">
      <alignment vertical="center"/>
    </xf>
    <xf numFmtId="3" fontId="5" fillId="0" borderId="13" xfId="1" applyNumberFormat="1" applyFont="1" applyBorder="1" applyAlignment="1">
      <alignment vertical="center"/>
    </xf>
    <xf numFmtId="3" fontId="5" fillId="0" borderId="14" xfId="1" applyNumberFormat="1" applyFont="1" applyBorder="1" applyAlignment="1">
      <alignment vertical="center"/>
    </xf>
    <xf numFmtId="0" fontId="4" fillId="2" borderId="29" xfId="1" applyFont="1" applyFill="1" applyBorder="1" applyAlignment="1">
      <alignment horizontal="left"/>
    </xf>
    <xf numFmtId="164" fontId="5" fillId="0" borderId="30" xfId="1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0" fontId="4" fillId="0" borderId="16" xfId="1" applyFont="1" applyBorder="1" applyAlignment="1">
      <alignment wrapText="1"/>
    </xf>
    <xf numFmtId="164" fontId="9" fillId="0" borderId="30" xfId="1" applyNumberFormat="1" applyFont="1" applyBorder="1" applyAlignment="1">
      <alignment vertical="center"/>
    </xf>
    <xf numFmtId="3" fontId="8" fillId="0" borderId="18" xfId="0" applyNumberFormat="1" applyFont="1" applyBorder="1"/>
    <xf numFmtId="0" fontId="4" fillId="2" borderId="31" xfId="1" applyFont="1" applyFill="1" applyBorder="1" applyAlignment="1">
      <alignment horizontal="left"/>
    </xf>
    <xf numFmtId="0" fontId="4" fillId="0" borderId="32" xfId="1" applyFont="1" applyBorder="1"/>
    <xf numFmtId="164" fontId="5" fillId="0" borderId="33" xfId="1" applyNumberFormat="1" applyFont="1" applyBorder="1" applyAlignment="1">
      <alignment vertical="center"/>
    </xf>
    <xf numFmtId="3" fontId="8" fillId="0" borderId="9" xfId="0" applyNumberFormat="1" applyFont="1" applyBorder="1"/>
    <xf numFmtId="3" fontId="5" fillId="0" borderId="10" xfId="1" applyNumberFormat="1" applyFont="1" applyBorder="1" applyAlignment="1">
      <alignment vertical="center"/>
    </xf>
    <xf numFmtId="0" fontId="4" fillId="0" borderId="6" xfId="0" applyFont="1" applyBorder="1"/>
    <xf numFmtId="0" fontId="7" fillId="0" borderId="7" xfId="1" applyFont="1" applyBorder="1"/>
    <xf numFmtId="3" fontId="3" fillId="0" borderId="34" xfId="0" applyNumberFormat="1" applyFont="1" applyBorder="1"/>
    <xf numFmtId="3" fontId="3" fillId="0" borderId="35" xfId="0" applyNumberFormat="1" applyFont="1" applyBorder="1"/>
    <xf numFmtId="3" fontId="3" fillId="0" borderId="36" xfId="0" applyNumberFormat="1" applyFont="1" applyBorder="1"/>
    <xf numFmtId="3" fontId="3" fillId="0" borderId="37" xfId="0" applyNumberFormat="1" applyFont="1" applyBorder="1"/>
    <xf numFmtId="3" fontId="3" fillId="0" borderId="38" xfId="0" applyNumberFormat="1" applyFont="1" applyBorder="1"/>
    <xf numFmtId="3" fontId="3" fillId="0" borderId="39" xfId="0" applyNumberFormat="1" applyFont="1" applyBorder="1"/>
    <xf numFmtId="0" fontId="4" fillId="0" borderId="40" xfId="0" applyFont="1" applyBorder="1"/>
    <xf numFmtId="0" fontId="7" fillId="0" borderId="2" xfId="0" applyFont="1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4" fillId="0" borderId="3" xfId="0" applyFont="1" applyBorder="1"/>
    <xf numFmtId="0" fontId="10" fillId="0" borderId="11" xfId="0" applyFont="1" applyBorder="1"/>
    <xf numFmtId="0" fontId="0" fillId="0" borderId="28" xfId="0" applyBorder="1"/>
    <xf numFmtId="4" fontId="5" fillId="0" borderId="44" xfId="1" applyNumberFormat="1" applyFont="1" applyBorder="1" applyAlignment="1">
      <alignment vertical="center"/>
    </xf>
    <xf numFmtId="3" fontId="5" fillId="0" borderId="45" xfId="1" applyNumberFormat="1" applyFont="1" applyBorder="1" applyAlignment="1">
      <alignment vertical="center"/>
    </xf>
    <xf numFmtId="3" fontId="5" fillId="0" borderId="46" xfId="1" applyNumberFormat="1" applyFont="1" applyBorder="1" applyAlignment="1">
      <alignment vertical="center"/>
    </xf>
    <xf numFmtId="165" fontId="5" fillId="0" borderId="30" xfId="1" applyNumberFormat="1" applyFont="1" applyBorder="1" applyAlignment="1">
      <alignment vertical="center"/>
    </xf>
    <xf numFmtId="164" fontId="9" fillId="0" borderId="30" xfId="1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3" fontId="5" fillId="0" borderId="19" xfId="1" applyNumberFormat="1" applyFont="1" applyBorder="1" applyAlignment="1">
      <alignment horizontal="right" vertical="center"/>
    </xf>
    <xf numFmtId="4" fontId="5" fillId="0" borderId="17" xfId="1" applyNumberFormat="1" applyFont="1" applyBorder="1" applyAlignment="1">
      <alignment horizontal="right" vertical="center"/>
    </xf>
    <xf numFmtId="3" fontId="5" fillId="0" borderId="18" xfId="1" applyNumberFormat="1" applyFont="1" applyBorder="1" applyAlignment="1">
      <alignment horizontal="right" vertical="center"/>
    </xf>
    <xf numFmtId="164" fontId="5" fillId="0" borderId="30" xfId="1" applyNumberFormat="1" applyFont="1" applyBorder="1" applyAlignment="1">
      <alignment horizontal="right" vertical="center"/>
    </xf>
    <xf numFmtId="0" fontId="5" fillId="0" borderId="16" xfId="1" applyFont="1" applyBorder="1"/>
    <xf numFmtId="3" fontId="5" fillId="0" borderId="30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0" fontId="4" fillId="2" borderId="16" xfId="1" applyFont="1" applyFill="1" applyBorder="1"/>
    <xf numFmtId="164" fontId="5" fillId="2" borderId="30" xfId="1" applyNumberFormat="1" applyFont="1" applyFill="1" applyBorder="1" applyAlignment="1">
      <alignment horizontal="right" vertical="center"/>
    </xf>
    <xf numFmtId="3" fontId="8" fillId="2" borderId="18" xfId="0" applyNumberFormat="1" applyFont="1" applyFill="1" applyBorder="1" applyAlignment="1">
      <alignment horizontal="right" vertical="center"/>
    </xf>
    <xf numFmtId="3" fontId="5" fillId="2" borderId="19" xfId="1" applyNumberFormat="1" applyFont="1" applyFill="1" applyBorder="1" applyAlignment="1">
      <alignment horizontal="right" vertical="center"/>
    </xf>
    <xf numFmtId="164" fontId="9" fillId="0" borderId="29" xfId="1" applyNumberFormat="1" applyFont="1" applyBorder="1" applyAlignment="1">
      <alignment vertical="center"/>
    </xf>
    <xf numFmtId="0" fontId="4" fillId="2" borderId="16" xfId="1" applyFont="1" applyFill="1" applyBorder="1" applyAlignment="1">
      <alignment wrapText="1"/>
    </xf>
    <xf numFmtId="164" fontId="9" fillId="0" borderId="18" xfId="1" applyNumberFormat="1" applyFont="1" applyBorder="1" applyAlignment="1">
      <alignment horizontal="right" vertical="center"/>
    </xf>
    <xf numFmtId="3" fontId="8" fillId="2" borderId="30" xfId="0" applyNumberFormat="1" applyFont="1" applyFill="1" applyBorder="1" applyAlignment="1">
      <alignment horizontal="right" vertical="center"/>
    </xf>
    <xf numFmtId="4" fontId="11" fillId="0" borderId="30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right" vertical="center"/>
    </xf>
    <xf numFmtId="0" fontId="4" fillId="2" borderId="32" xfId="1" applyFont="1" applyFill="1" applyBorder="1"/>
    <xf numFmtId="164" fontId="9" fillId="2" borderId="33" xfId="1" applyNumberFormat="1" applyFont="1" applyFill="1" applyBorder="1" applyAlignment="1">
      <alignment horizontal="right" vertical="center"/>
    </xf>
    <xf numFmtId="3" fontId="8" fillId="2" borderId="9" xfId="0" applyNumberFormat="1" applyFont="1" applyFill="1" applyBorder="1" applyAlignment="1">
      <alignment horizontal="right" vertical="center"/>
    </xf>
    <xf numFmtId="3" fontId="5" fillId="2" borderId="10" xfId="1" applyNumberFormat="1" applyFont="1" applyFill="1" applyBorder="1" applyAlignment="1">
      <alignment horizontal="right" vertical="center"/>
    </xf>
    <xf numFmtId="164" fontId="9" fillId="0" borderId="33" xfId="1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  <xf numFmtId="3" fontId="5" fillId="0" borderId="10" xfId="1" applyNumberFormat="1" applyFont="1" applyBorder="1" applyAlignment="1">
      <alignment horizontal="right" vertical="center"/>
    </xf>
    <xf numFmtId="0" fontId="7" fillId="0" borderId="47" xfId="1" applyFont="1" applyBorder="1"/>
    <xf numFmtId="3" fontId="12" fillId="0" borderId="41" xfId="0" applyNumberFormat="1" applyFont="1" applyBorder="1"/>
    <xf numFmtId="3" fontId="12" fillId="0" borderId="42" xfId="0" applyNumberFormat="1" applyFont="1" applyBorder="1"/>
    <xf numFmtId="3" fontId="12" fillId="2" borderId="43" xfId="0" applyNumberFormat="1" applyFont="1" applyFill="1" applyBorder="1"/>
    <xf numFmtId="3" fontId="12" fillId="2" borderId="48" xfId="0" applyNumberFormat="1" applyFont="1" applyFill="1" applyBorder="1"/>
    <xf numFmtId="3" fontId="12" fillId="2" borderId="38" xfId="0" applyNumberFormat="1" applyFont="1" applyFill="1" applyBorder="1"/>
    <xf numFmtId="3" fontId="12" fillId="2" borderId="49" xfId="0" applyNumberFormat="1" applyFont="1" applyFill="1" applyBorder="1"/>
    <xf numFmtId="0" fontId="4" fillId="0" borderId="50" xfId="0" applyFont="1" applyBorder="1"/>
    <xf numFmtId="0" fontId="4" fillId="0" borderId="11" xfId="1" applyFont="1" applyBorder="1"/>
    <xf numFmtId="3" fontId="8" fillId="0" borderId="12" xfId="0" applyNumberFormat="1" applyFont="1" applyBorder="1"/>
    <xf numFmtId="3" fontId="8" fillId="0" borderId="13" xfId="0" applyNumberFormat="1" applyFont="1" applyBorder="1"/>
    <xf numFmtId="3" fontId="5" fillId="0" borderId="14" xfId="0" applyNumberFormat="1" applyFont="1" applyBorder="1"/>
    <xf numFmtId="0" fontId="4" fillId="0" borderId="51" xfId="0" applyFont="1" applyBorder="1"/>
    <xf numFmtId="3" fontId="8" fillId="0" borderId="8" xfId="0" applyNumberFormat="1" applyFont="1" applyBorder="1"/>
    <xf numFmtId="3" fontId="5" fillId="2" borderId="10" xfId="0" applyNumberFormat="1" applyFont="1" applyFill="1" applyBorder="1"/>
    <xf numFmtId="0" fontId="0" fillId="0" borderId="48" xfId="0" applyBorder="1"/>
    <xf numFmtId="0" fontId="12" fillId="0" borderId="7" xfId="1" applyFont="1" applyBorder="1"/>
    <xf numFmtId="3" fontId="12" fillId="0" borderId="34" xfId="0" applyNumberFormat="1" applyFont="1" applyBorder="1"/>
    <xf numFmtId="3" fontId="12" fillId="0" borderId="35" xfId="0" applyNumberFormat="1" applyFont="1" applyBorder="1"/>
    <xf numFmtId="3" fontId="12" fillId="2" borderId="36" xfId="0" applyNumberFormat="1" applyFont="1" applyFill="1" applyBorder="1"/>
    <xf numFmtId="0" fontId="0" fillId="0" borderId="6" xfId="0" applyBorder="1"/>
    <xf numFmtId="3" fontId="0" fillId="0" borderId="0" xfId="0" applyNumberFormat="1"/>
  </cellXfs>
  <cellStyles count="2">
    <cellStyle name="Normál" xfId="0" builtinId="0"/>
    <cellStyle name="Normál_2004_05" xfId="1" xr:uid="{E8870286-6E2B-41A4-BD91-E285B950AD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kasa/Desktop/2020kmeredet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Excel/Menyus/P&#233;nz&#252;gyielemz&#233;s/P&#252;modell/M_V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darr.KADARRPC/Local%20Settings/Temporary%20Internet%20Files/Content.IE5/WJBJMWTX/M&#369;szaki%20Igazgat&#243;s&#225;g%20adatlapja%202010.%20&#233;vre%20pr&#243;b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Excel\Menyus\P&#233;nz&#252;gyielemz&#233;s\P&#252;modell\M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őszámok"/>
      <sheetName val="1a.mell."/>
      <sheetName val="1.mell. "/>
      <sheetName val="1b.mell."/>
      <sheetName val="1c.mell."/>
      <sheetName val="1d.mell."/>
      <sheetName val="2.mell."/>
      <sheetName val="2a.mell."/>
      <sheetName val="2b.mell."/>
      <sheetName val="2c.mell."/>
      <sheetName val="3.mell."/>
      <sheetName val="3a.mell."/>
      <sheetName val="4.mell."/>
      <sheetName val="5.mell."/>
      <sheetName val="5a.mell."/>
      <sheetName val="6.mell. "/>
      <sheetName val="7.mell."/>
      <sheetName val="8.mell."/>
      <sheetName val="8.a.mell."/>
      <sheetName val="8b.mell."/>
      <sheetName val="9.mell."/>
      <sheetName val="I."/>
      <sheetName val="II"/>
      <sheetName val="III"/>
      <sheetName val="V"/>
      <sheetName val="IV"/>
      <sheetName val="VI"/>
      <sheetName val="VIIa"/>
      <sheetName val="VIIb"/>
      <sheetName val="demográfia"/>
      <sheetName val="graf"/>
      <sheetName val="2019.12.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 refreshError="1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 refreshError="1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2. Kiadási tábla"/>
      <sheetName val="Út Híd összesen"/>
      <sheetName val="útfenntartás"/>
      <sheetName val="járdafenntartás"/>
      <sheetName val="kerékpárút fenntartás"/>
      <sheetName val="forgalomszabályozás"/>
      <sheetName val="jelzőlámpás forgszab"/>
      <sheetName val="burkolatjel festés"/>
      <sheetName val="forg.rend.megh.fel"/>
      <sheetName val="autóbuszöböl fel"/>
      <sheetName val="Út híd üres"/>
      <sheetName val="Parkfenntartás össz."/>
      <sheetName val="Pázsitgondozás"/>
      <sheetName val="Gallyazás"/>
      <sheetName val="Cserje és sövény"/>
      <sheetName val="Fasorok öntözése"/>
      <sheetName val="Virágosítás"/>
      <sheetName val="Növényvédelem"/>
      <sheetName val="Öntözőrendszerek"/>
      <sheetName val="Erdőápolás"/>
      <sheetName val="Játszóterek üzemelt."/>
      <sheetName val="Utcabútorok javítása"/>
      <sheetName val="Parlagfűmentesítés"/>
      <sheetName val="Burkolatok fenntartása"/>
      <sheetName val="Zöldhulladék elszállítás"/>
      <sheetName val="Szökőkutak üzemeltetése"/>
      <sheetName val="Kossuth tér ápolás"/>
      <sheetName val="Park üres"/>
      <sheetName val="Vízkárelh. össz. "/>
      <sheetName val="Csapadékvíz elvezető"/>
      <sheetName val="Árvízvédelmi létesítmények"/>
      <sheetName val="Belvízvédekezés"/>
      <sheetName val="Belvízvéd lét. üzemeltetése"/>
      <sheetName val="Érdekeltségi díj"/>
      <sheetName val="Eseti megrendelések"/>
      <sheetName val="Vízkár üres "/>
      <sheetName val="Köztisztaság össz.  "/>
      <sheetName val="Téli hómunka"/>
      <sheetName val="Kézi-gépi úttisztitás"/>
      <sheetName val="Buszvárók tisztitása"/>
      <sheetName val="Kossuth tér takarítása"/>
      <sheetName val="Illegális hulladékszállítás"/>
      <sheetName val="Köztiszta üres  "/>
      <sheetName val="Temető fennt. össz."/>
      <sheetName val="Sírok fenntartása"/>
      <sheetName val="Világháborús temetők"/>
      <sheetName val="Emlékművek állagmegóvása"/>
      <sheetName val="Temető fennt. üres"/>
      <sheetName val="Közvillágítás össz. "/>
      <sheetName val="Közvilágítási üzemeltetés"/>
      <sheetName val="Közmvilágítási villamos energia"/>
      <sheetName val="Közvilágítás egyéb fenntartás"/>
      <sheetName val="Díszvilágítás"/>
      <sheetName val="Közvill üres"/>
      <sheetName val="Állat eü. össz.  "/>
      <sheetName val="Kullancsírtás"/>
      <sheetName val="Állatotthon alapítvány"/>
      <sheetName val="Állati tetemek"/>
      <sheetName val="Patkánymentesítés közterületen"/>
      <sheetName val="Eboltás, ebnyyilvántartás ktsge"/>
      <sheetName val="Megbízási díjak és közterhei"/>
      <sheetName val="Állateü. üres "/>
      <sheetName val="Mezőgazdaság össz.  "/>
      <sheetName val="Szúnyoggyérítés"/>
      <sheetName val="Hirdetések és pályázatok kiírás"/>
      <sheetName val="Mezőgazd. üres"/>
      <sheetName val="Környezetvédelem össz.  "/>
      <sheetName val="Zajmérések"/>
      <sheetName val="EGT- Norvég Alap"/>
      <sheetName val="Környezetvéd. üres"/>
      <sheetName val="Egyéb városüz. össz.  "/>
      <sheetName val="Egyéb városü. Szervezetek tám"/>
      <sheetName val="Munkalehetőség a Jövőért"/>
      <sheetName val="Polgári védelem"/>
      <sheetName val="Energiakincstár "/>
      <sheetName val="Térfigyelő rendszer"/>
      <sheetName val="Önkorm&amp;Rendőrség Gyeremekeinké "/>
      <sheetName val="Közterületek ellenőrzése"/>
      <sheetName val="Városüz. szerz. felüvizsg"/>
      <sheetName val="JászkunVolán Önk.i tám"/>
      <sheetName val="Egyéb városüz. üres"/>
      <sheetName val="Városfejlesztési  össz.  "/>
      <sheetName val="Településrendszer terv karbanta"/>
      <sheetName val="Hatósági bontás, szakért díj"/>
      <sheetName val="Közműnyilvántartás"/>
      <sheetName val="Önk.i Tervtanács műk kiad"/>
      <sheetName val="Épített körny. helyivédelme"/>
      <sheetName val="Városszépítés"/>
      <sheetName val="Városfejlesztés üres"/>
      <sheetName val="Környezetvéd.Alap össz"/>
      <sheetName val="Körny Véd alap"/>
      <sheetName val="Alap Üres"/>
      <sheetName val="Várospol Össz"/>
      <sheetName val="Várospol fel"/>
      <sheetName val="Nemz-i kapcs"/>
      <sheetName val="Városmarketing fel"/>
      <sheetName val="Idegenforg-i fel tám"/>
      <sheetName val="Bűnmeg&amp;Közbiztonság"/>
      <sheetName val="Várospol Üres"/>
      <sheetName val="Lakásgazd kiad Össz"/>
      <sheetName val="Lakásüzemeltetés"/>
      <sheetName val="Közösköltség"/>
      <sheetName val="Zöld Ház közös ktsg"/>
      <sheetName val="Karbantartás"/>
      <sheetName val="Lakásértékesítés bony díj"/>
      <sheetName val="Kezelési díj"/>
      <sheetName val="lakásmobilitás"/>
      <sheetName val="Közszolgálati Szálló üzem"/>
      <sheetName val="Dolgozók lakásép tám"/>
      <sheetName val="Lakásgazd kiad Üres"/>
      <sheetName val="Vagyonműk kiad Össz"/>
      <sheetName val="Ingatlanvagyon bizt"/>
      <sheetName val="Ingatlanok üzemelt"/>
      <sheetName val="Helyiségek karbantartása"/>
      <sheetName val="Vagyonhaszn előkész"/>
      <sheetName val="Alfa Nova konc. beru, felúj"/>
      <sheetName val="VCSM"/>
      <sheetName val="Szolnoki Ipari Park kft"/>
      <sheetName val="Tulajviszon rendezés"/>
      <sheetName val="Takarnet használat"/>
      <sheetName val="Ingatlanok tulajdonjog megszerz"/>
      <sheetName val="Alfa-Nova távhő hátralék"/>
      <sheetName val="VAgyonműk kiad Üres"/>
      <sheetName val="2009. évi költségvetés szöve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9DA57-966B-4D63-AC06-C9599EB52116}">
  <dimension ref="A1:K66"/>
  <sheetViews>
    <sheetView tabSelected="1" topLeftCell="C22" zoomScale="85" workbookViewId="0">
      <selection activeCell="K63" sqref="K63"/>
    </sheetView>
  </sheetViews>
  <sheetFormatPr defaultRowHeight="15.75" x14ac:dyDescent="0.25"/>
  <cols>
    <col min="1" max="1" width="8.375" customWidth="1"/>
    <col min="2" max="2" width="57" customWidth="1"/>
    <col min="3" max="3" width="8.125" customWidth="1"/>
    <col min="4" max="4" width="9.375" bestFit="1" customWidth="1"/>
    <col min="5" max="5" width="13.125" bestFit="1" customWidth="1"/>
    <col min="6" max="6" width="8.375" customWidth="1"/>
    <col min="7" max="7" width="10.625" customWidth="1"/>
    <col min="8" max="8" width="14.125" customWidth="1"/>
    <col min="9" max="9" width="11.875" customWidth="1"/>
    <col min="10" max="10" width="9.375" bestFit="1" customWidth="1"/>
    <col min="11" max="11" width="15.125" customWidth="1"/>
    <col min="257" max="257" width="8.375" customWidth="1"/>
    <col min="258" max="258" width="57" customWidth="1"/>
    <col min="259" max="259" width="8.125" customWidth="1"/>
    <col min="260" max="260" width="9.375" bestFit="1" customWidth="1"/>
    <col min="261" max="261" width="13.125" bestFit="1" customWidth="1"/>
    <col min="262" max="262" width="8.375" customWidth="1"/>
    <col min="263" max="263" width="10.625" customWidth="1"/>
    <col min="264" max="264" width="14.125" customWidth="1"/>
    <col min="265" max="265" width="11.875" customWidth="1"/>
    <col min="266" max="266" width="9.375" bestFit="1" customWidth="1"/>
    <col min="267" max="267" width="15.125" customWidth="1"/>
    <col min="513" max="513" width="8.375" customWidth="1"/>
    <col min="514" max="514" width="57" customWidth="1"/>
    <col min="515" max="515" width="8.125" customWidth="1"/>
    <col min="516" max="516" width="9.375" bestFit="1" customWidth="1"/>
    <col min="517" max="517" width="13.125" bestFit="1" customWidth="1"/>
    <col min="518" max="518" width="8.375" customWidth="1"/>
    <col min="519" max="519" width="10.625" customWidth="1"/>
    <col min="520" max="520" width="14.125" customWidth="1"/>
    <col min="521" max="521" width="11.875" customWidth="1"/>
    <col min="522" max="522" width="9.375" bestFit="1" customWidth="1"/>
    <col min="523" max="523" width="15.125" customWidth="1"/>
    <col min="769" max="769" width="8.375" customWidth="1"/>
    <col min="770" max="770" width="57" customWidth="1"/>
    <col min="771" max="771" width="8.125" customWidth="1"/>
    <col min="772" max="772" width="9.375" bestFit="1" customWidth="1"/>
    <col min="773" max="773" width="13.125" bestFit="1" customWidth="1"/>
    <col min="774" max="774" width="8.375" customWidth="1"/>
    <col min="775" max="775" width="10.625" customWidth="1"/>
    <col min="776" max="776" width="14.125" customWidth="1"/>
    <col min="777" max="777" width="11.875" customWidth="1"/>
    <col min="778" max="778" width="9.375" bestFit="1" customWidth="1"/>
    <col min="779" max="779" width="15.125" customWidth="1"/>
    <col min="1025" max="1025" width="8.375" customWidth="1"/>
    <col min="1026" max="1026" width="57" customWidth="1"/>
    <col min="1027" max="1027" width="8.125" customWidth="1"/>
    <col min="1028" max="1028" width="9.375" bestFit="1" customWidth="1"/>
    <col min="1029" max="1029" width="13.125" bestFit="1" customWidth="1"/>
    <col min="1030" max="1030" width="8.375" customWidth="1"/>
    <col min="1031" max="1031" width="10.625" customWidth="1"/>
    <col min="1032" max="1032" width="14.125" customWidth="1"/>
    <col min="1033" max="1033" width="11.875" customWidth="1"/>
    <col min="1034" max="1034" width="9.375" bestFit="1" customWidth="1"/>
    <col min="1035" max="1035" width="15.125" customWidth="1"/>
    <col min="1281" max="1281" width="8.375" customWidth="1"/>
    <col min="1282" max="1282" width="57" customWidth="1"/>
    <col min="1283" max="1283" width="8.125" customWidth="1"/>
    <col min="1284" max="1284" width="9.375" bestFit="1" customWidth="1"/>
    <col min="1285" max="1285" width="13.125" bestFit="1" customWidth="1"/>
    <col min="1286" max="1286" width="8.375" customWidth="1"/>
    <col min="1287" max="1287" width="10.625" customWidth="1"/>
    <col min="1288" max="1288" width="14.125" customWidth="1"/>
    <col min="1289" max="1289" width="11.875" customWidth="1"/>
    <col min="1290" max="1290" width="9.375" bestFit="1" customWidth="1"/>
    <col min="1291" max="1291" width="15.125" customWidth="1"/>
    <col min="1537" max="1537" width="8.375" customWidth="1"/>
    <col min="1538" max="1538" width="57" customWidth="1"/>
    <col min="1539" max="1539" width="8.125" customWidth="1"/>
    <col min="1540" max="1540" width="9.375" bestFit="1" customWidth="1"/>
    <col min="1541" max="1541" width="13.125" bestFit="1" customWidth="1"/>
    <col min="1542" max="1542" width="8.375" customWidth="1"/>
    <col min="1543" max="1543" width="10.625" customWidth="1"/>
    <col min="1544" max="1544" width="14.125" customWidth="1"/>
    <col min="1545" max="1545" width="11.875" customWidth="1"/>
    <col min="1546" max="1546" width="9.375" bestFit="1" customWidth="1"/>
    <col min="1547" max="1547" width="15.125" customWidth="1"/>
    <col min="1793" max="1793" width="8.375" customWidth="1"/>
    <col min="1794" max="1794" width="57" customWidth="1"/>
    <col min="1795" max="1795" width="8.125" customWidth="1"/>
    <col min="1796" max="1796" width="9.375" bestFit="1" customWidth="1"/>
    <col min="1797" max="1797" width="13.125" bestFit="1" customWidth="1"/>
    <col min="1798" max="1798" width="8.375" customWidth="1"/>
    <col min="1799" max="1799" width="10.625" customWidth="1"/>
    <col min="1800" max="1800" width="14.125" customWidth="1"/>
    <col min="1801" max="1801" width="11.875" customWidth="1"/>
    <col min="1802" max="1802" width="9.375" bestFit="1" customWidth="1"/>
    <col min="1803" max="1803" width="15.125" customWidth="1"/>
    <col min="2049" max="2049" width="8.375" customWidth="1"/>
    <col min="2050" max="2050" width="57" customWidth="1"/>
    <col min="2051" max="2051" width="8.125" customWidth="1"/>
    <col min="2052" max="2052" width="9.375" bestFit="1" customWidth="1"/>
    <col min="2053" max="2053" width="13.125" bestFit="1" customWidth="1"/>
    <col min="2054" max="2054" width="8.375" customWidth="1"/>
    <col min="2055" max="2055" width="10.625" customWidth="1"/>
    <col min="2056" max="2056" width="14.125" customWidth="1"/>
    <col min="2057" max="2057" width="11.875" customWidth="1"/>
    <col min="2058" max="2058" width="9.375" bestFit="1" customWidth="1"/>
    <col min="2059" max="2059" width="15.125" customWidth="1"/>
    <col min="2305" max="2305" width="8.375" customWidth="1"/>
    <col min="2306" max="2306" width="57" customWidth="1"/>
    <col min="2307" max="2307" width="8.125" customWidth="1"/>
    <col min="2308" max="2308" width="9.375" bestFit="1" customWidth="1"/>
    <col min="2309" max="2309" width="13.125" bestFit="1" customWidth="1"/>
    <col min="2310" max="2310" width="8.375" customWidth="1"/>
    <col min="2311" max="2311" width="10.625" customWidth="1"/>
    <col min="2312" max="2312" width="14.125" customWidth="1"/>
    <col min="2313" max="2313" width="11.875" customWidth="1"/>
    <col min="2314" max="2314" width="9.375" bestFit="1" customWidth="1"/>
    <col min="2315" max="2315" width="15.125" customWidth="1"/>
    <col min="2561" max="2561" width="8.375" customWidth="1"/>
    <col min="2562" max="2562" width="57" customWidth="1"/>
    <col min="2563" max="2563" width="8.125" customWidth="1"/>
    <col min="2564" max="2564" width="9.375" bestFit="1" customWidth="1"/>
    <col min="2565" max="2565" width="13.125" bestFit="1" customWidth="1"/>
    <col min="2566" max="2566" width="8.375" customWidth="1"/>
    <col min="2567" max="2567" width="10.625" customWidth="1"/>
    <col min="2568" max="2568" width="14.125" customWidth="1"/>
    <col min="2569" max="2569" width="11.875" customWidth="1"/>
    <col min="2570" max="2570" width="9.375" bestFit="1" customWidth="1"/>
    <col min="2571" max="2571" width="15.125" customWidth="1"/>
    <col min="2817" max="2817" width="8.375" customWidth="1"/>
    <col min="2818" max="2818" width="57" customWidth="1"/>
    <col min="2819" max="2819" width="8.125" customWidth="1"/>
    <col min="2820" max="2820" width="9.375" bestFit="1" customWidth="1"/>
    <col min="2821" max="2821" width="13.125" bestFit="1" customWidth="1"/>
    <col min="2822" max="2822" width="8.375" customWidth="1"/>
    <col min="2823" max="2823" width="10.625" customWidth="1"/>
    <col min="2824" max="2824" width="14.125" customWidth="1"/>
    <col min="2825" max="2825" width="11.875" customWidth="1"/>
    <col min="2826" max="2826" width="9.375" bestFit="1" customWidth="1"/>
    <col min="2827" max="2827" width="15.125" customWidth="1"/>
    <col min="3073" max="3073" width="8.375" customWidth="1"/>
    <col min="3074" max="3074" width="57" customWidth="1"/>
    <col min="3075" max="3075" width="8.125" customWidth="1"/>
    <col min="3076" max="3076" width="9.375" bestFit="1" customWidth="1"/>
    <col min="3077" max="3077" width="13.125" bestFit="1" customWidth="1"/>
    <col min="3078" max="3078" width="8.375" customWidth="1"/>
    <col min="3079" max="3079" width="10.625" customWidth="1"/>
    <col min="3080" max="3080" width="14.125" customWidth="1"/>
    <col min="3081" max="3081" width="11.875" customWidth="1"/>
    <col min="3082" max="3082" width="9.375" bestFit="1" customWidth="1"/>
    <col min="3083" max="3083" width="15.125" customWidth="1"/>
    <col min="3329" max="3329" width="8.375" customWidth="1"/>
    <col min="3330" max="3330" width="57" customWidth="1"/>
    <col min="3331" max="3331" width="8.125" customWidth="1"/>
    <col min="3332" max="3332" width="9.375" bestFit="1" customWidth="1"/>
    <col min="3333" max="3333" width="13.125" bestFit="1" customWidth="1"/>
    <col min="3334" max="3334" width="8.375" customWidth="1"/>
    <col min="3335" max="3335" width="10.625" customWidth="1"/>
    <col min="3336" max="3336" width="14.125" customWidth="1"/>
    <col min="3337" max="3337" width="11.875" customWidth="1"/>
    <col min="3338" max="3338" width="9.375" bestFit="1" customWidth="1"/>
    <col min="3339" max="3339" width="15.125" customWidth="1"/>
    <col min="3585" max="3585" width="8.375" customWidth="1"/>
    <col min="3586" max="3586" width="57" customWidth="1"/>
    <col min="3587" max="3587" width="8.125" customWidth="1"/>
    <col min="3588" max="3588" width="9.375" bestFit="1" customWidth="1"/>
    <col min="3589" max="3589" width="13.125" bestFit="1" customWidth="1"/>
    <col min="3590" max="3590" width="8.375" customWidth="1"/>
    <col min="3591" max="3591" width="10.625" customWidth="1"/>
    <col min="3592" max="3592" width="14.125" customWidth="1"/>
    <col min="3593" max="3593" width="11.875" customWidth="1"/>
    <col min="3594" max="3594" width="9.375" bestFit="1" customWidth="1"/>
    <col min="3595" max="3595" width="15.125" customWidth="1"/>
    <col min="3841" max="3841" width="8.375" customWidth="1"/>
    <col min="3842" max="3842" width="57" customWidth="1"/>
    <col min="3843" max="3843" width="8.125" customWidth="1"/>
    <col min="3844" max="3844" width="9.375" bestFit="1" customWidth="1"/>
    <col min="3845" max="3845" width="13.125" bestFit="1" customWidth="1"/>
    <col min="3846" max="3846" width="8.375" customWidth="1"/>
    <col min="3847" max="3847" width="10.625" customWidth="1"/>
    <col min="3848" max="3848" width="14.125" customWidth="1"/>
    <col min="3849" max="3849" width="11.875" customWidth="1"/>
    <col min="3850" max="3850" width="9.375" bestFit="1" customWidth="1"/>
    <col min="3851" max="3851" width="15.125" customWidth="1"/>
    <col min="4097" max="4097" width="8.375" customWidth="1"/>
    <col min="4098" max="4098" width="57" customWidth="1"/>
    <col min="4099" max="4099" width="8.125" customWidth="1"/>
    <col min="4100" max="4100" width="9.375" bestFit="1" customWidth="1"/>
    <col min="4101" max="4101" width="13.125" bestFit="1" customWidth="1"/>
    <col min="4102" max="4102" width="8.375" customWidth="1"/>
    <col min="4103" max="4103" width="10.625" customWidth="1"/>
    <col min="4104" max="4104" width="14.125" customWidth="1"/>
    <col min="4105" max="4105" width="11.875" customWidth="1"/>
    <col min="4106" max="4106" width="9.375" bestFit="1" customWidth="1"/>
    <col min="4107" max="4107" width="15.125" customWidth="1"/>
    <col min="4353" max="4353" width="8.375" customWidth="1"/>
    <col min="4354" max="4354" width="57" customWidth="1"/>
    <col min="4355" max="4355" width="8.125" customWidth="1"/>
    <col min="4356" max="4356" width="9.375" bestFit="1" customWidth="1"/>
    <col min="4357" max="4357" width="13.125" bestFit="1" customWidth="1"/>
    <col min="4358" max="4358" width="8.375" customWidth="1"/>
    <col min="4359" max="4359" width="10.625" customWidth="1"/>
    <col min="4360" max="4360" width="14.125" customWidth="1"/>
    <col min="4361" max="4361" width="11.875" customWidth="1"/>
    <col min="4362" max="4362" width="9.375" bestFit="1" customWidth="1"/>
    <col min="4363" max="4363" width="15.125" customWidth="1"/>
    <col min="4609" max="4609" width="8.375" customWidth="1"/>
    <col min="4610" max="4610" width="57" customWidth="1"/>
    <col min="4611" max="4611" width="8.125" customWidth="1"/>
    <col min="4612" max="4612" width="9.375" bestFit="1" customWidth="1"/>
    <col min="4613" max="4613" width="13.125" bestFit="1" customWidth="1"/>
    <col min="4614" max="4614" width="8.375" customWidth="1"/>
    <col min="4615" max="4615" width="10.625" customWidth="1"/>
    <col min="4616" max="4616" width="14.125" customWidth="1"/>
    <col min="4617" max="4617" width="11.875" customWidth="1"/>
    <col min="4618" max="4618" width="9.375" bestFit="1" customWidth="1"/>
    <col min="4619" max="4619" width="15.125" customWidth="1"/>
    <col min="4865" max="4865" width="8.375" customWidth="1"/>
    <col min="4866" max="4866" width="57" customWidth="1"/>
    <col min="4867" max="4867" width="8.125" customWidth="1"/>
    <col min="4868" max="4868" width="9.375" bestFit="1" customWidth="1"/>
    <col min="4869" max="4869" width="13.125" bestFit="1" customWidth="1"/>
    <col min="4870" max="4870" width="8.375" customWidth="1"/>
    <col min="4871" max="4871" width="10.625" customWidth="1"/>
    <col min="4872" max="4872" width="14.125" customWidth="1"/>
    <col min="4873" max="4873" width="11.875" customWidth="1"/>
    <col min="4874" max="4874" width="9.375" bestFit="1" customWidth="1"/>
    <col min="4875" max="4875" width="15.125" customWidth="1"/>
    <col min="5121" max="5121" width="8.375" customWidth="1"/>
    <col min="5122" max="5122" width="57" customWidth="1"/>
    <col min="5123" max="5123" width="8.125" customWidth="1"/>
    <col min="5124" max="5124" width="9.375" bestFit="1" customWidth="1"/>
    <col min="5125" max="5125" width="13.125" bestFit="1" customWidth="1"/>
    <col min="5126" max="5126" width="8.375" customWidth="1"/>
    <col min="5127" max="5127" width="10.625" customWidth="1"/>
    <col min="5128" max="5128" width="14.125" customWidth="1"/>
    <col min="5129" max="5129" width="11.875" customWidth="1"/>
    <col min="5130" max="5130" width="9.375" bestFit="1" customWidth="1"/>
    <col min="5131" max="5131" width="15.125" customWidth="1"/>
    <col min="5377" max="5377" width="8.375" customWidth="1"/>
    <col min="5378" max="5378" width="57" customWidth="1"/>
    <col min="5379" max="5379" width="8.125" customWidth="1"/>
    <col min="5380" max="5380" width="9.375" bestFit="1" customWidth="1"/>
    <col min="5381" max="5381" width="13.125" bestFit="1" customWidth="1"/>
    <col min="5382" max="5382" width="8.375" customWidth="1"/>
    <col min="5383" max="5383" width="10.625" customWidth="1"/>
    <col min="5384" max="5384" width="14.125" customWidth="1"/>
    <col min="5385" max="5385" width="11.875" customWidth="1"/>
    <col min="5386" max="5386" width="9.375" bestFit="1" customWidth="1"/>
    <col min="5387" max="5387" width="15.125" customWidth="1"/>
    <col min="5633" max="5633" width="8.375" customWidth="1"/>
    <col min="5634" max="5634" width="57" customWidth="1"/>
    <col min="5635" max="5635" width="8.125" customWidth="1"/>
    <col min="5636" max="5636" width="9.375" bestFit="1" customWidth="1"/>
    <col min="5637" max="5637" width="13.125" bestFit="1" customWidth="1"/>
    <col min="5638" max="5638" width="8.375" customWidth="1"/>
    <col min="5639" max="5639" width="10.625" customWidth="1"/>
    <col min="5640" max="5640" width="14.125" customWidth="1"/>
    <col min="5641" max="5641" width="11.875" customWidth="1"/>
    <col min="5642" max="5642" width="9.375" bestFit="1" customWidth="1"/>
    <col min="5643" max="5643" width="15.125" customWidth="1"/>
    <col min="5889" max="5889" width="8.375" customWidth="1"/>
    <col min="5890" max="5890" width="57" customWidth="1"/>
    <col min="5891" max="5891" width="8.125" customWidth="1"/>
    <col min="5892" max="5892" width="9.375" bestFit="1" customWidth="1"/>
    <col min="5893" max="5893" width="13.125" bestFit="1" customWidth="1"/>
    <col min="5894" max="5894" width="8.375" customWidth="1"/>
    <col min="5895" max="5895" width="10.625" customWidth="1"/>
    <col min="5896" max="5896" width="14.125" customWidth="1"/>
    <col min="5897" max="5897" width="11.875" customWidth="1"/>
    <col min="5898" max="5898" width="9.375" bestFit="1" customWidth="1"/>
    <col min="5899" max="5899" width="15.125" customWidth="1"/>
    <col min="6145" max="6145" width="8.375" customWidth="1"/>
    <col min="6146" max="6146" width="57" customWidth="1"/>
    <col min="6147" max="6147" width="8.125" customWidth="1"/>
    <col min="6148" max="6148" width="9.375" bestFit="1" customWidth="1"/>
    <col min="6149" max="6149" width="13.125" bestFit="1" customWidth="1"/>
    <col min="6150" max="6150" width="8.375" customWidth="1"/>
    <col min="6151" max="6151" width="10.625" customWidth="1"/>
    <col min="6152" max="6152" width="14.125" customWidth="1"/>
    <col min="6153" max="6153" width="11.875" customWidth="1"/>
    <col min="6154" max="6154" width="9.375" bestFit="1" customWidth="1"/>
    <col min="6155" max="6155" width="15.125" customWidth="1"/>
    <col min="6401" max="6401" width="8.375" customWidth="1"/>
    <col min="6402" max="6402" width="57" customWidth="1"/>
    <col min="6403" max="6403" width="8.125" customWidth="1"/>
    <col min="6404" max="6404" width="9.375" bestFit="1" customWidth="1"/>
    <col min="6405" max="6405" width="13.125" bestFit="1" customWidth="1"/>
    <col min="6406" max="6406" width="8.375" customWidth="1"/>
    <col min="6407" max="6407" width="10.625" customWidth="1"/>
    <col min="6408" max="6408" width="14.125" customWidth="1"/>
    <col min="6409" max="6409" width="11.875" customWidth="1"/>
    <col min="6410" max="6410" width="9.375" bestFit="1" customWidth="1"/>
    <col min="6411" max="6411" width="15.125" customWidth="1"/>
    <col min="6657" max="6657" width="8.375" customWidth="1"/>
    <col min="6658" max="6658" width="57" customWidth="1"/>
    <col min="6659" max="6659" width="8.125" customWidth="1"/>
    <col min="6660" max="6660" width="9.375" bestFit="1" customWidth="1"/>
    <col min="6661" max="6661" width="13.125" bestFit="1" customWidth="1"/>
    <col min="6662" max="6662" width="8.375" customWidth="1"/>
    <col min="6663" max="6663" width="10.625" customWidth="1"/>
    <col min="6664" max="6664" width="14.125" customWidth="1"/>
    <col min="6665" max="6665" width="11.875" customWidth="1"/>
    <col min="6666" max="6666" width="9.375" bestFit="1" customWidth="1"/>
    <col min="6667" max="6667" width="15.125" customWidth="1"/>
    <col min="6913" max="6913" width="8.375" customWidth="1"/>
    <col min="6914" max="6914" width="57" customWidth="1"/>
    <col min="6915" max="6915" width="8.125" customWidth="1"/>
    <col min="6916" max="6916" width="9.375" bestFit="1" customWidth="1"/>
    <col min="6917" max="6917" width="13.125" bestFit="1" customWidth="1"/>
    <col min="6918" max="6918" width="8.375" customWidth="1"/>
    <col min="6919" max="6919" width="10.625" customWidth="1"/>
    <col min="6920" max="6920" width="14.125" customWidth="1"/>
    <col min="6921" max="6921" width="11.875" customWidth="1"/>
    <col min="6922" max="6922" width="9.375" bestFit="1" customWidth="1"/>
    <col min="6923" max="6923" width="15.125" customWidth="1"/>
    <col min="7169" max="7169" width="8.375" customWidth="1"/>
    <col min="7170" max="7170" width="57" customWidth="1"/>
    <col min="7171" max="7171" width="8.125" customWidth="1"/>
    <col min="7172" max="7172" width="9.375" bestFit="1" customWidth="1"/>
    <col min="7173" max="7173" width="13.125" bestFit="1" customWidth="1"/>
    <col min="7174" max="7174" width="8.375" customWidth="1"/>
    <col min="7175" max="7175" width="10.625" customWidth="1"/>
    <col min="7176" max="7176" width="14.125" customWidth="1"/>
    <col min="7177" max="7177" width="11.875" customWidth="1"/>
    <col min="7178" max="7178" width="9.375" bestFit="1" customWidth="1"/>
    <col min="7179" max="7179" width="15.125" customWidth="1"/>
    <col min="7425" max="7425" width="8.375" customWidth="1"/>
    <col min="7426" max="7426" width="57" customWidth="1"/>
    <col min="7427" max="7427" width="8.125" customWidth="1"/>
    <col min="7428" max="7428" width="9.375" bestFit="1" customWidth="1"/>
    <col min="7429" max="7429" width="13.125" bestFit="1" customWidth="1"/>
    <col min="7430" max="7430" width="8.375" customWidth="1"/>
    <col min="7431" max="7431" width="10.625" customWidth="1"/>
    <col min="7432" max="7432" width="14.125" customWidth="1"/>
    <col min="7433" max="7433" width="11.875" customWidth="1"/>
    <col min="7434" max="7434" width="9.375" bestFit="1" customWidth="1"/>
    <col min="7435" max="7435" width="15.125" customWidth="1"/>
    <col min="7681" max="7681" width="8.375" customWidth="1"/>
    <col min="7682" max="7682" width="57" customWidth="1"/>
    <col min="7683" max="7683" width="8.125" customWidth="1"/>
    <col min="7684" max="7684" width="9.375" bestFit="1" customWidth="1"/>
    <col min="7685" max="7685" width="13.125" bestFit="1" customWidth="1"/>
    <col min="7686" max="7686" width="8.375" customWidth="1"/>
    <col min="7687" max="7687" width="10.625" customWidth="1"/>
    <col min="7688" max="7688" width="14.125" customWidth="1"/>
    <col min="7689" max="7689" width="11.875" customWidth="1"/>
    <col min="7690" max="7690" width="9.375" bestFit="1" customWidth="1"/>
    <col min="7691" max="7691" width="15.125" customWidth="1"/>
    <col min="7937" max="7937" width="8.375" customWidth="1"/>
    <col min="7938" max="7938" width="57" customWidth="1"/>
    <col min="7939" max="7939" width="8.125" customWidth="1"/>
    <col min="7940" max="7940" width="9.375" bestFit="1" customWidth="1"/>
    <col min="7941" max="7941" width="13.125" bestFit="1" customWidth="1"/>
    <col min="7942" max="7942" width="8.375" customWidth="1"/>
    <col min="7943" max="7943" width="10.625" customWidth="1"/>
    <col min="7944" max="7944" width="14.125" customWidth="1"/>
    <col min="7945" max="7945" width="11.875" customWidth="1"/>
    <col min="7946" max="7946" width="9.375" bestFit="1" customWidth="1"/>
    <col min="7947" max="7947" width="15.125" customWidth="1"/>
    <col min="8193" max="8193" width="8.375" customWidth="1"/>
    <col min="8194" max="8194" width="57" customWidth="1"/>
    <col min="8195" max="8195" width="8.125" customWidth="1"/>
    <col min="8196" max="8196" width="9.375" bestFit="1" customWidth="1"/>
    <col min="8197" max="8197" width="13.125" bestFit="1" customWidth="1"/>
    <col min="8198" max="8198" width="8.375" customWidth="1"/>
    <col min="8199" max="8199" width="10.625" customWidth="1"/>
    <col min="8200" max="8200" width="14.125" customWidth="1"/>
    <col min="8201" max="8201" width="11.875" customWidth="1"/>
    <col min="8202" max="8202" width="9.375" bestFit="1" customWidth="1"/>
    <col min="8203" max="8203" width="15.125" customWidth="1"/>
    <col min="8449" max="8449" width="8.375" customWidth="1"/>
    <col min="8450" max="8450" width="57" customWidth="1"/>
    <col min="8451" max="8451" width="8.125" customWidth="1"/>
    <col min="8452" max="8452" width="9.375" bestFit="1" customWidth="1"/>
    <col min="8453" max="8453" width="13.125" bestFit="1" customWidth="1"/>
    <col min="8454" max="8454" width="8.375" customWidth="1"/>
    <col min="8455" max="8455" width="10.625" customWidth="1"/>
    <col min="8456" max="8456" width="14.125" customWidth="1"/>
    <col min="8457" max="8457" width="11.875" customWidth="1"/>
    <col min="8458" max="8458" width="9.375" bestFit="1" customWidth="1"/>
    <col min="8459" max="8459" width="15.125" customWidth="1"/>
    <col min="8705" max="8705" width="8.375" customWidth="1"/>
    <col min="8706" max="8706" width="57" customWidth="1"/>
    <col min="8707" max="8707" width="8.125" customWidth="1"/>
    <col min="8708" max="8708" width="9.375" bestFit="1" customWidth="1"/>
    <col min="8709" max="8709" width="13.125" bestFit="1" customWidth="1"/>
    <col min="8710" max="8710" width="8.375" customWidth="1"/>
    <col min="8711" max="8711" width="10.625" customWidth="1"/>
    <col min="8712" max="8712" width="14.125" customWidth="1"/>
    <col min="8713" max="8713" width="11.875" customWidth="1"/>
    <col min="8714" max="8714" width="9.375" bestFit="1" customWidth="1"/>
    <col min="8715" max="8715" width="15.125" customWidth="1"/>
    <col min="8961" max="8961" width="8.375" customWidth="1"/>
    <col min="8962" max="8962" width="57" customWidth="1"/>
    <col min="8963" max="8963" width="8.125" customWidth="1"/>
    <col min="8964" max="8964" width="9.375" bestFit="1" customWidth="1"/>
    <col min="8965" max="8965" width="13.125" bestFit="1" customWidth="1"/>
    <col min="8966" max="8966" width="8.375" customWidth="1"/>
    <col min="8967" max="8967" width="10.625" customWidth="1"/>
    <col min="8968" max="8968" width="14.125" customWidth="1"/>
    <col min="8969" max="8969" width="11.875" customWidth="1"/>
    <col min="8970" max="8970" width="9.375" bestFit="1" customWidth="1"/>
    <col min="8971" max="8971" width="15.125" customWidth="1"/>
    <col min="9217" max="9217" width="8.375" customWidth="1"/>
    <col min="9218" max="9218" width="57" customWidth="1"/>
    <col min="9219" max="9219" width="8.125" customWidth="1"/>
    <col min="9220" max="9220" width="9.375" bestFit="1" customWidth="1"/>
    <col min="9221" max="9221" width="13.125" bestFit="1" customWidth="1"/>
    <col min="9222" max="9222" width="8.375" customWidth="1"/>
    <col min="9223" max="9223" width="10.625" customWidth="1"/>
    <col min="9224" max="9224" width="14.125" customWidth="1"/>
    <col min="9225" max="9225" width="11.875" customWidth="1"/>
    <col min="9226" max="9226" width="9.375" bestFit="1" customWidth="1"/>
    <col min="9227" max="9227" width="15.125" customWidth="1"/>
    <col min="9473" max="9473" width="8.375" customWidth="1"/>
    <col min="9474" max="9474" width="57" customWidth="1"/>
    <col min="9475" max="9475" width="8.125" customWidth="1"/>
    <col min="9476" max="9476" width="9.375" bestFit="1" customWidth="1"/>
    <col min="9477" max="9477" width="13.125" bestFit="1" customWidth="1"/>
    <col min="9478" max="9478" width="8.375" customWidth="1"/>
    <col min="9479" max="9479" width="10.625" customWidth="1"/>
    <col min="9480" max="9480" width="14.125" customWidth="1"/>
    <col min="9481" max="9481" width="11.875" customWidth="1"/>
    <col min="9482" max="9482" width="9.375" bestFit="1" customWidth="1"/>
    <col min="9483" max="9483" width="15.125" customWidth="1"/>
    <col min="9729" max="9729" width="8.375" customWidth="1"/>
    <col min="9730" max="9730" width="57" customWidth="1"/>
    <col min="9731" max="9731" width="8.125" customWidth="1"/>
    <col min="9732" max="9732" width="9.375" bestFit="1" customWidth="1"/>
    <col min="9733" max="9733" width="13.125" bestFit="1" customWidth="1"/>
    <col min="9734" max="9734" width="8.375" customWidth="1"/>
    <col min="9735" max="9735" width="10.625" customWidth="1"/>
    <col min="9736" max="9736" width="14.125" customWidth="1"/>
    <col min="9737" max="9737" width="11.875" customWidth="1"/>
    <col min="9738" max="9738" width="9.375" bestFit="1" customWidth="1"/>
    <col min="9739" max="9739" width="15.125" customWidth="1"/>
    <col min="9985" max="9985" width="8.375" customWidth="1"/>
    <col min="9986" max="9986" width="57" customWidth="1"/>
    <col min="9987" max="9987" width="8.125" customWidth="1"/>
    <col min="9988" max="9988" width="9.375" bestFit="1" customWidth="1"/>
    <col min="9989" max="9989" width="13.125" bestFit="1" customWidth="1"/>
    <col min="9990" max="9990" width="8.375" customWidth="1"/>
    <col min="9991" max="9991" width="10.625" customWidth="1"/>
    <col min="9992" max="9992" width="14.125" customWidth="1"/>
    <col min="9993" max="9993" width="11.875" customWidth="1"/>
    <col min="9994" max="9994" width="9.375" bestFit="1" customWidth="1"/>
    <col min="9995" max="9995" width="15.125" customWidth="1"/>
    <col min="10241" max="10241" width="8.375" customWidth="1"/>
    <col min="10242" max="10242" width="57" customWidth="1"/>
    <col min="10243" max="10243" width="8.125" customWidth="1"/>
    <col min="10244" max="10244" width="9.375" bestFit="1" customWidth="1"/>
    <col min="10245" max="10245" width="13.125" bestFit="1" customWidth="1"/>
    <col min="10246" max="10246" width="8.375" customWidth="1"/>
    <col min="10247" max="10247" width="10.625" customWidth="1"/>
    <col min="10248" max="10248" width="14.125" customWidth="1"/>
    <col min="10249" max="10249" width="11.875" customWidth="1"/>
    <col min="10250" max="10250" width="9.375" bestFit="1" customWidth="1"/>
    <col min="10251" max="10251" width="15.125" customWidth="1"/>
    <col min="10497" max="10497" width="8.375" customWidth="1"/>
    <col min="10498" max="10498" width="57" customWidth="1"/>
    <col min="10499" max="10499" width="8.125" customWidth="1"/>
    <col min="10500" max="10500" width="9.375" bestFit="1" customWidth="1"/>
    <col min="10501" max="10501" width="13.125" bestFit="1" customWidth="1"/>
    <col min="10502" max="10502" width="8.375" customWidth="1"/>
    <col min="10503" max="10503" width="10.625" customWidth="1"/>
    <col min="10504" max="10504" width="14.125" customWidth="1"/>
    <col min="10505" max="10505" width="11.875" customWidth="1"/>
    <col min="10506" max="10506" width="9.375" bestFit="1" customWidth="1"/>
    <col min="10507" max="10507" width="15.125" customWidth="1"/>
    <col min="10753" max="10753" width="8.375" customWidth="1"/>
    <col min="10754" max="10754" width="57" customWidth="1"/>
    <col min="10755" max="10755" width="8.125" customWidth="1"/>
    <col min="10756" max="10756" width="9.375" bestFit="1" customWidth="1"/>
    <col min="10757" max="10757" width="13.125" bestFit="1" customWidth="1"/>
    <col min="10758" max="10758" width="8.375" customWidth="1"/>
    <col min="10759" max="10759" width="10.625" customWidth="1"/>
    <col min="10760" max="10760" width="14.125" customWidth="1"/>
    <col min="10761" max="10761" width="11.875" customWidth="1"/>
    <col min="10762" max="10762" width="9.375" bestFit="1" customWidth="1"/>
    <col min="10763" max="10763" width="15.125" customWidth="1"/>
    <col min="11009" max="11009" width="8.375" customWidth="1"/>
    <col min="11010" max="11010" width="57" customWidth="1"/>
    <col min="11011" max="11011" width="8.125" customWidth="1"/>
    <col min="11012" max="11012" width="9.375" bestFit="1" customWidth="1"/>
    <col min="11013" max="11013" width="13.125" bestFit="1" customWidth="1"/>
    <col min="11014" max="11014" width="8.375" customWidth="1"/>
    <col min="11015" max="11015" width="10.625" customWidth="1"/>
    <col min="11016" max="11016" width="14.125" customWidth="1"/>
    <col min="11017" max="11017" width="11.875" customWidth="1"/>
    <col min="11018" max="11018" width="9.375" bestFit="1" customWidth="1"/>
    <col min="11019" max="11019" width="15.125" customWidth="1"/>
    <col min="11265" max="11265" width="8.375" customWidth="1"/>
    <col min="11266" max="11266" width="57" customWidth="1"/>
    <col min="11267" max="11267" width="8.125" customWidth="1"/>
    <col min="11268" max="11268" width="9.375" bestFit="1" customWidth="1"/>
    <col min="11269" max="11269" width="13.125" bestFit="1" customWidth="1"/>
    <col min="11270" max="11270" width="8.375" customWidth="1"/>
    <col min="11271" max="11271" width="10.625" customWidth="1"/>
    <col min="11272" max="11272" width="14.125" customWidth="1"/>
    <col min="11273" max="11273" width="11.875" customWidth="1"/>
    <col min="11274" max="11274" width="9.375" bestFit="1" customWidth="1"/>
    <col min="11275" max="11275" width="15.125" customWidth="1"/>
    <col min="11521" max="11521" width="8.375" customWidth="1"/>
    <col min="11522" max="11522" width="57" customWidth="1"/>
    <col min="11523" max="11523" width="8.125" customWidth="1"/>
    <col min="11524" max="11524" width="9.375" bestFit="1" customWidth="1"/>
    <col min="11525" max="11525" width="13.125" bestFit="1" customWidth="1"/>
    <col min="11526" max="11526" width="8.375" customWidth="1"/>
    <col min="11527" max="11527" width="10.625" customWidth="1"/>
    <col min="11528" max="11528" width="14.125" customWidth="1"/>
    <col min="11529" max="11529" width="11.875" customWidth="1"/>
    <col min="11530" max="11530" width="9.375" bestFit="1" customWidth="1"/>
    <col min="11531" max="11531" width="15.125" customWidth="1"/>
    <col min="11777" max="11777" width="8.375" customWidth="1"/>
    <col min="11778" max="11778" width="57" customWidth="1"/>
    <col min="11779" max="11779" width="8.125" customWidth="1"/>
    <col min="11780" max="11780" width="9.375" bestFit="1" customWidth="1"/>
    <col min="11781" max="11781" width="13.125" bestFit="1" customWidth="1"/>
    <col min="11782" max="11782" width="8.375" customWidth="1"/>
    <col min="11783" max="11783" width="10.625" customWidth="1"/>
    <col min="11784" max="11784" width="14.125" customWidth="1"/>
    <col min="11785" max="11785" width="11.875" customWidth="1"/>
    <col min="11786" max="11786" width="9.375" bestFit="1" customWidth="1"/>
    <col min="11787" max="11787" width="15.125" customWidth="1"/>
    <col min="12033" max="12033" width="8.375" customWidth="1"/>
    <col min="12034" max="12034" width="57" customWidth="1"/>
    <col min="12035" max="12035" width="8.125" customWidth="1"/>
    <col min="12036" max="12036" width="9.375" bestFit="1" customWidth="1"/>
    <col min="12037" max="12037" width="13.125" bestFit="1" customWidth="1"/>
    <col min="12038" max="12038" width="8.375" customWidth="1"/>
    <col min="12039" max="12039" width="10.625" customWidth="1"/>
    <col min="12040" max="12040" width="14.125" customWidth="1"/>
    <col min="12041" max="12041" width="11.875" customWidth="1"/>
    <col min="12042" max="12042" width="9.375" bestFit="1" customWidth="1"/>
    <col min="12043" max="12043" width="15.125" customWidth="1"/>
    <col min="12289" max="12289" width="8.375" customWidth="1"/>
    <col min="12290" max="12290" width="57" customWidth="1"/>
    <col min="12291" max="12291" width="8.125" customWidth="1"/>
    <col min="12292" max="12292" width="9.375" bestFit="1" customWidth="1"/>
    <col min="12293" max="12293" width="13.125" bestFit="1" customWidth="1"/>
    <col min="12294" max="12294" width="8.375" customWidth="1"/>
    <col min="12295" max="12295" width="10.625" customWidth="1"/>
    <col min="12296" max="12296" width="14.125" customWidth="1"/>
    <col min="12297" max="12297" width="11.875" customWidth="1"/>
    <col min="12298" max="12298" width="9.375" bestFit="1" customWidth="1"/>
    <col min="12299" max="12299" width="15.125" customWidth="1"/>
    <col min="12545" max="12545" width="8.375" customWidth="1"/>
    <col min="12546" max="12546" width="57" customWidth="1"/>
    <col min="12547" max="12547" width="8.125" customWidth="1"/>
    <col min="12548" max="12548" width="9.375" bestFit="1" customWidth="1"/>
    <col min="12549" max="12549" width="13.125" bestFit="1" customWidth="1"/>
    <col min="12550" max="12550" width="8.375" customWidth="1"/>
    <col min="12551" max="12551" width="10.625" customWidth="1"/>
    <col min="12552" max="12552" width="14.125" customWidth="1"/>
    <col min="12553" max="12553" width="11.875" customWidth="1"/>
    <col min="12554" max="12554" width="9.375" bestFit="1" customWidth="1"/>
    <col min="12555" max="12555" width="15.125" customWidth="1"/>
    <col min="12801" max="12801" width="8.375" customWidth="1"/>
    <col min="12802" max="12802" width="57" customWidth="1"/>
    <col min="12803" max="12803" width="8.125" customWidth="1"/>
    <col min="12804" max="12804" width="9.375" bestFit="1" customWidth="1"/>
    <col min="12805" max="12805" width="13.125" bestFit="1" customWidth="1"/>
    <col min="12806" max="12806" width="8.375" customWidth="1"/>
    <col min="12807" max="12807" width="10.625" customWidth="1"/>
    <col min="12808" max="12808" width="14.125" customWidth="1"/>
    <col min="12809" max="12809" width="11.875" customWidth="1"/>
    <col min="12810" max="12810" width="9.375" bestFit="1" customWidth="1"/>
    <col min="12811" max="12811" width="15.125" customWidth="1"/>
    <col min="13057" max="13057" width="8.375" customWidth="1"/>
    <col min="13058" max="13058" width="57" customWidth="1"/>
    <col min="13059" max="13059" width="8.125" customWidth="1"/>
    <col min="13060" max="13060" width="9.375" bestFit="1" customWidth="1"/>
    <col min="13061" max="13061" width="13.125" bestFit="1" customWidth="1"/>
    <col min="13062" max="13062" width="8.375" customWidth="1"/>
    <col min="13063" max="13063" width="10.625" customWidth="1"/>
    <col min="13064" max="13064" width="14.125" customWidth="1"/>
    <col min="13065" max="13065" width="11.875" customWidth="1"/>
    <col min="13066" max="13066" width="9.375" bestFit="1" customWidth="1"/>
    <col min="13067" max="13067" width="15.125" customWidth="1"/>
    <col min="13313" max="13313" width="8.375" customWidth="1"/>
    <col min="13314" max="13314" width="57" customWidth="1"/>
    <col min="13315" max="13315" width="8.125" customWidth="1"/>
    <col min="13316" max="13316" width="9.375" bestFit="1" customWidth="1"/>
    <col min="13317" max="13317" width="13.125" bestFit="1" customWidth="1"/>
    <col min="13318" max="13318" width="8.375" customWidth="1"/>
    <col min="13319" max="13319" width="10.625" customWidth="1"/>
    <col min="13320" max="13320" width="14.125" customWidth="1"/>
    <col min="13321" max="13321" width="11.875" customWidth="1"/>
    <col min="13322" max="13322" width="9.375" bestFit="1" customWidth="1"/>
    <col min="13323" max="13323" width="15.125" customWidth="1"/>
    <col min="13569" max="13569" width="8.375" customWidth="1"/>
    <col min="13570" max="13570" width="57" customWidth="1"/>
    <col min="13571" max="13571" width="8.125" customWidth="1"/>
    <col min="13572" max="13572" width="9.375" bestFit="1" customWidth="1"/>
    <col min="13573" max="13573" width="13.125" bestFit="1" customWidth="1"/>
    <col min="13574" max="13574" width="8.375" customWidth="1"/>
    <col min="13575" max="13575" width="10.625" customWidth="1"/>
    <col min="13576" max="13576" width="14.125" customWidth="1"/>
    <col min="13577" max="13577" width="11.875" customWidth="1"/>
    <col min="13578" max="13578" width="9.375" bestFit="1" customWidth="1"/>
    <col min="13579" max="13579" width="15.125" customWidth="1"/>
    <col min="13825" max="13825" width="8.375" customWidth="1"/>
    <col min="13826" max="13826" width="57" customWidth="1"/>
    <col min="13827" max="13827" width="8.125" customWidth="1"/>
    <col min="13828" max="13828" width="9.375" bestFit="1" customWidth="1"/>
    <col min="13829" max="13829" width="13.125" bestFit="1" customWidth="1"/>
    <col min="13830" max="13830" width="8.375" customWidth="1"/>
    <col min="13831" max="13831" width="10.625" customWidth="1"/>
    <col min="13832" max="13832" width="14.125" customWidth="1"/>
    <col min="13833" max="13833" width="11.875" customWidth="1"/>
    <col min="13834" max="13834" width="9.375" bestFit="1" customWidth="1"/>
    <col min="13835" max="13835" width="15.125" customWidth="1"/>
    <col min="14081" max="14081" width="8.375" customWidth="1"/>
    <col min="14082" max="14082" width="57" customWidth="1"/>
    <col min="14083" max="14083" width="8.125" customWidth="1"/>
    <col min="14084" max="14084" width="9.375" bestFit="1" customWidth="1"/>
    <col min="14085" max="14085" width="13.125" bestFit="1" customWidth="1"/>
    <col min="14086" max="14086" width="8.375" customWidth="1"/>
    <col min="14087" max="14087" width="10.625" customWidth="1"/>
    <col min="14088" max="14088" width="14.125" customWidth="1"/>
    <col min="14089" max="14089" width="11.875" customWidth="1"/>
    <col min="14090" max="14090" width="9.375" bestFit="1" customWidth="1"/>
    <col min="14091" max="14091" width="15.125" customWidth="1"/>
    <col min="14337" max="14337" width="8.375" customWidth="1"/>
    <col min="14338" max="14338" width="57" customWidth="1"/>
    <col min="14339" max="14339" width="8.125" customWidth="1"/>
    <col min="14340" max="14340" width="9.375" bestFit="1" customWidth="1"/>
    <col min="14341" max="14341" width="13.125" bestFit="1" customWidth="1"/>
    <col min="14342" max="14342" width="8.375" customWidth="1"/>
    <col min="14343" max="14343" width="10.625" customWidth="1"/>
    <col min="14344" max="14344" width="14.125" customWidth="1"/>
    <col min="14345" max="14345" width="11.875" customWidth="1"/>
    <col min="14346" max="14346" width="9.375" bestFit="1" customWidth="1"/>
    <col min="14347" max="14347" width="15.125" customWidth="1"/>
    <col min="14593" max="14593" width="8.375" customWidth="1"/>
    <col min="14594" max="14594" width="57" customWidth="1"/>
    <col min="14595" max="14595" width="8.125" customWidth="1"/>
    <col min="14596" max="14596" width="9.375" bestFit="1" customWidth="1"/>
    <col min="14597" max="14597" width="13.125" bestFit="1" customWidth="1"/>
    <col min="14598" max="14598" width="8.375" customWidth="1"/>
    <col min="14599" max="14599" width="10.625" customWidth="1"/>
    <col min="14600" max="14600" width="14.125" customWidth="1"/>
    <col min="14601" max="14601" width="11.875" customWidth="1"/>
    <col min="14602" max="14602" width="9.375" bestFit="1" customWidth="1"/>
    <col min="14603" max="14603" width="15.125" customWidth="1"/>
    <col min="14849" max="14849" width="8.375" customWidth="1"/>
    <col min="14850" max="14850" width="57" customWidth="1"/>
    <col min="14851" max="14851" width="8.125" customWidth="1"/>
    <col min="14852" max="14852" width="9.375" bestFit="1" customWidth="1"/>
    <col min="14853" max="14853" width="13.125" bestFit="1" customWidth="1"/>
    <col min="14854" max="14854" width="8.375" customWidth="1"/>
    <col min="14855" max="14855" width="10.625" customWidth="1"/>
    <col min="14856" max="14856" width="14.125" customWidth="1"/>
    <col min="14857" max="14857" width="11.875" customWidth="1"/>
    <col min="14858" max="14858" width="9.375" bestFit="1" customWidth="1"/>
    <col min="14859" max="14859" width="15.125" customWidth="1"/>
    <col min="15105" max="15105" width="8.375" customWidth="1"/>
    <col min="15106" max="15106" width="57" customWidth="1"/>
    <col min="15107" max="15107" width="8.125" customWidth="1"/>
    <col min="15108" max="15108" width="9.375" bestFit="1" customWidth="1"/>
    <col min="15109" max="15109" width="13.125" bestFit="1" customWidth="1"/>
    <col min="15110" max="15110" width="8.375" customWidth="1"/>
    <col min="15111" max="15111" width="10.625" customWidth="1"/>
    <col min="15112" max="15112" width="14.125" customWidth="1"/>
    <col min="15113" max="15113" width="11.875" customWidth="1"/>
    <col min="15114" max="15114" width="9.375" bestFit="1" customWidth="1"/>
    <col min="15115" max="15115" width="15.125" customWidth="1"/>
    <col min="15361" max="15361" width="8.375" customWidth="1"/>
    <col min="15362" max="15362" width="57" customWidth="1"/>
    <col min="15363" max="15363" width="8.125" customWidth="1"/>
    <col min="15364" max="15364" width="9.375" bestFit="1" customWidth="1"/>
    <col min="15365" max="15365" width="13.125" bestFit="1" customWidth="1"/>
    <col min="15366" max="15366" width="8.375" customWidth="1"/>
    <col min="15367" max="15367" width="10.625" customWidth="1"/>
    <col min="15368" max="15368" width="14.125" customWidth="1"/>
    <col min="15369" max="15369" width="11.875" customWidth="1"/>
    <col min="15370" max="15370" width="9.375" bestFit="1" customWidth="1"/>
    <col min="15371" max="15371" width="15.125" customWidth="1"/>
    <col min="15617" max="15617" width="8.375" customWidth="1"/>
    <col min="15618" max="15618" width="57" customWidth="1"/>
    <col min="15619" max="15619" width="8.125" customWidth="1"/>
    <col min="15620" max="15620" width="9.375" bestFit="1" customWidth="1"/>
    <col min="15621" max="15621" width="13.125" bestFit="1" customWidth="1"/>
    <col min="15622" max="15622" width="8.375" customWidth="1"/>
    <col min="15623" max="15623" width="10.625" customWidth="1"/>
    <col min="15624" max="15624" width="14.125" customWidth="1"/>
    <col min="15625" max="15625" width="11.875" customWidth="1"/>
    <col min="15626" max="15626" width="9.375" bestFit="1" customWidth="1"/>
    <col min="15627" max="15627" width="15.125" customWidth="1"/>
    <col min="15873" max="15873" width="8.375" customWidth="1"/>
    <col min="15874" max="15874" width="57" customWidth="1"/>
    <col min="15875" max="15875" width="8.125" customWidth="1"/>
    <col min="15876" max="15876" width="9.375" bestFit="1" customWidth="1"/>
    <col min="15877" max="15877" width="13.125" bestFit="1" customWidth="1"/>
    <col min="15878" max="15878" width="8.375" customWidth="1"/>
    <col min="15879" max="15879" width="10.625" customWidth="1"/>
    <col min="15880" max="15880" width="14.125" customWidth="1"/>
    <col min="15881" max="15881" width="11.875" customWidth="1"/>
    <col min="15882" max="15882" width="9.375" bestFit="1" customWidth="1"/>
    <col min="15883" max="15883" width="15.125" customWidth="1"/>
    <col min="16129" max="16129" width="8.375" customWidth="1"/>
    <col min="16130" max="16130" width="57" customWidth="1"/>
    <col min="16131" max="16131" width="8.125" customWidth="1"/>
    <col min="16132" max="16132" width="9.375" bestFit="1" customWidth="1"/>
    <col min="16133" max="16133" width="13.125" bestFit="1" customWidth="1"/>
    <col min="16134" max="16134" width="8.375" customWidth="1"/>
    <col min="16135" max="16135" width="10.625" customWidth="1"/>
    <col min="16136" max="16136" width="14.125" customWidth="1"/>
    <col min="16137" max="16137" width="11.875" customWidth="1"/>
    <col min="16138" max="16138" width="9.375" bestFit="1" customWidth="1"/>
    <col min="16139" max="16139" width="15.125" customWidth="1"/>
  </cols>
  <sheetData>
    <row r="1" spans="1:11" x14ac:dyDescent="0.25">
      <c r="K1" s="1" t="s">
        <v>0</v>
      </c>
    </row>
    <row r="2" spans="1:11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1" ht="16.5" thickBot="1" x14ac:dyDescent="0.3">
      <c r="A3" s="3"/>
      <c r="B3" s="4"/>
      <c r="C3" s="4"/>
      <c r="D3" s="4"/>
      <c r="E3" s="4"/>
      <c r="H3" s="1"/>
      <c r="K3" s="1" t="s">
        <v>2</v>
      </c>
    </row>
    <row r="4" spans="1:11" x14ac:dyDescent="0.25">
      <c r="A4" s="5" t="s">
        <v>3</v>
      </c>
      <c r="B4" s="6" t="s">
        <v>4</v>
      </c>
      <c r="C4" s="7" t="s">
        <v>5</v>
      </c>
      <c r="D4" s="8"/>
      <c r="E4" s="9"/>
      <c r="F4" s="7" t="s">
        <v>6</v>
      </c>
      <c r="G4" s="8"/>
      <c r="H4" s="9"/>
      <c r="I4" s="7" t="s">
        <v>7</v>
      </c>
      <c r="J4" s="8"/>
      <c r="K4" s="9"/>
    </row>
    <row r="5" spans="1:11" ht="16.5" thickBot="1" x14ac:dyDescent="0.3">
      <c r="A5" s="10"/>
      <c r="B5" s="11"/>
      <c r="C5" s="12" t="s">
        <v>8</v>
      </c>
      <c r="D5" s="13" t="s">
        <v>9</v>
      </c>
      <c r="E5" s="14" t="s">
        <v>10</v>
      </c>
      <c r="F5" s="12" t="s">
        <v>8</v>
      </c>
      <c r="G5" s="13" t="s">
        <v>9</v>
      </c>
      <c r="H5" s="14" t="s">
        <v>10</v>
      </c>
      <c r="I5" s="12" t="s">
        <v>8</v>
      </c>
      <c r="J5" s="13" t="s">
        <v>9</v>
      </c>
      <c r="K5" s="14" t="s">
        <v>10</v>
      </c>
    </row>
    <row r="6" spans="1:11" x14ac:dyDescent="0.25">
      <c r="A6" s="15"/>
      <c r="B6" s="16" t="s">
        <v>11</v>
      </c>
      <c r="C6" s="17"/>
      <c r="D6" s="18"/>
      <c r="E6" s="19"/>
      <c r="F6" s="17"/>
      <c r="G6" s="18"/>
      <c r="H6" s="19"/>
      <c r="I6" s="17"/>
      <c r="J6" s="18"/>
      <c r="K6" s="19"/>
    </row>
    <row r="7" spans="1:11" x14ac:dyDescent="0.25">
      <c r="A7" s="20" t="s">
        <v>12</v>
      </c>
      <c r="B7" s="21" t="s">
        <v>13</v>
      </c>
      <c r="C7" s="22">
        <v>54.25</v>
      </c>
      <c r="D7" s="23">
        <v>4580000</v>
      </c>
      <c r="E7" s="24">
        <v>248465000</v>
      </c>
      <c r="F7" s="25">
        <v>53.97</v>
      </c>
      <c r="G7" s="23">
        <v>4580000</v>
      </c>
      <c r="H7" s="24">
        <v>247182600</v>
      </c>
      <c r="I7" s="25">
        <v>54.25</v>
      </c>
      <c r="J7" s="23">
        <v>5450000</v>
      </c>
      <c r="K7" s="24">
        <v>247182600</v>
      </c>
    </row>
    <row r="8" spans="1:11" x14ac:dyDescent="0.25">
      <c r="A8" s="20" t="s">
        <v>14</v>
      </c>
      <c r="B8" s="21" t="s">
        <v>15</v>
      </c>
      <c r="C8" s="26"/>
      <c r="D8" s="23"/>
      <c r="E8" s="24">
        <f>SUM(E9:E12)</f>
        <v>195508666</v>
      </c>
      <c r="F8" s="26"/>
      <c r="G8" s="23"/>
      <c r="H8" s="24">
        <f>SUM(H9:H12)</f>
        <v>195668666</v>
      </c>
      <c r="I8" s="26"/>
      <c r="J8" s="23"/>
      <c r="K8" s="24">
        <f>SUM(K9:K12)</f>
        <v>201224206</v>
      </c>
    </row>
    <row r="9" spans="1:11" x14ac:dyDescent="0.25">
      <c r="A9" s="20" t="s">
        <v>16</v>
      </c>
      <c r="B9" s="21" t="s">
        <v>17</v>
      </c>
      <c r="C9" s="26"/>
      <c r="D9" s="23">
        <v>22300</v>
      </c>
      <c r="E9" s="24">
        <v>38413980</v>
      </c>
      <c r="F9" s="25">
        <v>1722.6</v>
      </c>
      <c r="G9" s="23">
        <v>22300</v>
      </c>
      <c r="H9" s="24">
        <v>38413980</v>
      </c>
      <c r="I9" s="25">
        <v>1722.6</v>
      </c>
      <c r="J9" s="23">
        <v>25200</v>
      </c>
      <c r="K9" s="24">
        <v>43409520</v>
      </c>
    </row>
    <row r="10" spans="1:11" x14ac:dyDescent="0.25">
      <c r="A10" s="20" t="s">
        <v>18</v>
      </c>
      <c r="B10" s="21" t="s">
        <v>19</v>
      </c>
      <c r="C10" s="26"/>
      <c r="D10" s="23"/>
      <c r="E10" s="24">
        <v>112400000</v>
      </c>
      <c r="F10" s="26"/>
      <c r="G10" s="23"/>
      <c r="H10" s="24">
        <v>112560000</v>
      </c>
      <c r="I10" s="26"/>
      <c r="J10" s="23"/>
      <c r="K10" s="24">
        <v>113120000</v>
      </c>
    </row>
    <row r="11" spans="1:11" x14ac:dyDescent="0.25">
      <c r="A11" s="20" t="s">
        <v>20</v>
      </c>
      <c r="B11" s="21" t="s">
        <v>21</v>
      </c>
      <c r="C11" s="26"/>
      <c r="D11" s="23"/>
      <c r="E11" s="24">
        <v>1350336</v>
      </c>
      <c r="F11" s="26"/>
      <c r="G11" s="23"/>
      <c r="H11" s="24">
        <v>1350336</v>
      </c>
      <c r="I11" s="26"/>
      <c r="J11" s="23"/>
      <c r="K11" s="24">
        <v>1350336</v>
      </c>
    </row>
    <row r="12" spans="1:11" x14ac:dyDescent="0.25">
      <c r="A12" s="20" t="s">
        <v>22</v>
      </c>
      <c r="B12" s="21" t="s">
        <v>23</v>
      </c>
      <c r="C12" s="26"/>
      <c r="D12" s="23"/>
      <c r="E12" s="24">
        <v>43344350</v>
      </c>
      <c r="F12" s="26"/>
      <c r="G12" s="23"/>
      <c r="H12" s="24">
        <v>43344350</v>
      </c>
      <c r="I12" s="26"/>
      <c r="J12" s="23"/>
      <c r="K12" s="24">
        <v>43344350</v>
      </c>
    </row>
    <row r="13" spans="1:11" x14ac:dyDescent="0.25">
      <c r="A13" s="20" t="s">
        <v>24</v>
      </c>
      <c r="B13" s="21" t="s">
        <v>25</v>
      </c>
      <c r="C13" s="26"/>
      <c r="D13" s="23"/>
      <c r="E13" s="24">
        <v>-298105006</v>
      </c>
      <c r="F13" s="26"/>
      <c r="G13" s="23"/>
      <c r="H13" s="24">
        <v>-287512165</v>
      </c>
      <c r="I13" s="26"/>
      <c r="J13" s="23"/>
      <c r="K13" s="24">
        <v>-325311892</v>
      </c>
    </row>
    <row r="14" spans="1:11" x14ac:dyDescent="0.25">
      <c r="A14" s="20" t="s">
        <v>24</v>
      </c>
      <c r="B14" s="21" t="s">
        <v>26</v>
      </c>
      <c r="C14" s="26">
        <v>28038</v>
      </c>
      <c r="D14" s="23">
        <v>2700</v>
      </c>
      <c r="E14" s="24">
        <f>SUM(C14*D14)</f>
        <v>75702600</v>
      </c>
      <c r="F14" s="26">
        <v>27820</v>
      </c>
      <c r="G14" s="23">
        <v>2700</v>
      </c>
      <c r="H14" s="24">
        <v>75114000</v>
      </c>
      <c r="I14" s="26">
        <v>28038</v>
      </c>
      <c r="J14" s="23">
        <v>2700</v>
      </c>
      <c r="K14" s="24">
        <v>74163600</v>
      </c>
    </row>
    <row r="15" spans="1:11" x14ac:dyDescent="0.25">
      <c r="A15" s="20" t="s">
        <v>27</v>
      </c>
      <c r="B15" s="21" t="s">
        <v>28</v>
      </c>
      <c r="C15" s="26">
        <v>1828</v>
      </c>
      <c r="D15" s="23">
        <v>2550</v>
      </c>
      <c r="E15" s="24">
        <f>SUM(C15*D15)</f>
        <v>4661400</v>
      </c>
      <c r="F15" s="26">
        <v>1746</v>
      </c>
      <c r="G15" s="23">
        <v>2550</v>
      </c>
      <c r="H15" s="24">
        <v>4452300</v>
      </c>
      <c r="I15" s="26">
        <v>1828</v>
      </c>
      <c r="J15" s="23">
        <v>2550</v>
      </c>
      <c r="K15" s="24">
        <v>4248300</v>
      </c>
    </row>
    <row r="16" spans="1:11" x14ac:dyDescent="0.25">
      <c r="A16" s="20" t="s">
        <v>29</v>
      </c>
      <c r="B16" s="21" t="s">
        <v>30</v>
      </c>
      <c r="C16" s="26">
        <v>4780347</v>
      </c>
      <c r="D16" s="27">
        <v>1</v>
      </c>
      <c r="E16" s="24">
        <f>SUM(C16*D16)</f>
        <v>4780347</v>
      </c>
      <c r="F16" s="26">
        <v>5349029</v>
      </c>
      <c r="G16" s="27">
        <v>1</v>
      </c>
      <c r="H16" s="24">
        <v>5349029</v>
      </c>
      <c r="I16" s="26">
        <v>4780347</v>
      </c>
      <c r="J16" s="27">
        <v>1</v>
      </c>
      <c r="K16" s="24">
        <v>6406300</v>
      </c>
    </row>
    <row r="17" spans="1:11" x14ac:dyDescent="0.25">
      <c r="A17" s="28" t="s">
        <v>31</v>
      </c>
      <c r="B17" s="21" t="s">
        <v>32</v>
      </c>
      <c r="C17" s="26"/>
      <c r="D17" s="23"/>
      <c r="E17" s="24"/>
      <c r="F17" s="26"/>
      <c r="G17" s="23"/>
      <c r="H17" s="24"/>
      <c r="I17" s="26"/>
      <c r="J17" s="23"/>
      <c r="K17" s="24"/>
    </row>
    <row r="18" spans="1:11" ht="16.5" thickBot="1" x14ac:dyDescent="0.3">
      <c r="A18" s="29" t="s">
        <v>33</v>
      </c>
      <c r="B18" s="30" t="s">
        <v>34</v>
      </c>
      <c r="C18" s="31"/>
      <c r="D18" s="32"/>
      <c r="E18" s="33">
        <v>512200</v>
      </c>
      <c r="F18" s="26"/>
      <c r="G18" s="23"/>
      <c r="H18" s="24"/>
      <c r="I18" s="26"/>
      <c r="J18" s="23"/>
      <c r="K18" s="24"/>
    </row>
    <row r="19" spans="1:11" ht="16.5" thickBot="1" x14ac:dyDescent="0.3">
      <c r="A19" s="34"/>
      <c r="B19" s="35" t="s">
        <v>35</v>
      </c>
      <c r="C19" s="36"/>
      <c r="D19" s="37"/>
      <c r="E19" s="38">
        <f>SUM(E7:E18,-E8)</f>
        <v>231525207</v>
      </c>
      <c r="F19" s="36"/>
      <c r="G19" s="37"/>
      <c r="H19" s="38">
        <f>SUM(H7:H18,-H8)</f>
        <v>240254430</v>
      </c>
      <c r="I19" s="36"/>
      <c r="J19" s="37"/>
      <c r="K19" s="38">
        <f>SUM(K7:K18,-K8)</f>
        <v>207913114</v>
      </c>
    </row>
    <row r="20" spans="1:11" x14ac:dyDescent="0.25">
      <c r="A20" s="39"/>
      <c r="B20" s="40" t="s">
        <v>36</v>
      </c>
      <c r="C20" s="41"/>
      <c r="D20" s="42"/>
      <c r="E20" s="43"/>
      <c r="F20" s="41"/>
      <c r="G20" s="42"/>
      <c r="H20" s="43"/>
      <c r="I20" s="41"/>
      <c r="J20" s="42"/>
      <c r="K20" s="43"/>
    </row>
    <row r="21" spans="1:11" x14ac:dyDescent="0.25">
      <c r="A21" s="44" t="s">
        <v>37</v>
      </c>
      <c r="B21" s="21" t="s">
        <v>38</v>
      </c>
      <c r="C21" s="45">
        <v>82.6</v>
      </c>
      <c r="D21" s="46">
        <v>2946000</v>
      </c>
      <c r="E21" s="24">
        <v>243339599.99999997</v>
      </c>
      <c r="F21" s="25">
        <v>83.7</v>
      </c>
      <c r="G21" s="23">
        <v>2914333</v>
      </c>
      <c r="H21" s="24">
        <v>243929700</v>
      </c>
      <c r="I21" s="25">
        <v>83.5</v>
      </c>
      <c r="J21" s="23">
        <v>4371500</v>
      </c>
      <c r="K21" s="24">
        <v>365020250</v>
      </c>
    </row>
    <row r="22" spans="1:11" ht="23.25" x14ac:dyDescent="0.25">
      <c r="A22" s="44" t="s">
        <v>39</v>
      </c>
      <c r="B22" s="47" t="s">
        <v>40</v>
      </c>
      <c r="C22" s="45">
        <v>50</v>
      </c>
      <c r="D22" s="23">
        <v>1470000</v>
      </c>
      <c r="E22" s="24">
        <v>73500000</v>
      </c>
      <c r="F22" s="25">
        <v>50.5</v>
      </c>
      <c r="G22" s="23">
        <v>1470000</v>
      </c>
      <c r="H22" s="24">
        <v>74235000</v>
      </c>
      <c r="I22" s="25">
        <v>51.2</v>
      </c>
      <c r="J22" s="23">
        <v>2400000</v>
      </c>
      <c r="K22" s="24">
        <v>122880000</v>
      </c>
    </row>
    <row r="23" spans="1:11" ht="23.25" x14ac:dyDescent="0.25">
      <c r="A23" s="44" t="s">
        <v>41</v>
      </c>
      <c r="B23" s="47" t="s">
        <v>42</v>
      </c>
      <c r="C23" s="45">
        <v>1</v>
      </c>
      <c r="D23" s="46">
        <v>4419000</v>
      </c>
      <c r="E23" s="24">
        <v>2946000</v>
      </c>
      <c r="F23" s="25">
        <v>0.5</v>
      </c>
      <c r="G23" s="23">
        <v>2914333</v>
      </c>
      <c r="H23" s="24">
        <v>1457167</v>
      </c>
      <c r="I23" s="25">
        <v>0.5</v>
      </c>
      <c r="J23" s="23">
        <v>4371500</v>
      </c>
      <c r="K23" s="24">
        <v>2185750</v>
      </c>
    </row>
    <row r="24" spans="1:11" x14ac:dyDescent="0.25">
      <c r="A24" s="44" t="s">
        <v>43</v>
      </c>
      <c r="B24" s="21" t="s">
        <v>44</v>
      </c>
      <c r="C24" s="48">
        <v>79.2</v>
      </c>
      <c r="D24" s="46">
        <v>4419000</v>
      </c>
      <c r="E24" s="24">
        <v>116661600</v>
      </c>
      <c r="F24" s="25">
        <v>81.2</v>
      </c>
      <c r="G24" s="23">
        <v>1457167</v>
      </c>
      <c r="H24" s="24">
        <v>118321933</v>
      </c>
      <c r="I24" s="25"/>
      <c r="J24" s="23"/>
      <c r="K24" s="24"/>
    </row>
    <row r="25" spans="1:11" ht="23.25" x14ac:dyDescent="0.25">
      <c r="A25" s="44" t="s">
        <v>37</v>
      </c>
      <c r="B25" s="47" t="s">
        <v>45</v>
      </c>
      <c r="C25" s="45">
        <v>49</v>
      </c>
      <c r="D25" s="46">
        <v>2205000</v>
      </c>
      <c r="E25" s="24">
        <v>36015000</v>
      </c>
      <c r="F25" s="25">
        <v>49.5</v>
      </c>
      <c r="G25" s="23">
        <v>735000</v>
      </c>
      <c r="H25" s="24">
        <v>36382500</v>
      </c>
      <c r="I25" s="25"/>
      <c r="J25" s="23"/>
      <c r="K25" s="24"/>
    </row>
    <row r="26" spans="1:11" ht="23.25" x14ac:dyDescent="0.25">
      <c r="A26" s="44" t="s">
        <v>46</v>
      </c>
      <c r="B26" s="47" t="s">
        <v>42</v>
      </c>
      <c r="C26" s="45">
        <v>1</v>
      </c>
      <c r="D26" s="46">
        <v>4419000</v>
      </c>
      <c r="E26" s="24">
        <v>1473000</v>
      </c>
      <c r="F26" s="25">
        <v>0.5</v>
      </c>
      <c r="G26" s="23">
        <v>1457167</v>
      </c>
      <c r="H26" s="24">
        <v>728583</v>
      </c>
      <c r="I26" s="25"/>
      <c r="J26" s="23"/>
      <c r="K26" s="24"/>
    </row>
    <row r="27" spans="1:11" x14ac:dyDescent="0.25">
      <c r="A27" s="44" t="s">
        <v>47</v>
      </c>
      <c r="B27" s="21" t="s">
        <v>48</v>
      </c>
      <c r="C27" s="45">
        <v>916</v>
      </c>
      <c r="D27" s="49">
        <v>81700</v>
      </c>
      <c r="E27" s="24">
        <v>49891467</v>
      </c>
      <c r="F27" s="25">
        <v>925</v>
      </c>
      <c r="G27" s="23">
        <v>64933</v>
      </c>
      <c r="H27" s="24">
        <v>60063333</v>
      </c>
      <c r="I27" s="25">
        <v>937.3</v>
      </c>
      <c r="J27" s="23">
        <v>97400</v>
      </c>
      <c r="K27" s="24">
        <v>91293020</v>
      </c>
    </row>
    <row r="28" spans="1:11" x14ac:dyDescent="0.25">
      <c r="A28" s="44" t="s">
        <v>49</v>
      </c>
      <c r="B28" s="21" t="s">
        <v>50</v>
      </c>
      <c r="C28" s="45">
        <v>888</v>
      </c>
      <c r="D28" s="49">
        <v>81700</v>
      </c>
      <c r="E28" s="24">
        <v>24183200</v>
      </c>
      <c r="F28" s="25">
        <v>914</v>
      </c>
      <c r="G28" s="23">
        <v>64933</v>
      </c>
      <c r="H28" s="24">
        <v>29674533</v>
      </c>
      <c r="I28" s="25"/>
      <c r="J28" s="23"/>
      <c r="K28" s="24"/>
    </row>
    <row r="29" spans="1:11" x14ac:dyDescent="0.25">
      <c r="A29" s="44" t="s">
        <v>51</v>
      </c>
      <c r="B29" s="21" t="s">
        <v>52</v>
      </c>
      <c r="C29" s="45">
        <v>39</v>
      </c>
      <c r="D29" s="49">
        <v>401000</v>
      </c>
      <c r="E29" s="24">
        <f>SUM(C29*D29)</f>
        <v>15639000</v>
      </c>
      <c r="F29" s="25">
        <v>41</v>
      </c>
      <c r="G29" s="23">
        <v>396700</v>
      </c>
      <c r="H29" s="24">
        <v>16264700</v>
      </c>
      <c r="I29" s="25">
        <v>39.299999999999997</v>
      </c>
      <c r="J29" s="23">
        <v>396700</v>
      </c>
      <c r="K29" s="24">
        <v>15590310</v>
      </c>
    </row>
    <row r="30" spans="1:11" x14ac:dyDescent="0.25">
      <c r="A30" s="44" t="s">
        <v>53</v>
      </c>
      <c r="B30" s="21" t="s">
        <v>54</v>
      </c>
      <c r="C30" s="45"/>
      <c r="D30" s="49"/>
      <c r="E30" s="24">
        <v>1470336</v>
      </c>
      <c r="F30" s="25"/>
      <c r="G30" s="23"/>
      <c r="H30" s="24"/>
      <c r="I30" s="25"/>
      <c r="J30" s="23"/>
      <c r="K30" s="24"/>
    </row>
    <row r="31" spans="1:11" ht="16.5" thickBot="1" x14ac:dyDescent="0.3">
      <c r="A31" s="50" t="s">
        <v>55</v>
      </c>
      <c r="B31" s="51" t="s">
        <v>56</v>
      </c>
      <c r="C31" s="52">
        <v>2</v>
      </c>
      <c r="D31" s="53">
        <v>1463000</v>
      </c>
      <c r="E31" s="54">
        <f>SUM(C31*D31)</f>
        <v>2926000</v>
      </c>
      <c r="F31" s="25">
        <v>2</v>
      </c>
      <c r="G31" s="23">
        <v>1447300</v>
      </c>
      <c r="H31" s="24">
        <v>2894600</v>
      </c>
      <c r="I31" s="25">
        <v>2</v>
      </c>
      <c r="J31" s="23">
        <v>1447300</v>
      </c>
      <c r="K31" s="24">
        <v>2894600</v>
      </c>
    </row>
    <row r="32" spans="1:11" ht="16.5" thickBot="1" x14ac:dyDescent="0.3">
      <c r="A32" s="55"/>
      <c r="B32" s="56" t="s">
        <v>57</v>
      </c>
      <c r="C32" s="57"/>
      <c r="D32" s="58"/>
      <c r="E32" s="59">
        <f>SUM(E21:E31)</f>
        <v>568045203</v>
      </c>
      <c r="F32" s="60"/>
      <c r="G32" s="61"/>
      <c r="H32" s="62">
        <f>SUM(H21:H31)</f>
        <v>583952049</v>
      </c>
      <c r="I32" s="60"/>
      <c r="J32" s="61"/>
      <c r="K32" s="62">
        <f>SUM(K21:K31)</f>
        <v>599863930</v>
      </c>
    </row>
    <row r="33" spans="1:11" ht="16.5" thickBot="1" x14ac:dyDescent="0.3">
      <c r="A33" s="63"/>
      <c r="B33" s="64" t="s">
        <v>58</v>
      </c>
      <c r="C33" s="65"/>
      <c r="D33" s="66"/>
      <c r="E33" s="67"/>
      <c r="F33" s="68"/>
      <c r="G33" s="69"/>
      <c r="H33" s="70"/>
      <c r="I33" s="68"/>
      <c r="J33" s="69"/>
      <c r="K33" s="70"/>
    </row>
    <row r="34" spans="1:11" x14ac:dyDescent="0.25">
      <c r="A34" s="71" t="s">
        <v>59</v>
      </c>
      <c r="B34" s="72" t="s">
        <v>60</v>
      </c>
      <c r="C34" s="73"/>
      <c r="D34" s="18"/>
      <c r="E34" s="43">
        <v>50211000</v>
      </c>
      <c r="F34" s="74"/>
      <c r="G34" s="75"/>
      <c r="H34" s="76"/>
      <c r="I34" s="74"/>
      <c r="J34" s="75"/>
      <c r="K34" s="24"/>
    </row>
    <row r="35" spans="1:11" x14ac:dyDescent="0.25">
      <c r="A35" s="44" t="s">
        <v>61</v>
      </c>
      <c r="B35" s="21" t="s">
        <v>62</v>
      </c>
      <c r="C35" s="77">
        <v>3.6</v>
      </c>
      <c r="D35" s="49">
        <v>3400000</v>
      </c>
      <c r="E35" s="24">
        <f t="shared" ref="E35:E40" si="0">SUM(C35*D35)</f>
        <v>12240000</v>
      </c>
      <c r="F35" s="25"/>
      <c r="G35" s="23"/>
      <c r="H35" s="24">
        <v>12240000</v>
      </c>
      <c r="I35" s="25"/>
      <c r="J35" s="23">
        <v>3780000</v>
      </c>
      <c r="K35" s="24">
        <v>12240000</v>
      </c>
    </row>
    <row r="36" spans="1:11" x14ac:dyDescent="0.25">
      <c r="A36" s="44"/>
      <c r="B36" s="21" t="s">
        <v>63</v>
      </c>
      <c r="C36" s="77">
        <v>6.2</v>
      </c>
      <c r="D36" s="49">
        <v>3300000</v>
      </c>
      <c r="E36" s="24">
        <f t="shared" si="0"/>
        <v>20460000</v>
      </c>
      <c r="F36" s="25"/>
      <c r="G36" s="23"/>
      <c r="H36" s="24">
        <v>23760000</v>
      </c>
      <c r="I36" s="25"/>
      <c r="J36" s="23">
        <v>3300000</v>
      </c>
      <c r="K36" s="24">
        <v>23760000</v>
      </c>
    </row>
    <row r="37" spans="1:11" x14ac:dyDescent="0.25">
      <c r="A37" s="44" t="s">
        <v>64</v>
      </c>
      <c r="B37" s="21" t="s">
        <v>65</v>
      </c>
      <c r="C37" s="48">
        <v>316</v>
      </c>
      <c r="D37" s="49">
        <v>55360</v>
      </c>
      <c r="E37" s="24">
        <f t="shared" si="0"/>
        <v>17493760</v>
      </c>
      <c r="F37" s="25">
        <v>290</v>
      </c>
      <c r="G37" s="23">
        <v>55360</v>
      </c>
      <c r="H37" s="24">
        <v>16054400</v>
      </c>
      <c r="I37" s="25">
        <v>280</v>
      </c>
      <c r="J37" s="23">
        <v>65360</v>
      </c>
      <c r="K37" s="24">
        <v>18300800</v>
      </c>
    </row>
    <row r="38" spans="1:11" x14ac:dyDescent="0.25">
      <c r="A38" s="44" t="s">
        <v>66</v>
      </c>
      <c r="B38" s="21" t="s">
        <v>67</v>
      </c>
      <c r="C38" s="48">
        <v>5</v>
      </c>
      <c r="D38" s="49">
        <v>25000</v>
      </c>
      <c r="E38" s="24">
        <f t="shared" si="0"/>
        <v>125000</v>
      </c>
      <c r="F38" s="25">
        <v>4</v>
      </c>
      <c r="G38" s="23">
        <v>25000</v>
      </c>
      <c r="H38" s="24">
        <v>100000</v>
      </c>
      <c r="I38" s="25">
        <v>3</v>
      </c>
      <c r="J38" s="23">
        <v>25000</v>
      </c>
      <c r="K38" s="24">
        <v>75000</v>
      </c>
    </row>
    <row r="39" spans="1:11" x14ac:dyDescent="0.25">
      <c r="A39" s="44" t="s">
        <v>68</v>
      </c>
      <c r="B39" s="21" t="s">
        <v>69</v>
      </c>
      <c r="C39" s="48">
        <v>31</v>
      </c>
      <c r="D39" s="49">
        <v>330000</v>
      </c>
      <c r="E39" s="24">
        <f t="shared" si="0"/>
        <v>10230000</v>
      </c>
      <c r="F39" s="25">
        <v>27</v>
      </c>
      <c r="G39" s="23">
        <v>330000</v>
      </c>
      <c r="H39" s="24">
        <v>8910000</v>
      </c>
      <c r="I39" s="25">
        <v>27</v>
      </c>
      <c r="J39" s="23">
        <v>330000</v>
      </c>
      <c r="K39" s="24">
        <v>8910000</v>
      </c>
    </row>
    <row r="40" spans="1:11" x14ac:dyDescent="0.25">
      <c r="A40" s="44" t="s">
        <v>70</v>
      </c>
      <c r="B40" s="21" t="s">
        <v>71</v>
      </c>
      <c r="C40" s="45">
        <v>5</v>
      </c>
      <c r="D40" s="49">
        <v>3100000</v>
      </c>
      <c r="E40" s="24">
        <f t="shared" si="0"/>
        <v>15500000</v>
      </c>
      <c r="F40" s="25"/>
      <c r="G40" s="23"/>
      <c r="H40" s="24">
        <v>15500000</v>
      </c>
      <c r="I40" s="25">
        <v>5</v>
      </c>
      <c r="J40" s="23">
        <v>4250000</v>
      </c>
      <c r="K40" s="24">
        <v>21250000</v>
      </c>
    </row>
    <row r="41" spans="1:11" x14ac:dyDescent="0.25">
      <c r="A41" s="44" t="s">
        <v>72</v>
      </c>
      <c r="B41" s="21" t="s">
        <v>73</v>
      </c>
      <c r="C41" s="48">
        <v>87</v>
      </c>
      <c r="D41" s="49">
        <v>109000</v>
      </c>
      <c r="E41" s="24">
        <f t="shared" ref="E41:E47" si="1">SUM(C41*D41)</f>
        <v>9483000</v>
      </c>
      <c r="F41" s="25">
        <v>76</v>
      </c>
      <c r="G41" s="23">
        <v>109000</v>
      </c>
      <c r="H41" s="24">
        <v>8284000</v>
      </c>
      <c r="I41" s="25">
        <v>70</v>
      </c>
      <c r="J41" s="23">
        <v>190000</v>
      </c>
      <c r="K41" s="24">
        <v>13300000</v>
      </c>
    </row>
    <row r="42" spans="1:11" x14ac:dyDescent="0.25">
      <c r="A42" s="44" t="s">
        <v>74</v>
      </c>
      <c r="B42" s="21" t="s">
        <v>75</v>
      </c>
      <c r="C42" s="48">
        <v>3</v>
      </c>
      <c r="D42" s="49">
        <v>43600</v>
      </c>
      <c r="E42" s="24">
        <f t="shared" si="1"/>
        <v>130800</v>
      </c>
      <c r="F42" s="25">
        <v>3</v>
      </c>
      <c r="G42" s="23">
        <v>43600</v>
      </c>
      <c r="H42" s="24">
        <v>130800</v>
      </c>
      <c r="I42" s="25">
        <v>2</v>
      </c>
      <c r="J42" s="23">
        <v>114000</v>
      </c>
      <c r="K42" s="24">
        <v>228000</v>
      </c>
    </row>
    <row r="43" spans="1:11" x14ac:dyDescent="0.25">
      <c r="A43" s="44" t="s">
        <v>76</v>
      </c>
      <c r="B43" s="21" t="s">
        <v>77</v>
      </c>
      <c r="C43" s="45">
        <v>20</v>
      </c>
      <c r="D43" s="49">
        <v>500000</v>
      </c>
      <c r="E43" s="24">
        <f t="shared" si="1"/>
        <v>10000000</v>
      </c>
      <c r="F43" s="25">
        <v>20</v>
      </c>
      <c r="G43" s="23">
        <v>500000</v>
      </c>
      <c r="H43" s="24">
        <v>10000000</v>
      </c>
      <c r="I43" s="25">
        <v>18</v>
      </c>
      <c r="J43" s="23">
        <v>689000</v>
      </c>
      <c r="K43" s="24">
        <v>12402000</v>
      </c>
    </row>
    <row r="44" spans="1:11" x14ac:dyDescent="0.25">
      <c r="A44" s="44" t="s">
        <v>78</v>
      </c>
      <c r="B44" s="21" t="s">
        <v>79</v>
      </c>
      <c r="C44" s="45"/>
      <c r="D44" s="49"/>
      <c r="E44" s="24"/>
      <c r="F44" s="25"/>
      <c r="G44" s="23"/>
      <c r="H44" s="24"/>
      <c r="I44" s="25">
        <v>6</v>
      </c>
      <c r="J44" s="23">
        <v>413400</v>
      </c>
      <c r="K44" s="24">
        <v>2480400</v>
      </c>
    </row>
    <row r="45" spans="1:11" x14ac:dyDescent="0.25">
      <c r="A45" s="44" t="s">
        <v>80</v>
      </c>
      <c r="B45" s="21" t="s">
        <v>81</v>
      </c>
      <c r="C45" s="78">
        <v>19</v>
      </c>
      <c r="D45" s="79">
        <v>500000</v>
      </c>
      <c r="E45" s="80">
        <f t="shared" si="1"/>
        <v>9500000</v>
      </c>
      <c r="F45" s="81">
        <v>28</v>
      </c>
      <c r="G45" s="82">
        <v>500000</v>
      </c>
      <c r="H45" s="80">
        <v>14000000</v>
      </c>
      <c r="I45" s="81">
        <v>28</v>
      </c>
      <c r="J45" s="82">
        <v>689000</v>
      </c>
      <c r="K45" s="24">
        <v>19292000</v>
      </c>
    </row>
    <row r="46" spans="1:11" x14ac:dyDescent="0.25">
      <c r="A46" s="44" t="s">
        <v>82</v>
      </c>
      <c r="B46" s="21" t="s">
        <v>83</v>
      </c>
      <c r="C46" s="83">
        <v>30</v>
      </c>
      <c r="D46" s="79">
        <v>310000</v>
      </c>
      <c r="E46" s="80">
        <f t="shared" si="1"/>
        <v>9300000</v>
      </c>
      <c r="F46" s="81">
        <v>30</v>
      </c>
      <c r="G46" s="82">
        <v>310000</v>
      </c>
      <c r="H46" s="80">
        <v>9300000</v>
      </c>
      <c r="I46" s="81">
        <v>30</v>
      </c>
      <c r="J46" s="82">
        <v>359000</v>
      </c>
      <c r="K46" s="24">
        <v>10770000</v>
      </c>
    </row>
    <row r="47" spans="1:11" x14ac:dyDescent="0.25">
      <c r="A47" s="44" t="s">
        <v>84</v>
      </c>
      <c r="B47" s="21" t="s">
        <v>85</v>
      </c>
      <c r="C47" s="83">
        <v>36</v>
      </c>
      <c r="D47" s="79">
        <v>206100</v>
      </c>
      <c r="E47" s="80">
        <f t="shared" si="1"/>
        <v>7419600</v>
      </c>
      <c r="F47" s="81">
        <v>36</v>
      </c>
      <c r="G47" s="82">
        <v>206100</v>
      </c>
      <c r="H47" s="80">
        <v>7419600</v>
      </c>
      <c r="I47" s="81">
        <v>30</v>
      </c>
      <c r="J47" s="82">
        <v>239100</v>
      </c>
      <c r="K47" s="24">
        <v>7173000</v>
      </c>
    </row>
    <row r="48" spans="1:11" x14ac:dyDescent="0.25">
      <c r="A48" s="44" t="s">
        <v>86</v>
      </c>
      <c r="B48" s="21" t="s">
        <v>87</v>
      </c>
      <c r="C48" s="83">
        <v>53</v>
      </c>
      <c r="D48" s="79">
        <v>490000</v>
      </c>
      <c r="E48" s="80">
        <f>SUM(C48*D48)</f>
        <v>25970000</v>
      </c>
      <c r="F48" s="81">
        <v>53</v>
      </c>
      <c r="G48" s="82">
        <v>490000</v>
      </c>
      <c r="H48" s="80">
        <v>25970000</v>
      </c>
      <c r="I48" s="81">
        <v>53</v>
      </c>
      <c r="J48" s="82">
        <v>569350</v>
      </c>
      <c r="K48" s="24">
        <v>30175550</v>
      </c>
    </row>
    <row r="49" spans="1:11" x14ac:dyDescent="0.25">
      <c r="A49" s="44" t="s">
        <v>88</v>
      </c>
      <c r="B49" s="84" t="s">
        <v>89</v>
      </c>
      <c r="C49" s="85">
        <v>12</v>
      </c>
      <c r="D49" s="86">
        <v>3400000</v>
      </c>
      <c r="E49" s="80">
        <f>SUM(D49)</f>
        <v>3400000</v>
      </c>
      <c r="F49" s="81">
        <v>12</v>
      </c>
      <c r="G49" s="82">
        <v>3400000</v>
      </c>
      <c r="H49" s="80">
        <v>3400000</v>
      </c>
      <c r="I49" s="81">
        <v>12</v>
      </c>
      <c r="J49" s="82">
        <v>2000000</v>
      </c>
      <c r="K49" s="24">
        <v>2000000</v>
      </c>
    </row>
    <row r="50" spans="1:11" x14ac:dyDescent="0.25">
      <c r="A50" s="44" t="s">
        <v>88</v>
      </c>
      <c r="B50" s="84" t="s">
        <v>90</v>
      </c>
      <c r="C50" s="85">
        <v>40</v>
      </c>
      <c r="D50" s="86">
        <v>150000</v>
      </c>
      <c r="E50" s="87">
        <f>SUM(C50*D50)</f>
        <v>6000000</v>
      </c>
      <c r="F50" s="81">
        <v>40</v>
      </c>
      <c r="G50" s="82">
        <v>150000</v>
      </c>
      <c r="H50" s="80">
        <v>6000000</v>
      </c>
      <c r="I50" s="81">
        <v>40</v>
      </c>
      <c r="J50" s="82">
        <v>196000</v>
      </c>
      <c r="K50" s="24">
        <v>7840000</v>
      </c>
    </row>
    <row r="51" spans="1:11" x14ac:dyDescent="0.25">
      <c r="A51" s="44" t="s">
        <v>91</v>
      </c>
      <c r="B51" s="88" t="s">
        <v>92</v>
      </c>
      <c r="C51" s="89"/>
      <c r="D51" s="90"/>
      <c r="E51" s="91">
        <v>0</v>
      </c>
      <c r="F51" s="81"/>
      <c r="G51" s="82"/>
      <c r="H51" s="80">
        <v>21557814</v>
      </c>
      <c r="I51" s="81"/>
      <c r="J51" s="82"/>
      <c r="K51" s="24">
        <v>21210669</v>
      </c>
    </row>
    <row r="52" spans="1:11" ht="23.25" x14ac:dyDescent="0.25">
      <c r="A52" s="92" t="s">
        <v>93</v>
      </c>
      <c r="B52" s="93" t="s">
        <v>94</v>
      </c>
      <c r="C52" s="78">
        <v>44</v>
      </c>
      <c r="D52" s="94">
        <v>2848000</v>
      </c>
      <c r="E52" s="91">
        <f>SUM(C52*D52)</f>
        <v>125312000</v>
      </c>
      <c r="F52" s="81">
        <v>45</v>
      </c>
      <c r="G52" s="82">
        <v>2848000</v>
      </c>
      <c r="H52" s="80">
        <v>128160000</v>
      </c>
      <c r="I52" s="81">
        <v>45</v>
      </c>
      <c r="J52" s="82">
        <v>3858040</v>
      </c>
      <c r="K52" s="24">
        <v>173611800</v>
      </c>
    </row>
    <row r="53" spans="1:11" ht="23.25" x14ac:dyDescent="0.25">
      <c r="A53" s="92" t="s">
        <v>95</v>
      </c>
      <c r="B53" s="93" t="s">
        <v>96</v>
      </c>
      <c r="C53" s="95"/>
      <c r="D53" s="90"/>
      <c r="E53" s="91">
        <v>91078000</v>
      </c>
      <c r="F53" s="81"/>
      <c r="G53" s="82"/>
      <c r="H53" s="80">
        <v>44880000</v>
      </c>
      <c r="I53" s="81"/>
      <c r="J53" s="82"/>
      <c r="K53" s="24">
        <v>75269000</v>
      </c>
    </row>
    <row r="54" spans="1:11" x14ac:dyDescent="0.25">
      <c r="A54" s="44" t="s">
        <v>97</v>
      </c>
      <c r="B54" s="21" t="s">
        <v>98</v>
      </c>
      <c r="C54" s="96">
        <v>47.71</v>
      </c>
      <c r="D54" s="79">
        <v>1900000</v>
      </c>
      <c r="E54" s="80">
        <f>SUM(C54*D54)</f>
        <v>90649000</v>
      </c>
      <c r="F54" s="81">
        <v>48.1</v>
      </c>
      <c r="G54" s="82">
        <v>1900000</v>
      </c>
      <c r="H54" s="80">
        <v>91390000</v>
      </c>
      <c r="I54" s="81">
        <v>43.66</v>
      </c>
      <c r="J54" s="82">
        <v>2200000</v>
      </c>
      <c r="K54" s="24">
        <v>96052000</v>
      </c>
    </row>
    <row r="55" spans="1:11" x14ac:dyDescent="0.25">
      <c r="A55" s="44" t="s">
        <v>99</v>
      </c>
      <c r="B55" s="88" t="s">
        <v>100</v>
      </c>
      <c r="C55" s="97"/>
      <c r="D55" s="79"/>
      <c r="E55" s="91">
        <v>132260119</v>
      </c>
      <c r="F55" s="81"/>
      <c r="G55" s="82"/>
      <c r="H55" s="80">
        <v>127862881</v>
      </c>
      <c r="I55" s="81"/>
      <c r="J55" s="82"/>
      <c r="K55" s="24">
        <v>113482101</v>
      </c>
    </row>
    <row r="56" spans="1:11" x14ac:dyDescent="0.25">
      <c r="A56" s="44" t="s">
        <v>101</v>
      </c>
      <c r="B56" s="88" t="s">
        <v>102</v>
      </c>
      <c r="C56" s="97">
        <v>8851</v>
      </c>
      <c r="D56" s="79">
        <v>399</v>
      </c>
      <c r="E56" s="80">
        <f>SUM(C56*D56)</f>
        <v>3531549</v>
      </c>
      <c r="F56" s="81">
        <v>5304</v>
      </c>
      <c r="G56" s="82">
        <v>342</v>
      </c>
      <c r="H56" s="80">
        <v>1813968</v>
      </c>
      <c r="I56" s="81">
        <v>4265</v>
      </c>
      <c r="J56" s="82">
        <v>342</v>
      </c>
      <c r="K56" s="24">
        <v>1458630</v>
      </c>
    </row>
    <row r="57" spans="1:11" ht="23.25" x14ac:dyDescent="0.25">
      <c r="A57" s="92" t="s">
        <v>103</v>
      </c>
      <c r="B57" s="47" t="s">
        <v>104</v>
      </c>
      <c r="C57" s="78">
        <v>13</v>
      </c>
      <c r="D57" s="94">
        <v>4419000</v>
      </c>
      <c r="E57" s="80">
        <f>SUM(C57*D57)</f>
        <v>57447000</v>
      </c>
      <c r="F57" s="81">
        <v>13</v>
      </c>
      <c r="G57" s="82">
        <v>4419000</v>
      </c>
      <c r="H57" s="80">
        <v>57447000</v>
      </c>
      <c r="I57" s="81">
        <v>11</v>
      </c>
      <c r="J57" s="82">
        <v>4419000</v>
      </c>
      <c r="K57" s="24">
        <v>48609000</v>
      </c>
    </row>
    <row r="58" spans="1:11" ht="23.25" x14ac:dyDescent="0.25">
      <c r="A58" s="92" t="s">
        <v>105</v>
      </c>
      <c r="B58" s="47" t="s">
        <v>106</v>
      </c>
      <c r="C58" s="78">
        <v>12.5</v>
      </c>
      <c r="D58" s="94">
        <v>2993000</v>
      </c>
      <c r="E58" s="80">
        <f>SUM(C58*D58)</f>
        <v>37412500</v>
      </c>
      <c r="F58" s="81">
        <v>12.5</v>
      </c>
      <c r="G58" s="82">
        <v>2993000</v>
      </c>
      <c r="H58" s="80">
        <v>37412500</v>
      </c>
      <c r="I58" s="81">
        <v>14.5</v>
      </c>
      <c r="J58" s="82">
        <v>2993000</v>
      </c>
      <c r="K58" s="24">
        <v>43398500</v>
      </c>
    </row>
    <row r="59" spans="1:11" ht="16.5" thickBot="1" x14ac:dyDescent="0.3">
      <c r="A59" s="50" t="s">
        <v>107</v>
      </c>
      <c r="B59" s="98" t="s">
        <v>108</v>
      </c>
      <c r="C59" s="99"/>
      <c r="D59" s="100"/>
      <c r="E59" s="101">
        <v>22616000</v>
      </c>
      <c r="F59" s="102"/>
      <c r="G59" s="103"/>
      <c r="H59" s="104">
        <v>26170000</v>
      </c>
      <c r="I59" s="102"/>
      <c r="J59" s="103"/>
      <c r="K59" s="24">
        <v>20185000</v>
      </c>
    </row>
    <row r="60" spans="1:11" ht="16.5" thickBot="1" x14ac:dyDescent="0.3">
      <c r="A60" s="55"/>
      <c r="B60" s="105" t="s">
        <v>109</v>
      </c>
      <c r="C60" s="106"/>
      <c r="D60" s="107"/>
      <c r="E60" s="108">
        <f>SUM(E34:E59)</f>
        <v>767769328</v>
      </c>
      <c r="F60" s="109"/>
      <c r="G60" s="110"/>
      <c r="H60" s="111">
        <f>SUM(H34:H59)</f>
        <v>697762963</v>
      </c>
      <c r="I60" s="109"/>
      <c r="J60" s="110"/>
      <c r="K60" s="111">
        <f>SUM(K34:K59)</f>
        <v>783473450</v>
      </c>
    </row>
    <row r="61" spans="1:11" x14ac:dyDescent="0.25">
      <c r="A61" s="112" t="s">
        <v>110</v>
      </c>
      <c r="B61" s="113" t="s">
        <v>111</v>
      </c>
      <c r="C61" s="114">
        <v>28038</v>
      </c>
      <c r="D61" s="115">
        <v>1210</v>
      </c>
      <c r="E61" s="116">
        <f>SUM(C61*D61)</f>
        <v>33925980</v>
      </c>
      <c r="F61" s="74">
        <v>27820</v>
      </c>
      <c r="G61" s="75">
        <v>1210</v>
      </c>
      <c r="H61" s="76">
        <v>33662200</v>
      </c>
      <c r="I61" s="74">
        <v>27468</v>
      </c>
      <c r="J61" s="75">
        <v>1210</v>
      </c>
      <c r="K61" s="24">
        <v>34362468</v>
      </c>
    </row>
    <row r="62" spans="1:11" ht="16.5" thickBot="1" x14ac:dyDescent="0.3">
      <c r="A62" s="117" t="s">
        <v>112</v>
      </c>
      <c r="B62" s="51" t="s">
        <v>113</v>
      </c>
      <c r="C62" s="118"/>
      <c r="D62" s="53"/>
      <c r="E62" s="119">
        <v>25447000</v>
      </c>
      <c r="F62" s="118"/>
      <c r="G62" s="53"/>
      <c r="H62" s="54">
        <v>25447000</v>
      </c>
      <c r="I62" s="118"/>
      <c r="J62" s="53"/>
      <c r="K62" s="54"/>
    </row>
    <row r="63" spans="1:11" ht="16.5" thickBot="1" x14ac:dyDescent="0.3">
      <c r="A63" s="120"/>
      <c r="B63" s="121" t="s">
        <v>114</v>
      </c>
      <c r="C63" s="122"/>
      <c r="D63" s="123"/>
      <c r="E63" s="124">
        <f>SUM(E61:E62)</f>
        <v>59372980</v>
      </c>
      <c r="F63" s="122"/>
      <c r="G63" s="123"/>
      <c r="H63" s="124">
        <f>SUM(H61:H62)</f>
        <v>59109200</v>
      </c>
      <c r="I63" s="122"/>
      <c r="J63" s="123"/>
      <c r="K63" s="124">
        <f>SUM(K61:K62)</f>
        <v>34362468</v>
      </c>
    </row>
    <row r="64" spans="1:11" ht="16.5" thickBot="1" x14ac:dyDescent="0.3">
      <c r="A64" s="125"/>
      <c r="B64" s="121" t="s">
        <v>115</v>
      </c>
      <c r="C64" s="122"/>
      <c r="D64" s="123"/>
      <c r="E64" s="124">
        <f>SUM(E19+E32+E60+E63)</f>
        <v>1626712718</v>
      </c>
      <c r="F64" s="122"/>
      <c r="G64" s="123"/>
      <c r="H64" s="124">
        <f>SUM(H19+H32+H60+H63)</f>
        <v>1581078642</v>
      </c>
      <c r="I64" s="122"/>
      <c r="J64" s="123"/>
      <c r="K64" s="124">
        <f>SUM(K19+K32+K60+K63)</f>
        <v>1625612962</v>
      </c>
    </row>
    <row r="66" spans="11:11" x14ac:dyDescent="0.25">
      <c r="K66" s="126"/>
    </row>
  </sheetData>
  <mergeCells count="6">
    <mergeCell ref="B2:K2"/>
    <mergeCell ref="A4:A5"/>
    <mergeCell ref="B4:B5"/>
    <mergeCell ref="C4:E4"/>
    <mergeCell ref="F4:H4"/>
    <mergeCell ref="I4:K4"/>
  </mergeCells>
  <printOptions horizontalCentered="1"/>
  <pageMargins left="0" right="0" top="0.73" bottom="0.66" header="0.28999999999999998" footer="0.26"/>
  <pageSetup paperSize="9" scale="75" firstPageNumber="81" orientation="landscape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1a.mell.</vt:lpstr>
      <vt:lpstr>'1a.mell.'!Nyomtatási_cím</vt:lpstr>
      <vt:lpstr>'1a.mell.'!Nyomtatási_terület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Ádám</dc:creator>
  <cp:lastModifiedBy>Farkas Ádám</cp:lastModifiedBy>
  <dcterms:created xsi:type="dcterms:W3CDTF">2020-10-12T11:59:22Z</dcterms:created>
  <dcterms:modified xsi:type="dcterms:W3CDTF">2020-10-12T11:59:36Z</dcterms:modified>
</cp:coreProperties>
</file>