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workbookProtection workbookPassword="CA8B" lockStructure="1"/>
  <bookViews>
    <workbookView xWindow="240" yWindow="105" windowWidth="11235" windowHeight="6270" activeTab="2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I33" i="3" l="1"/>
  <c r="I34" i="3"/>
  <c r="C37" i="3"/>
  <c r="C32" i="3"/>
  <c r="C12" i="3"/>
  <c r="D39" i="3"/>
  <c r="E39" i="3"/>
  <c r="F39" i="3"/>
  <c r="C38" i="3"/>
  <c r="C39" i="3" s="1"/>
  <c r="I38" i="3"/>
  <c r="I39" i="3" s="1"/>
  <c r="I43" i="3" s="1"/>
  <c r="C18" i="3"/>
  <c r="C19" i="3" s="1"/>
  <c r="J43" i="3"/>
  <c r="J39" i="3"/>
  <c r="J35" i="3"/>
  <c r="J40" i="3" s="1"/>
  <c r="D35" i="3"/>
  <c r="I30" i="3"/>
  <c r="I31" i="3"/>
  <c r="I32" i="3"/>
  <c r="C31" i="3"/>
  <c r="C30" i="3"/>
  <c r="I14" i="3"/>
  <c r="I9" i="3"/>
  <c r="I10" i="3"/>
  <c r="I11" i="3"/>
  <c r="I12" i="3"/>
  <c r="I13" i="3"/>
  <c r="I8" i="3"/>
  <c r="C9" i="3"/>
  <c r="C10" i="3"/>
  <c r="C11" i="3"/>
  <c r="C13" i="3"/>
  <c r="C14" i="3"/>
  <c r="C8" i="3"/>
  <c r="B19" i="3"/>
  <c r="J15" i="3"/>
  <c r="D15" i="3"/>
  <c r="D19" i="3"/>
  <c r="L39" i="3"/>
  <c r="H15" i="3"/>
  <c r="B15" i="3"/>
  <c r="K39" i="3"/>
  <c r="K43" i="3" s="1"/>
  <c r="H39" i="3"/>
  <c r="H43" i="3" s="1"/>
  <c r="K35" i="3"/>
  <c r="H35" i="3"/>
  <c r="E35" i="3"/>
  <c r="F35" i="3"/>
  <c r="E19" i="3"/>
  <c r="F19" i="3"/>
  <c r="K15" i="3"/>
  <c r="K21" i="3" s="1"/>
  <c r="E15" i="3"/>
  <c r="F15" i="3"/>
  <c r="J34" i="2"/>
  <c r="E38" i="2"/>
  <c r="E39" i="2"/>
  <c r="H40" i="2"/>
  <c r="H44" i="2" s="1"/>
  <c r="I40" i="2"/>
  <c r="I44" i="2" s="1"/>
  <c r="G40" i="2"/>
  <c r="G44" i="2" s="1"/>
  <c r="C40" i="2"/>
  <c r="D40" i="2"/>
  <c r="B40" i="2"/>
  <c r="B41" i="2" s="1"/>
  <c r="J39" i="2"/>
  <c r="J40" i="2" s="1"/>
  <c r="H36" i="2"/>
  <c r="I36" i="2"/>
  <c r="G36" i="2"/>
  <c r="J32" i="2"/>
  <c r="J33" i="2"/>
  <c r="J31" i="2"/>
  <c r="C36" i="2"/>
  <c r="D36" i="2"/>
  <c r="B36" i="2"/>
  <c r="E32" i="2"/>
  <c r="E33" i="2"/>
  <c r="E31" i="2"/>
  <c r="J10" i="2"/>
  <c r="J13" i="2"/>
  <c r="J14" i="2"/>
  <c r="C19" i="2"/>
  <c r="D19" i="2"/>
  <c r="B19" i="2"/>
  <c r="B44" i="2" s="1"/>
  <c r="E18" i="2"/>
  <c r="E19" i="2" s="1"/>
  <c r="H15" i="2"/>
  <c r="H21" i="2" s="1"/>
  <c r="I15" i="2"/>
  <c r="I21" i="2" s="1"/>
  <c r="G15" i="2"/>
  <c r="G21" i="2" s="1"/>
  <c r="J9" i="2"/>
  <c r="J11" i="2"/>
  <c r="J12" i="2"/>
  <c r="J8" i="2"/>
  <c r="C15" i="2"/>
  <c r="C43" i="2" s="1"/>
  <c r="D15" i="2"/>
  <c r="D43" i="2" s="1"/>
  <c r="E12" i="2"/>
  <c r="E11" i="2"/>
  <c r="B15" i="2"/>
  <c r="E10" i="2"/>
  <c r="E9" i="2"/>
  <c r="E8" i="2"/>
  <c r="C21" i="2"/>
  <c r="C41" i="2"/>
  <c r="J15" i="2"/>
  <c r="J21" i="2" s="1"/>
  <c r="H41" i="2"/>
  <c r="B17" i="3" l="1"/>
  <c r="I41" i="2"/>
  <c r="D21" i="2"/>
  <c r="B43" i="2"/>
  <c r="F42" i="3"/>
  <c r="H43" i="2"/>
  <c r="C35" i="3"/>
  <c r="D21" i="3"/>
  <c r="C15" i="3"/>
  <c r="C42" i="3" s="1"/>
  <c r="D42" i="3"/>
  <c r="E36" i="3"/>
  <c r="D36" i="3"/>
  <c r="D40" i="3" s="1"/>
  <c r="D45" i="3" s="1"/>
  <c r="C43" i="3"/>
  <c r="I35" i="3"/>
  <c r="I40" i="3" s="1"/>
  <c r="I15" i="3"/>
  <c r="I21" i="3" s="1"/>
  <c r="E17" i="3"/>
  <c r="D17" i="3"/>
  <c r="J21" i="3"/>
  <c r="L35" i="3"/>
  <c r="F36" i="3" s="1"/>
  <c r="L15" i="3"/>
  <c r="L21" i="3" s="1"/>
  <c r="H21" i="3"/>
  <c r="H42" i="3" s="1"/>
  <c r="E43" i="3"/>
  <c r="E21" i="3"/>
  <c r="E42" i="3"/>
  <c r="F43" i="3"/>
  <c r="C40" i="3"/>
  <c r="B21" i="3"/>
  <c r="K42" i="3"/>
  <c r="L43" i="3"/>
  <c r="L40" i="3"/>
  <c r="F40" i="3"/>
  <c r="F21" i="3"/>
  <c r="E40" i="3"/>
  <c r="H40" i="3"/>
  <c r="K40" i="3"/>
  <c r="K45" i="3" s="1"/>
  <c r="F17" i="3"/>
  <c r="E36" i="2"/>
  <c r="J36" i="2"/>
  <c r="J41" i="2" s="1"/>
  <c r="J46" i="2" s="1"/>
  <c r="D41" i="2"/>
  <c r="J44" i="2"/>
  <c r="B21" i="2"/>
  <c r="B46" i="2" s="1"/>
  <c r="D44" i="2"/>
  <c r="G41" i="2"/>
  <c r="I46" i="2"/>
  <c r="I43" i="2"/>
  <c r="H46" i="2"/>
  <c r="E15" i="2"/>
  <c r="E40" i="2"/>
  <c r="C44" i="2"/>
  <c r="E44" i="2"/>
  <c r="C46" i="2"/>
  <c r="G46" i="2"/>
  <c r="G43" i="2"/>
  <c r="E21" i="2"/>
  <c r="J43" i="2" l="1"/>
  <c r="E41" i="2"/>
  <c r="E43" i="2"/>
  <c r="D46" i="2"/>
  <c r="E37" i="2"/>
  <c r="L45" i="3"/>
  <c r="C17" i="3"/>
  <c r="C21" i="3"/>
  <c r="C45" i="3" s="1"/>
  <c r="I42" i="3"/>
  <c r="C36" i="3"/>
  <c r="J42" i="3"/>
  <c r="J45" i="3"/>
  <c r="I45" i="3"/>
  <c r="D43" i="3"/>
  <c r="B45" i="3"/>
  <c r="B42" i="3"/>
  <c r="E45" i="3"/>
  <c r="L42" i="3"/>
  <c r="H45" i="3"/>
  <c r="F45" i="3"/>
  <c r="E46" i="2"/>
  <c r="E17" i="2"/>
</calcChain>
</file>

<file path=xl/sharedStrings.xml><?xml version="1.0" encoding="utf-8"?>
<sst xmlns="http://schemas.openxmlformats.org/spreadsheetml/2006/main" count="155" uniqueCount="57">
  <si>
    <t>Működési célú bevételek</t>
  </si>
  <si>
    <t>Működési célú kiadások</t>
  </si>
  <si>
    <t>Működési célú bevételek és kiadások mérlege</t>
  </si>
  <si>
    <t>Ezer forintban</t>
  </si>
  <si>
    <t>Személyi juttatások</t>
  </si>
  <si>
    <t>Munkadót terhelő járulékok</t>
  </si>
  <si>
    <t>Dologi kiadások</t>
  </si>
  <si>
    <t>Ellátottak pénzbeni juttatása</t>
  </si>
  <si>
    <t>Tartalék</t>
  </si>
  <si>
    <t>Felhalmozási és tőke jellegű bevételek</t>
  </si>
  <si>
    <t>Felhalmozási és tőke jellegű kiadások</t>
  </si>
  <si>
    <t>Felújítások</t>
  </si>
  <si>
    <t>Felhalmozási és tőkejellegű  bevételek és kiadások mérlege</t>
  </si>
  <si>
    <t xml:space="preserve">Felhalmozási célú hosszú lejáratú hiteltörlesztés </t>
  </si>
  <si>
    <t>Finaszírozási bevételek összesen</t>
  </si>
  <si>
    <t>Felhalmozási és tőke jell. bev. össz.</t>
  </si>
  <si>
    <t>Működési bevételek összesen</t>
  </si>
  <si>
    <t>Működési kiadások össz.</t>
  </si>
  <si>
    <t>Bevételek összesen</t>
  </si>
  <si>
    <t>Kiadások összesen</t>
  </si>
  <si>
    <t>Felhalmozási célú tartalék</t>
  </si>
  <si>
    <t>Felhalmozási célú pénzeszköz átadás ÁH-on kívülre</t>
  </si>
  <si>
    <t>Tárgyi eszközök és imm.javak vásárlása, létesítése</t>
  </si>
  <si>
    <t>2014. évi eredeti előirányzat</t>
  </si>
  <si>
    <t>Kötelező feladatok</t>
  </si>
  <si>
    <t>Önként vállalt feladatok</t>
  </si>
  <si>
    <t>Államigazgatási feladatok</t>
  </si>
  <si>
    <t>Mindösszesen</t>
  </si>
  <si>
    <t>Közhatalmi bevételek</t>
  </si>
  <si>
    <t>Működési célú támog.államháztartáson belül</t>
  </si>
  <si>
    <t>Működési célra átvett péneszközök</t>
  </si>
  <si>
    <t>Működési célú tám.államh.belülre</t>
  </si>
  <si>
    <t>Működési célra átadott pe.áh.kívülre</t>
  </si>
  <si>
    <t xml:space="preserve">Önkormányzatok költségvetési támogatása </t>
  </si>
  <si>
    <t>Felhalmozási c.támogatások államh.belülről</t>
  </si>
  <si>
    <t>Felhalmozási bevételek</t>
  </si>
  <si>
    <t>Felhalmozási célú átvett péneszközök</t>
  </si>
  <si>
    <t>Finanszírozási bevétel</t>
  </si>
  <si>
    <t>Költségvetési bevétel összsen</t>
  </si>
  <si>
    <t>Költségvetési kiadás összesen</t>
  </si>
  <si>
    <t>Finanszírozási kiadás</t>
  </si>
  <si>
    <t xml:space="preserve">Működési bevételek </t>
  </si>
  <si>
    <t>Működési költségvetési bevételek összesen</t>
  </si>
  <si>
    <t>Működési költségv.kiadások összesen</t>
  </si>
  <si>
    <t>Felhalmozási költségv.bevételek összesen</t>
  </si>
  <si>
    <t>Felhalmozási kv-i kiadások összesen</t>
  </si>
  <si>
    <t>Finanszírozási bevétel összesen</t>
  </si>
  <si>
    <t>Belső finanszírozási bevétel</t>
  </si>
  <si>
    <t>Külső finanszírozási bevétel</t>
  </si>
  <si>
    <t>Működési költségvetés egyenlege</t>
  </si>
  <si>
    <t>Felhalmozási költségvetés egyenlege</t>
  </si>
  <si>
    <t>Finaszírozási kiadások összesen</t>
  </si>
  <si>
    <t>Felhalmozási kiadások össz.</t>
  </si>
  <si>
    <t>2014. évi módosított  előirányzat</t>
  </si>
  <si>
    <t>Ebből:</t>
  </si>
  <si>
    <t>Kötelező</t>
  </si>
  <si>
    <t>Felhalmozási célú pénzeszköz átadás ÁH-on beklülre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</si>
</sst>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 CE"/>
      <charset val="238"/>
    </font>
    <font>
      <sz val="11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sz val="9"/>
      <name val="Arial CE"/>
      <charset val="238"/>
    </font>
    <font>
      <sz val="9"/>
      <name val="Times New Roman CE"/>
      <family val="1"/>
      <charset val="238"/>
    </font>
    <font>
      <b/>
      <sz val="9"/>
      <name val="Times New Roman CE"/>
      <charset val="238"/>
    </font>
    <font>
      <sz val="9"/>
      <name val="Times New Roman CE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2" xfId="0" applyFont="1" applyBorder="1"/>
    <xf numFmtId="3" fontId="5" fillId="0" borderId="2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5" fillId="0" borderId="3" xfId="0" applyFont="1" applyFill="1" applyBorder="1"/>
    <xf numFmtId="3" fontId="5" fillId="0" borderId="1" xfId="0" applyNumberFormat="1" applyFont="1" applyBorder="1"/>
    <xf numFmtId="3" fontId="5" fillId="0" borderId="4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0" fontId="6" fillId="0" borderId="5" xfId="0" applyFont="1" applyBorder="1"/>
    <xf numFmtId="3" fontId="6" fillId="0" borderId="5" xfId="0" applyNumberFormat="1" applyFont="1" applyBorder="1" applyAlignment="1">
      <alignment horizontal="right"/>
    </xf>
    <xf numFmtId="0" fontId="4" fillId="0" borderId="0" xfId="0" applyFont="1"/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3" fillId="0" borderId="5" xfId="0" applyFont="1" applyBorder="1"/>
    <xf numFmtId="3" fontId="3" fillId="0" borderId="5" xfId="0" applyNumberFormat="1" applyFont="1" applyBorder="1" applyAlignment="1">
      <alignment horizontal="right"/>
    </xf>
    <xf numFmtId="0" fontId="3" fillId="0" borderId="5" xfId="0" applyFont="1" applyBorder="1" applyAlignment="1">
      <alignment wrapText="1"/>
    </xf>
    <xf numFmtId="0" fontId="3" fillId="0" borderId="0" xfId="0" applyFont="1" applyBorder="1"/>
    <xf numFmtId="3" fontId="3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wrapText="1"/>
    </xf>
    <xf numFmtId="0" fontId="6" fillId="0" borderId="5" xfId="0" applyFont="1" applyBorder="1" applyAlignment="1">
      <alignment vertical="center"/>
    </xf>
    <xf numFmtId="3" fontId="6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vertical="center"/>
    </xf>
    <xf numFmtId="3" fontId="7" fillId="0" borderId="2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 vertical="center"/>
    </xf>
    <xf numFmtId="0" fontId="3" fillId="0" borderId="6" xfId="0" applyFont="1" applyBorder="1"/>
    <xf numFmtId="0" fontId="3" fillId="0" borderId="6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5" xfId="0" applyFont="1" applyBorder="1"/>
    <xf numFmtId="3" fontId="2" fillId="0" borderId="5" xfId="0" applyNumberFormat="1" applyFont="1" applyBorder="1"/>
    <xf numFmtId="3" fontId="5" fillId="0" borderId="7" xfId="0" applyNumberFormat="1" applyFont="1" applyBorder="1" applyAlignment="1">
      <alignment horizontal="right"/>
    </xf>
    <xf numFmtId="3" fontId="5" fillId="0" borderId="7" xfId="0" applyNumberFormat="1" applyFont="1" applyBorder="1"/>
    <xf numFmtId="3" fontId="6" fillId="0" borderId="7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0" fontId="4" fillId="0" borderId="2" xfId="0" applyFont="1" applyBorder="1"/>
    <xf numFmtId="3" fontId="4" fillId="0" borderId="0" xfId="0" applyNumberFormat="1" applyFont="1"/>
    <xf numFmtId="3" fontId="4" fillId="0" borderId="2" xfId="0" applyNumberFormat="1" applyFont="1" applyBorder="1"/>
    <xf numFmtId="3" fontId="5" fillId="0" borderId="6" xfId="0" applyNumberFormat="1" applyFont="1" applyBorder="1" applyAlignment="1">
      <alignment horizontal="right"/>
    </xf>
    <xf numFmtId="0" fontId="3" fillId="0" borderId="9" xfId="0" applyFont="1" applyBorder="1" applyAlignment="1">
      <alignment wrapText="1"/>
    </xf>
    <xf numFmtId="3" fontId="3" fillId="0" borderId="10" xfId="0" applyNumberFormat="1" applyFont="1" applyBorder="1" applyAlignment="1">
      <alignment horizontal="right"/>
    </xf>
    <xf numFmtId="0" fontId="4" fillId="0" borderId="6" xfId="0" applyFont="1" applyBorder="1"/>
    <xf numFmtId="3" fontId="4" fillId="0" borderId="6" xfId="0" applyNumberFormat="1" applyFont="1" applyBorder="1"/>
    <xf numFmtId="0" fontId="3" fillId="0" borderId="1" xfId="0" applyFont="1" applyBorder="1"/>
    <xf numFmtId="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/>
    <xf numFmtId="3" fontId="4" fillId="0" borderId="0" xfId="0" applyNumberFormat="1" applyFont="1" applyBorder="1"/>
    <xf numFmtId="0" fontId="3" fillId="0" borderId="1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5" fillId="0" borderId="21" xfId="0" applyFont="1" applyBorder="1"/>
    <xf numFmtId="3" fontId="5" fillId="0" borderId="20" xfId="0" applyNumberFormat="1" applyFont="1" applyBorder="1" applyAlignment="1">
      <alignment horizontal="right"/>
    </xf>
    <xf numFmtId="0" fontId="5" fillId="0" borderId="19" xfId="0" applyFont="1" applyBorder="1"/>
    <xf numFmtId="0" fontId="6" fillId="0" borderId="22" xfId="0" applyFont="1" applyBorder="1"/>
    <xf numFmtId="3" fontId="6" fillId="0" borderId="23" xfId="0" applyNumberFormat="1" applyFont="1" applyBorder="1" applyAlignment="1">
      <alignment horizontal="right"/>
    </xf>
    <xf numFmtId="0" fontId="4" fillId="0" borderId="24" xfId="0" applyFont="1" applyBorder="1"/>
    <xf numFmtId="3" fontId="4" fillId="0" borderId="25" xfId="0" applyNumberFormat="1" applyFont="1" applyBorder="1"/>
    <xf numFmtId="0" fontId="6" fillId="0" borderId="21" xfId="0" applyFont="1" applyBorder="1" applyAlignment="1">
      <alignment vertical="center"/>
    </xf>
    <xf numFmtId="3" fontId="6" fillId="0" borderId="20" xfId="0" applyNumberFormat="1" applyFont="1" applyBorder="1" applyAlignment="1">
      <alignment horizontal="right"/>
    </xf>
    <xf numFmtId="0" fontId="6" fillId="0" borderId="19" xfId="0" applyFont="1" applyBorder="1" applyAlignment="1">
      <alignment vertical="center"/>
    </xf>
    <xf numFmtId="3" fontId="4" fillId="0" borderId="26" xfId="0" applyNumberFormat="1" applyFont="1" applyBorder="1"/>
    <xf numFmtId="0" fontId="3" fillId="0" borderId="22" xfId="0" applyFont="1" applyBorder="1"/>
    <xf numFmtId="3" fontId="3" fillId="0" borderId="23" xfId="0" applyNumberFormat="1" applyFont="1" applyBorder="1" applyAlignment="1">
      <alignment horizontal="right"/>
    </xf>
    <xf numFmtId="0" fontId="5" fillId="0" borderId="19" xfId="0" applyFont="1" applyBorder="1" applyAlignment="1">
      <alignment wrapText="1"/>
    </xf>
    <xf numFmtId="0" fontId="5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3" fontId="6" fillId="0" borderId="25" xfId="0" applyNumberFormat="1" applyFont="1" applyBorder="1" applyAlignment="1">
      <alignment horizontal="right"/>
    </xf>
    <xf numFmtId="3" fontId="5" fillId="0" borderId="25" xfId="0" applyNumberFormat="1" applyFont="1" applyBorder="1" applyAlignment="1">
      <alignment horizontal="right"/>
    </xf>
    <xf numFmtId="0" fontId="3" fillId="0" borderId="27" xfId="0" applyFont="1" applyBorder="1"/>
    <xf numFmtId="3" fontId="3" fillId="0" borderId="28" xfId="0" applyNumberFormat="1" applyFont="1" applyBorder="1" applyAlignment="1">
      <alignment horizontal="right"/>
    </xf>
    <xf numFmtId="0" fontId="3" fillId="0" borderId="28" xfId="0" applyFont="1" applyBorder="1" applyAlignment="1">
      <alignment wrapText="1"/>
    </xf>
    <xf numFmtId="3" fontId="3" fillId="0" borderId="29" xfId="0" applyNumberFormat="1" applyFont="1" applyBorder="1" applyAlignment="1">
      <alignment horizontal="right"/>
    </xf>
    <xf numFmtId="0" fontId="3" fillId="0" borderId="30" xfId="0" applyFont="1" applyBorder="1"/>
    <xf numFmtId="0" fontId="3" fillId="0" borderId="8" xfId="0" applyFont="1" applyBorder="1" applyAlignment="1">
      <alignment wrapText="1"/>
    </xf>
    <xf numFmtId="3" fontId="3" fillId="0" borderId="31" xfId="0" applyNumberFormat="1" applyFont="1" applyBorder="1" applyAlignment="1">
      <alignment horizontal="right"/>
    </xf>
    <xf numFmtId="0" fontId="2" fillId="0" borderId="22" xfId="0" applyFont="1" applyBorder="1"/>
    <xf numFmtId="3" fontId="2" fillId="0" borderId="23" xfId="0" applyNumberFormat="1" applyFont="1" applyBorder="1"/>
    <xf numFmtId="0" fontId="3" fillId="0" borderId="2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A 2002.évi költségvetés mérlege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hu-HU"/>
    </a:p>
  </c:txPr>
  <c:printSettings>
    <c:headerFooter alignWithMargins="0"/>
    <c:pageMargins b="1" l="0.75000000000000278" r="0.7500000000000027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56</xdr:row>
      <xdr:rowOff>114300</xdr:rowOff>
    </xdr:from>
    <xdr:to>
      <xdr:col>0</xdr:col>
      <xdr:colOff>0</xdr:colOff>
      <xdr:row>73</xdr:row>
      <xdr:rowOff>0</xdr:rowOff>
    </xdr:to>
    <xdr:graphicFrame macro="">
      <xdr:nvGraphicFramePr>
        <xdr:cNvPr id="210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7"/>
  <sheetViews>
    <sheetView zoomScale="90" workbookViewId="0">
      <selection activeCell="F10" sqref="F10"/>
    </sheetView>
  </sheetViews>
  <sheetFormatPr defaultRowHeight="12.75" x14ac:dyDescent="0.2"/>
  <sheetData>
    <row r="1" s="1" customFormat="1" ht="15" x14ac:dyDescent="0.25"/>
    <row r="2" s="1" customFormat="1" ht="15" hidden="1" x14ac:dyDescent="0.25"/>
    <row r="3" s="1" customFormat="1" ht="15" x14ac:dyDescent="0.25"/>
    <row r="4" s="1" customFormat="1" ht="15" x14ac:dyDescent="0.25"/>
    <row r="5" s="1" customFormat="1" ht="15" x14ac:dyDescent="0.25"/>
    <row r="6" s="1" customFormat="1" ht="15" x14ac:dyDescent="0.25"/>
    <row r="7" s="1" customFormat="1" ht="15" x14ac:dyDescent="0.25"/>
    <row r="8" s="1" customFormat="1" ht="15" x14ac:dyDescent="0.25"/>
    <row r="9" s="1" customFormat="1" ht="15" x14ac:dyDescent="0.25"/>
    <row r="10" s="1" customFormat="1" ht="15" x14ac:dyDescent="0.25"/>
    <row r="11" s="1" customFormat="1" ht="15" x14ac:dyDescent="0.25"/>
    <row r="12" s="1" customFormat="1" ht="15" x14ac:dyDescent="0.25"/>
    <row r="13" s="1" customFormat="1" ht="15" x14ac:dyDescent="0.25"/>
    <row r="14" s="1" customFormat="1" ht="15" x14ac:dyDescent="0.25"/>
    <row r="15" s="1" customFormat="1" ht="15" x14ac:dyDescent="0.25"/>
    <row r="16" s="1" customFormat="1" ht="15" x14ac:dyDescent="0.25"/>
    <row r="17" s="1" customFormat="1" ht="15" x14ac:dyDescent="0.25"/>
    <row r="18" s="1" customFormat="1" ht="15" x14ac:dyDescent="0.25"/>
    <row r="19" s="1" customFormat="1" ht="15" x14ac:dyDescent="0.25"/>
    <row r="20" s="1" customFormat="1" ht="15" x14ac:dyDescent="0.25"/>
    <row r="21" s="1" customFormat="1" ht="15" x14ac:dyDescent="0.25"/>
    <row r="22" s="1" customFormat="1" ht="15" x14ac:dyDescent="0.25"/>
    <row r="23" s="1" customFormat="1" ht="15" x14ac:dyDescent="0.25"/>
    <row r="24" s="1" customFormat="1" ht="15" x14ac:dyDescent="0.25"/>
    <row r="25" s="1" customFormat="1" ht="15" x14ac:dyDescent="0.25"/>
    <row r="26" s="1" customFormat="1" ht="15" x14ac:dyDescent="0.25"/>
    <row r="27" s="1" customFormat="1" ht="15" x14ac:dyDescent="0.25"/>
    <row r="28" s="1" customFormat="1" ht="15" x14ac:dyDescent="0.25"/>
    <row r="29" s="1" customFormat="1" ht="29.25" customHeight="1" x14ac:dyDescent="0.25"/>
    <row r="30" s="1" customFormat="1" ht="15" x14ac:dyDescent="0.25"/>
    <row r="31" s="1" customFormat="1" ht="15" x14ac:dyDescent="0.25"/>
    <row r="32" s="1" customFormat="1" ht="15" x14ac:dyDescent="0.25"/>
    <row r="33" s="1" customFormat="1" ht="15" x14ac:dyDescent="0.25"/>
    <row r="34" s="1" customFormat="1" ht="15" x14ac:dyDescent="0.25"/>
    <row r="35" s="1" customFormat="1" ht="15" x14ac:dyDescent="0.25"/>
    <row r="36" s="1" customFormat="1" ht="15" x14ac:dyDescent="0.25"/>
    <row r="37" s="1" customFormat="1" ht="15" x14ac:dyDescent="0.25"/>
    <row r="38" s="1" customFormat="1" ht="15" x14ac:dyDescent="0.25"/>
    <row r="39" s="1" customFormat="1" ht="15" x14ac:dyDescent="0.25"/>
    <row r="40" s="1" customFormat="1" ht="15" x14ac:dyDescent="0.25"/>
    <row r="41" s="1" customFormat="1" ht="15" x14ac:dyDescent="0.25"/>
    <row r="42" s="1" customFormat="1" ht="15" x14ac:dyDescent="0.25"/>
    <row r="43" s="1" customFormat="1" ht="15" x14ac:dyDescent="0.25"/>
    <row r="44" s="1" customFormat="1" ht="15" x14ac:dyDescent="0.25"/>
    <row r="45" s="1" customFormat="1" ht="15" x14ac:dyDescent="0.25"/>
    <row r="46" s="1" customFormat="1" ht="15" x14ac:dyDescent="0.25"/>
    <row r="47" s="1" customFormat="1" ht="15" x14ac:dyDescent="0.25"/>
    <row r="48" s="1" customFormat="1" ht="15" x14ac:dyDescent="0.25"/>
    <row r="49" s="1" customFormat="1" ht="15" x14ac:dyDescent="0.25"/>
    <row r="50" s="1" customFormat="1" ht="15" x14ac:dyDescent="0.25"/>
    <row r="51" s="1" customFormat="1" ht="15" x14ac:dyDescent="0.25"/>
    <row r="52" s="1" customFormat="1" ht="15" x14ac:dyDescent="0.25"/>
    <row r="53" s="1" customFormat="1" ht="15" x14ac:dyDescent="0.25"/>
    <row r="54" s="1" customFormat="1" ht="15" x14ac:dyDescent="0.25"/>
    <row r="55" s="1" customFormat="1" ht="15" x14ac:dyDescent="0.25"/>
    <row r="56" s="1" customFormat="1" ht="15" x14ac:dyDescent="0.25"/>
    <row r="57" s="1" customFormat="1" ht="15" x14ac:dyDescent="0.25"/>
    <row r="58" s="1" customFormat="1" ht="15" x14ac:dyDescent="0.25"/>
    <row r="59" s="1" customFormat="1" ht="15" x14ac:dyDescent="0.25"/>
    <row r="60" s="1" customFormat="1" ht="15" x14ac:dyDescent="0.25"/>
    <row r="61" s="1" customFormat="1" ht="15" x14ac:dyDescent="0.25"/>
    <row r="62" s="1" customFormat="1" ht="15" x14ac:dyDescent="0.25"/>
    <row r="63" s="1" customFormat="1" ht="15" x14ac:dyDescent="0.25"/>
    <row r="64" s="1" customFormat="1" ht="15" x14ac:dyDescent="0.25"/>
    <row r="65" s="1" customFormat="1" ht="15" x14ac:dyDescent="0.25"/>
    <row r="66" s="1" customFormat="1" ht="15" x14ac:dyDescent="0.25"/>
    <row r="67" s="1" customFormat="1" ht="15" x14ac:dyDescent="0.25"/>
    <row r="68" s="1" customFormat="1" ht="15" x14ac:dyDescent="0.25"/>
    <row r="69" s="1" customFormat="1" ht="15" x14ac:dyDescent="0.25"/>
    <row r="70" s="1" customFormat="1" ht="15" x14ac:dyDescent="0.25"/>
    <row r="71" s="1" customFormat="1" ht="15" x14ac:dyDescent="0.25"/>
    <row r="72" s="1" customFormat="1" ht="15" x14ac:dyDescent="0.25"/>
    <row r="73" s="1" customFormat="1" ht="15" x14ac:dyDescent="0.25"/>
    <row r="74" s="1" customFormat="1" ht="15" x14ac:dyDescent="0.25"/>
    <row r="75" s="1" customFormat="1" ht="15" x14ac:dyDescent="0.25"/>
    <row r="76" s="1" customFormat="1" ht="15" x14ac:dyDescent="0.25"/>
    <row r="77" s="1" customFormat="1" ht="15" x14ac:dyDescent="0.25"/>
    <row r="78" s="1" customFormat="1" ht="15" x14ac:dyDescent="0.25"/>
    <row r="79" s="1" customFormat="1" ht="15" x14ac:dyDescent="0.25"/>
    <row r="80" s="1" customFormat="1" ht="15" x14ac:dyDescent="0.25"/>
    <row r="81" s="1" customFormat="1" ht="15" x14ac:dyDescent="0.25"/>
    <row r="82" s="1" customFormat="1" ht="15" x14ac:dyDescent="0.25"/>
    <row r="83" s="1" customFormat="1" ht="15" x14ac:dyDescent="0.25"/>
    <row r="84" s="1" customFormat="1" ht="15" x14ac:dyDescent="0.25"/>
    <row r="85" s="1" customFormat="1" ht="15" x14ac:dyDescent="0.25"/>
    <row r="86" s="1" customFormat="1" ht="15" x14ac:dyDescent="0.25"/>
    <row r="87" s="1" customFormat="1" ht="15" x14ac:dyDescent="0.25"/>
    <row r="88" s="1" customFormat="1" ht="15" x14ac:dyDescent="0.25"/>
    <row r="89" s="1" customFormat="1" ht="15" x14ac:dyDescent="0.25"/>
    <row r="90" s="1" customFormat="1" ht="15" x14ac:dyDescent="0.25"/>
    <row r="91" s="1" customFormat="1" ht="15" x14ac:dyDescent="0.25"/>
    <row r="92" s="1" customFormat="1" ht="15" x14ac:dyDescent="0.25"/>
    <row r="93" s="1" customFormat="1" ht="15" x14ac:dyDescent="0.25"/>
    <row r="94" s="1" customFormat="1" ht="15" x14ac:dyDescent="0.25"/>
    <row r="95" s="1" customFormat="1" ht="15" x14ac:dyDescent="0.25"/>
    <row r="96" s="1" customFormat="1" ht="15" x14ac:dyDescent="0.25"/>
    <row r="97" s="1" customFormat="1" ht="15" x14ac:dyDescent="0.25"/>
  </sheetData>
  <phoneticPr fontId="0" type="noConversion"/>
  <pageMargins left="0.78740157480314965" right="0.78740157480314965" top="1.3779527559055118" bottom="0.78740157480314965" header="0.51181102362204722" footer="0.51181102362204722"/>
  <pageSetup paperSize="9" orientation="landscape" horizontalDpi="4294967292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view="pageLayout" zoomScaleNormal="110" workbookViewId="0">
      <selection activeCell="E18" sqref="E18"/>
    </sheetView>
  </sheetViews>
  <sheetFormatPr defaultRowHeight="12.75" x14ac:dyDescent="0.2"/>
  <cols>
    <col min="1" max="1" width="32.7109375" customWidth="1"/>
    <col min="2" max="5" width="8.7109375" customWidth="1"/>
    <col min="6" max="6" width="26.85546875" customWidth="1"/>
    <col min="7" max="10" width="8.7109375" customWidth="1"/>
  </cols>
  <sheetData>
    <row r="1" spans="1:10" ht="15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95" t="s">
        <v>2</v>
      </c>
      <c r="B2" s="95"/>
      <c r="C2" s="95"/>
      <c r="D2" s="95"/>
      <c r="E2" s="95"/>
      <c r="F2" s="95"/>
      <c r="G2" s="95"/>
      <c r="H2" s="95"/>
      <c r="I2" s="95"/>
      <c r="J2" s="96"/>
    </row>
    <row r="3" spans="1:10" x14ac:dyDescent="0.2">
      <c r="A3" s="3"/>
      <c r="B3" s="3"/>
      <c r="C3" s="3"/>
      <c r="D3" s="3"/>
      <c r="E3" s="3"/>
      <c r="F3" s="3"/>
      <c r="G3" s="3"/>
      <c r="H3" s="3"/>
      <c r="I3" s="3"/>
      <c r="J3" s="4"/>
    </row>
    <row r="4" spans="1:10" ht="9.75" customHeight="1" x14ac:dyDescent="0.2">
      <c r="A4" s="5"/>
      <c r="B4" s="5"/>
      <c r="C4" s="5"/>
      <c r="D4" s="5"/>
      <c r="E4" s="5"/>
      <c r="F4" s="5"/>
      <c r="G4" s="5"/>
      <c r="H4" s="5"/>
      <c r="I4" s="97" t="s">
        <v>3</v>
      </c>
      <c r="J4" s="97"/>
    </row>
    <row r="5" spans="1:10" ht="11.25" hidden="1" customHeight="1" x14ac:dyDescent="0.2">
      <c r="A5" s="93" t="s">
        <v>3</v>
      </c>
      <c r="B5" s="93"/>
      <c r="C5" s="93"/>
      <c r="D5" s="93"/>
      <c r="E5" s="93"/>
      <c r="F5" s="93"/>
      <c r="G5" s="93"/>
      <c r="H5" s="93"/>
      <c r="I5" s="93"/>
      <c r="J5" s="94"/>
    </row>
    <row r="6" spans="1:10" ht="30.6" customHeight="1" x14ac:dyDescent="0.2">
      <c r="A6" s="102" t="s">
        <v>0</v>
      </c>
      <c r="B6" s="98" t="s">
        <v>23</v>
      </c>
      <c r="C6" s="99"/>
      <c r="D6" s="99"/>
      <c r="E6" s="100"/>
      <c r="F6" s="104" t="s">
        <v>1</v>
      </c>
      <c r="G6" s="98" t="s">
        <v>23</v>
      </c>
      <c r="H6" s="101"/>
      <c r="I6" s="99"/>
      <c r="J6" s="100"/>
    </row>
    <row r="7" spans="1:10" ht="35.450000000000003" customHeight="1" x14ac:dyDescent="0.2">
      <c r="A7" s="103"/>
      <c r="B7" s="2" t="s">
        <v>24</v>
      </c>
      <c r="C7" s="2" t="s">
        <v>25</v>
      </c>
      <c r="D7" s="2" t="s">
        <v>26</v>
      </c>
      <c r="E7" s="2" t="s">
        <v>27</v>
      </c>
      <c r="F7" s="105"/>
      <c r="G7" s="2" t="s">
        <v>24</v>
      </c>
      <c r="H7" s="2" t="s">
        <v>25</v>
      </c>
      <c r="I7" s="2" t="s">
        <v>26</v>
      </c>
      <c r="J7" s="2" t="s">
        <v>27</v>
      </c>
    </row>
    <row r="8" spans="1:10" ht="22.9" customHeight="1" x14ac:dyDescent="0.2">
      <c r="A8" s="9" t="s">
        <v>33</v>
      </c>
      <c r="B8" s="7">
        <v>865407</v>
      </c>
      <c r="C8" s="7"/>
      <c r="D8" s="7">
        <v>187105</v>
      </c>
      <c r="E8" s="7">
        <f>SUM(B8:D8)</f>
        <v>1052512</v>
      </c>
      <c r="F8" s="6" t="s">
        <v>4</v>
      </c>
      <c r="G8" s="42">
        <v>306745</v>
      </c>
      <c r="H8" s="8">
        <v>25435</v>
      </c>
      <c r="I8" s="8">
        <v>7924</v>
      </c>
      <c r="J8" s="8">
        <f>SUM(G8:I8)</f>
        <v>340104</v>
      </c>
    </row>
    <row r="9" spans="1:10" ht="22.9" customHeight="1" x14ac:dyDescent="0.2">
      <c r="A9" s="9" t="s">
        <v>29</v>
      </c>
      <c r="B9" s="7">
        <v>168490</v>
      </c>
      <c r="C9" s="7">
        <v>50064</v>
      </c>
      <c r="D9" s="7"/>
      <c r="E9" s="7">
        <f>SUM(B9:D9)</f>
        <v>218554</v>
      </c>
      <c r="F9" s="9" t="s">
        <v>5</v>
      </c>
      <c r="G9" s="42">
        <v>67107</v>
      </c>
      <c r="H9" s="8">
        <v>6348</v>
      </c>
      <c r="I9" s="8">
        <v>2140</v>
      </c>
      <c r="J9" s="8">
        <f t="shared" ref="J9:J14" si="0">SUM(G9:I9)</f>
        <v>75595</v>
      </c>
    </row>
    <row r="10" spans="1:10" ht="22.9" customHeight="1" x14ac:dyDescent="0.2">
      <c r="A10" s="9" t="s">
        <v>28</v>
      </c>
      <c r="B10" s="7">
        <v>606900</v>
      </c>
      <c r="C10" s="7"/>
      <c r="D10" s="7"/>
      <c r="E10" s="7">
        <f>SUM(B10:D10)</f>
        <v>606900</v>
      </c>
      <c r="F10" s="9" t="s">
        <v>6</v>
      </c>
      <c r="G10" s="42">
        <v>425887</v>
      </c>
      <c r="H10" s="8">
        <v>115864</v>
      </c>
      <c r="I10" s="8">
        <v>1600</v>
      </c>
      <c r="J10" s="8">
        <f t="shared" si="0"/>
        <v>543351</v>
      </c>
    </row>
    <row r="11" spans="1:10" ht="22.9" customHeight="1" x14ac:dyDescent="0.2">
      <c r="A11" s="6" t="s">
        <v>41</v>
      </c>
      <c r="B11" s="7">
        <v>73846</v>
      </c>
      <c r="C11" s="7">
        <v>27831</v>
      </c>
      <c r="D11" s="7">
        <v>300</v>
      </c>
      <c r="E11" s="7">
        <f>SUM(B11:D11)</f>
        <v>101977</v>
      </c>
      <c r="F11" s="9" t="s">
        <v>7</v>
      </c>
      <c r="G11" s="42">
        <v>5000</v>
      </c>
      <c r="H11" s="8">
        <v>5800</v>
      </c>
      <c r="I11" s="8">
        <v>226110</v>
      </c>
      <c r="J11" s="8">
        <f t="shared" si="0"/>
        <v>236910</v>
      </c>
    </row>
    <row r="12" spans="1:10" ht="22.9" customHeight="1" x14ac:dyDescent="0.2">
      <c r="A12" s="9" t="s">
        <v>30</v>
      </c>
      <c r="B12" s="7">
        <v>7178</v>
      </c>
      <c r="C12" s="7">
        <v>10000</v>
      </c>
      <c r="D12" s="7"/>
      <c r="E12" s="7">
        <f>SUM(B12:D12)</f>
        <v>17178</v>
      </c>
      <c r="F12" s="9" t="s">
        <v>31</v>
      </c>
      <c r="G12" s="42">
        <v>401660</v>
      </c>
      <c r="H12" s="8"/>
      <c r="I12" s="8"/>
      <c r="J12" s="8">
        <f t="shared" si="0"/>
        <v>401660</v>
      </c>
    </row>
    <row r="13" spans="1:10" ht="22.9" customHeight="1" x14ac:dyDescent="0.2">
      <c r="A13" s="9"/>
      <c r="B13" s="7"/>
      <c r="C13" s="7"/>
      <c r="D13" s="7"/>
      <c r="E13" s="7"/>
      <c r="F13" s="9" t="s">
        <v>32</v>
      </c>
      <c r="G13" s="42">
        <v>414227</v>
      </c>
      <c r="H13" s="8">
        <v>50143</v>
      </c>
      <c r="I13" s="8"/>
      <c r="J13" s="8">
        <f t="shared" si="0"/>
        <v>464370</v>
      </c>
    </row>
    <row r="14" spans="1:10" ht="22.9" customHeight="1" thickBot="1" x14ac:dyDescent="0.25">
      <c r="A14" s="9"/>
      <c r="B14" s="7"/>
      <c r="C14" s="7"/>
      <c r="D14" s="7"/>
      <c r="E14" s="7"/>
      <c r="F14" s="10" t="s">
        <v>8</v>
      </c>
      <c r="G14" s="43">
        <v>52901</v>
      </c>
      <c r="H14" s="11"/>
      <c r="I14" s="11"/>
      <c r="J14" s="8">
        <f t="shared" si="0"/>
        <v>52901</v>
      </c>
    </row>
    <row r="15" spans="1:10" ht="22.9" customHeight="1" thickBot="1" x14ac:dyDescent="0.25">
      <c r="A15" s="14" t="s">
        <v>42</v>
      </c>
      <c r="B15" s="15">
        <f>SUM(B8:B14)</f>
        <v>1721821</v>
      </c>
      <c r="C15" s="15">
        <f>SUM(C8:C14)</f>
        <v>87895</v>
      </c>
      <c r="D15" s="15">
        <f>SUM(D8:D14)</f>
        <v>187405</v>
      </c>
      <c r="E15" s="15">
        <f>SUM(E8:E14)</f>
        <v>1997121</v>
      </c>
      <c r="F15" s="14" t="s">
        <v>43</v>
      </c>
      <c r="G15" s="15">
        <f>SUM(G8:G14)</f>
        <v>1673527</v>
      </c>
      <c r="H15" s="15">
        <f>SUM(H8:H14)</f>
        <v>203590</v>
      </c>
      <c r="I15" s="15">
        <f>SUM(I8:I14)</f>
        <v>237774</v>
      </c>
      <c r="J15" s="15">
        <f>SUM(J8:J14)</f>
        <v>2114891</v>
      </c>
    </row>
    <row r="16" spans="1:10" ht="22.9" customHeight="1" x14ac:dyDescent="0.2">
      <c r="A16" s="16"/>
      <c r="B16" s="16"/>
      <c r="C16" s="16"/>
      <c r="D16" s="16"/>
      <c r="E16" s="47"/>
      <c r="F16" s="16"/>
      <c r="G16" s="16"/>
      <c r="H16" s="46"/>
      <c r="I16" s="46"/>
      <c r="J16" s="48"/>
    </row>
    <row r="17" spans="1:10" ht="22.9" customHeight="1" x14ac:dyDescent="0.2">
      <c r="A17" s="17" t="s">
        <v>49</v>
      </c>
      <c r="B17" s="18"/>
      <c r="C17" s="18"/>
      <c r="D17" s="18"/>
      <c r="E17" s="18">
        <f>E15-J15</f>
        <v>-117770</v>
      </c>
      <c r="F17" s="17"/>
      <c r="G17" s="44"/>
      <c r="H17" s="18"/>
      <c r="I17" s="18"/>
      <c r="J17" s="18"/>
    </row>
    <row r="18" spans="1:10" ht="22.9" customHeight="1" x14ac:dyDescent="0.2">
      <c r="A18" s="9" t="s">
        <v>47</v>
      </c>
      <c r="B18" s="12">
        <v>50000</v>
      </c>
      <c r="C18" s="12">
        <v>67770</v>
      </c>
      <c r="D18" s="13"/>
      <c r="E18" s="13">
        <f>SUM(B18:D18)</f>
        <v>117770</v>
      </c>
      <c r="F18" s="19"/>
      <c r="G18" s="44"/>
      <c r="H18" s="18"/>
      <c r="I18" s="18"/>
      <c r="J18" s="18"/>
    </row>
    <row r="19" spans="1:10" ht="22.9" customHeight="1" x14ac:dyDescent="0.2">
      <c r="A19" s="20" t="s">
        <v>46</v>
      </c>
      <c r="B19" s="18">
        <f>SUM(B18)</f>
        <v>50000</v>
      </c>
      <c r="C19" s="18">
        <f>SUM(C18)</f>
        <v>67770</v>
      </c>
      <c r="D19" s="18">
        <f>SUM(D18)</f>
        <v>0</v>
      </c>
      <c r="E19" s="18">
        <f>SUM(E18)</f>
        <v>117770</v>
      </c>
      <c r="F19" s="17"/>
      <c r="G19" s="44"/>
      <c r="H19" s="18"/>
      <c r="I19" s="18"/>
      <c r="J19" s="18"/>
    </row>
    <row r="20" spans="1:10" ht="22.9" customHeight="1" thickBot="1" x14ac:dyDescent="0.25">
      <c r="A20" s="16"/>
      <c r="B20" s="16"/>
      <c r="C20" s="16"/>
      <c r="D20" s="16"/>
      <c r="E20" s="47"/>
      <c r="F20" s="52"/>
      <c r="G20" s="52"/>
      <c r="H20" s="52"/>
      <c r="I20" s="52"/>
      <c r="J20" s="53"/>
    </row>
    <row r="21" spans="1:10" ht="22.9" customHeight="1" thickBot="1" x14ac:dyDescent="0.25">
      <c r="A21" s="22" t="s">
        <v>16</v>
      </c>
      <c r="B21" s="23">
        <f>SUM(B19,B15)</f>
        <v>1771821</v>
      </c>
      <c r="C21" s="23">
        <f>SUM(C19,C15)</f>
        <v>155665</v>
      </c>
      <c r="D21" s="23">
        <f>SUM(D19,D15)</f>
        <v>187405</v>
      </c>
      <c r="E21" s="23">
        <f>SUM(E19,E15)</f>
        <v>2114891</v>
      </c>
      <c r="F21" s="50" t="s">
        <v>17</v>
      </c>
      <c r="G21" s="51">
        <f>SUM(G15)</f>
        <v>1673527</v>
      </c>
      <c r="H21" s="51">
        <f>SUM(H15)</f>
        <v>203590</v>
      </c>
      <c r="I21" s="51">
        <f>SUM(I15)</f>
        <v>237774</v>
      </c>
      <c r="J21" s="45">
        <f>SUM(J15)</f>
        <v>2114891</v>
      </c>
    </row>
    <row r="22" spans="1:10" x14ac:dyDescent="0.2">
      <c r="A22" s="25"/>
      <c r="B22" s="26"/>
      <c r="C22" s="26"/>
      <c r="D22" s="26"/>
      <c r="E22" s="27"/>
      <c r="F22" s="28"/>
      <c r="G22" s="26"/>
      <c r="H22" s="26"/>
      <c r="I22" s="26"/>
      <c r="J22" s="26"/>
    </row>
    <row r="23" spans="1:10" x14ac:dyDescent="0.2">
      <c r="A23" s="25"/>
      <c r="B23" s="26"/>
      <c r="C23" s="26"/>
      <c r="D23" s="26"/>
      <c r="E23" s="27"/>
      <c r="F23" s="28"/>
      <c r="G23" s="26"/>
      <c r="H23" s="26"/>
      <c r="I23" s="26"/>
      <c r="J23" s="26"/>
    </row>
    <row r="24" spans="1:10" x14ac:dyDescent="0.2">
      <c r="A24" s="25"/>
      <c r="B24" s="26"/>
      <c r="C24" s="26"/>
      <c r="D24" s="26"/>
      <c r="E24" s="27"/>
      <c r="F24" s="28"/>
      <c r="G24" s="26"/>
      <c r="H24" s="26"/>
      <c r="I24" s="26"/>
      <c r="J24" s="26"/>
    </row>
    <row r="25" spans="1:10" x14ac:dyDescent="0.2">
      <c r="A25" s="25"/>
      <c r="B25" s="26"/>
      <c r="C25" s="26"/>
      <c r="D25" s="26"/>
      <c r="E25" s="27"/>
      <c r="F25" s="28"/>
      <c r="G25" s="26"/>
      <c r="H25" s="26"/>
      <c r="I25" s="26"/>
      <c r="J25" s="26"/>
    </row>
    <row r="26" spans="1:10" x14ac:dyDescent="0.2">
      <c r="A26" s="25"/>
      <c r="B26" s="26"/>
      <c r="C26" s="26"/>
      <c r="D26" s="26"/>
      <c r="E26" s="27"/>
      <c r="F26" s="28"/>
      <c r="G26" s="26"/>
      <c r="H26" s="26"/>
      <c r="I26" s="26"/>
      <c r="J26" s="27"/>
    </row>
    <row r="27" spans="1:10" x14ac:dyDescent="0.2">
      <c r="A27" s="95" t="s">
        <v>12</v>
      </c>
      <c r="B27" s="95"/>
      <c r="C27" s="95"/>
      <c r="D27" s="95"/>
      <c r="E27" s="95"/>
      <c r="F27" s="95"/>
      <c r="G27" s="95"/>
      <c r="H27" s="95"/>
      <c r="I27" s="95"/>
      <c r="J27" s="96"/>
    </row>
    <row r="28" spans="1:10" ht="11.25" customHeight="1" x14ac:dyDescent="0.2">
      <c r="A28" s="93" t="s">
        <v>3</v>
      </c>
      <c r="B28" s="93"/>
      <c r="C28" s="93"/>
      <c r="D28" s="93"/>
      <c r="E28" s="93"/>
      <c r="F28" s="93"/>
      <c r="G28" s="93"/>
      <c r="H28" s="93"/>
      <c r="I28" s="93"/>
      <c r="J28" s="94"/>
    </row>
    <row r="29" spans="1:10" ht="30" customHeight="1" x14ac:dyDescent="0.2">
      <c r="A29" s="104" t="s">
        <v>9</v>
      </c>
      <c r="B29" s="98" t="s">
        <v>23</v>
      </c>
      <c r="C29" s="99"/>
      <c r="D29" s="99"/>
      <c r="E29" s="100"/>
      <c r="F29" s="104" t="s">
        <v>10</v>
      </c>
      <c r="G29" s="98" t="s">
        <v>23</v>
      </c>
      <c r="H29" s="101"/>
      <c r="I29" s="99"/>
      <c r="J29" s="100"/>
    </row>
    <row r="30" spans="1:10" ht="33.75" customHeight="1" x14ac:dyDescent="0.2">
      <c r="A30" s="105"/>
      <c r="B30" s="2" t="s">
        <v>24</v>
      </c>
      <c r="C30" s="2" t="s">
        <v>25</v>
      </c>
      <c r="D30" s="2" t="s">
        <v>26</v>
      </c>
      <c r="E30" s="2" t="s">
        <v>27</v>
      </c>
      <c r="F30" s="105"/>
      <c r="G30" s="2" t="s">
        <v>24</v>
      </c>
      <c r="H30" s="2" t="s">
        <v>25</v>
      </c>
      <c r="I30" s="2" t="s">
        <v>26</v>
      </c>
      <c r="J30" s="2" t="s">
        <v>27</v>
      </c>
    </row>
    <row r="31" spans="1:10" ht="23.45" customHeight="1" x14ac:dyDescent="0.2">
      <c r="A31" s="29" t="s">
        <v>34</v>
      </c>
      <c r="B31" s="7">
        <v>506824</v>
      </c>
      <c r="C31" s="7">
        <v>379191</v>
      </c>
      <c r="D31" s="7"/>
      <c r="E31" s="7">
        <f>SUM(B31:D31)</f>
        <v>886015</v>
      </c>
      <c r="F31" s="29" t="s">
        <v>22</v>
      </c>
      <c r="G31" s="7">
        <v>187196</v>
      </c>
      <c r="H31" s="7">
        <v>864681</v>
      </c>
      <c r="I31" s="7"/>
      <c r="J31" s="8">
        <f>SUM(G31:I31)</f>
        <v>1051877</v>
      </c>
    </row>
    <row r="32" spans="1:10" ht="23.45" customHeight="1" x14ac:dyDescent="0.2">
      <c r="A32" s="9" t="s">
        <v>35</v>
      </c>
      <c r="B32" s="7">
        <v>42865</v>
      </c>
      <c r="C32" s="7">
        <v>10000</v>
      </c>
      <c r="D32" s="7"/>
      <c r="E32" s="7">
        <f>SUM(B32:D32)</f>
        <v>52865</v>
      </c>
      <c r="F32" s="6" t="s">
        <v>11</v>
      </c>
      <c r="G32" s="7"/>
      <c r="H32" s="7"/>
      <c r="I32" s="7"/>
      <c r="J32" s="8">
        <f>SUM(G32:I32)</f>
        <v>0</v>
      </c>
    </row>
    <row r="33" spans="1:10" ht="23.45" customHeight="1" x14ac:dyDescent="0.2">
      <c r="A33" s="30" t="s">
        <v>36</v>
      </c>
      <c r="B33" s="7"/>
      <c r="C33" s="7"/>
      <c r="D33" s="7"/>
      <c r="E33" s="7">
        <f>SUM(B33:D33)</f>
        <v>0</v>
      </c>
      <c r="F33" s="31" t="s">
        <v>21</v>
      </c>
      <c r="G33" s="7">
        <v>31613</v>
      </c>
      <c r="H33" s="7">
        <v>7000</v>
      </c>
      <c r="I33" s="7"/>
      <c r="J33" s="8">
        <f>SUM(G33:I33)</f>
        <v>38613</v>
      </c>
    </row>
    <row r="34" spans="1:10" ht="23.45" customHeight="1" x14ac:dyDescent="0.2">
      <c r="A34" s="30"/>
      <c r="B34" s="7"/>
      <c r="C34" s="7"/>
      <c r="D34" s="7"/>
      <c r="E34" s="7"/>
      <c r="F34" s="31" t="s">
        <v>20</v>
      </c>
      <c r="G34" s="7"/>
      <c r="H34" s="7">
        <v>261799</v>
      </c>
      <c r="I34" s="7"/>
      <c r="J34" s="8">
        <f>SUM(G34:I34)</f>
        <v>261799</v>
      </c>
    </row>
    <row r="35" spans="1:10" ht="23.45" customHeight="1" thickBot="1" x14ac:dyDescent="0.25">
      <c r="A35" s="30"/>
      <c r="B35" s="7"/>
      <c r="C35" s="7"/>
      <c r="D35" s="7"/>
      <c r="E35" s="7"/>
      <c r="F35" s="31"/>
      <c r="G35" s="7"/>
      <c r="H35" s="7"/>
      <c r="I35" s="7"/>
      <c r="J35" s="8"/>
    </row>
    <row r="36" spans="1:10" ht="23.45" customHeight="1" thickBot="1" x14ac:dyDescent="0.25">
      <c r="A36" s="32" t="s">
        <v>44</v>
      </c>
      <c r="B36" s="15">
        <f>SUM(B31:B33)</f>
        <v>549689</v>
      </c>
      <c r="C36" s="15">
        <f>SUM(C31:C33)</f>
        <v>389191</v>
      </c>
      <c r="D36" s="15">
        <f>SUM(D31:D33)</f>
        <v>0</v>
      </c>
      <c r="E36" s="15">
        <f>SUM(E31:E33)</f>
        <v>938880</v>
      </c>
      <c r="F36" s="32" t="s">
        <v>45</v>
      </c>
      <c r="G36" s="15">
        <f>SUM(G31:G35)</f>
        <v>218809</v>
      </c>
      <c r="H36" s="15">
        <f>SUM(H31:H35)</f>
        <v>1133480</v>
      </c>
      <c r="I36" s="15">
        <f>SUM(I31:I35)</f>
        <v>0</v>
      </c>
      <c r="J36" s="15">
        <f>SUM(J31:J35)</f>
        <v>1352289</v>
      </c>
    </row>
    <row r="37" spans="1:10" ht="23.45" customHeight="1" x14ac:dyDescent="0.2">
      <c r="A37" s="17" t="s">
        <v>50</v>
      </c>
      <c r="B37" s="18"/>
      <c r="C37" s="18"/>
      <c r="D37" s="33"/>
      <c r="E37" s="35">
        <f>E36-J36</f>
        <v>-413409</v>
      </c>
      <c r="F37" s="17"/>
      <c r="G37" s="18"/>
      <c r="H37" s="18"/>
      <c r="I37" s="18"/>
      <c r="J37" s="18"/>
    </row>
    <row r="38" spans="1:10" ht="23.45" customHeight="1" x14ac:dyDescent="0.2">
      <c r="A38" s="34" t="s">
        <v>47</v>
      </c>
      <c r="B38" s="35"/>
      <c r="C38" s="35">
        <v>336530</v>
      </c>
      <c r="D38" s="33"/>
      <c r="E38" s="35">
        <f>SUM(B38:D38)</f>
        <v>336530</v>
      </c>
      <c r="F38" s="20"/>
      <c r="G38" s="33"/>
      <c r="H38" s="33"/>
      <c r="I38" s="33"/>
      <c r="J38" s="33"/>
    </row>
    <row r="39" spans="1:10" ht="23.45" customHeight="1" x14ac:dyDescent="0.2">
      <c r="A39" s="34" t="s">
        <v>48</v>
      </c>
      <c r="B39" s="35"/>
      <c r="C39" s="35">
        <v>109040</v>
      </c>
      <c r="D39" s="35"/>
      <c r="E39" s="33">
        <f>SUM(B39:D39)</f>
        <v>109040</v>
      </c>
      <c r="F39" s="29" t="s">
        <v>13</v>
      </c>
      <c r="G39" s="36"/>
      <c r="H39" s="36">
        <v>32161</v>
      </c>
      <c r="I39" s="36"/>
      <c r="J39" s="7">
        <f>SUM(G39:I39)</f>
        <v>32161</v>
      </c>
    </row>
    <row r="40" spans="1:10" ht="23.45" customHeight="1" thickBot="1" x14ac:dyDescent="0.25">
      <c r="A40" s="17" t="s">
        <v>14</v>
      </c>
      <c r="B40" s="18">
        <f>SUM(B37:B39)</f>
        <v>0</v>
      </c>
      <c r="C40" s="18">
        <f>SUM(C37:C39)</f>
        <v>445570</v>
      </c>
      <c r="D40" s="18">
        <f>SUM(D37:D39)</f>
        <v>0</v>
      </c>
      <c r="E40" s="18">
        <f>SUM(E38:E39)</f>
        <v>445570</v>
      </c>
      <c r="F40" s="21" t="s">
        <v>51</v>
      </c>
      <c r="G40" s="18">
        <f>SUM(G39)</f>
        <v>0</v>
      </c>
      <c r="H40" s="18">
        <f>SUM(H39)</f>
        <v>32161</v>
      </c>
      <c r="I40" s="18">
        <f>SUM(I39)</f>
        <v>0</v>
      </c>
      <c r="J40" s="18">
        <f>SUM(J39)</f>
        <v>32161</v>
      </c>
    </row>
    <row r="41" spans="1:10" ht="23.45" customHeight="1" thickBot="1" x14ac:dyDescent="0.25">
      <c r="A41" s="22" t="s">
        <v>15</v>
      </c>
      <c r="B41" s="23">
        <f>SUM(B40,B36)</f>
        <v>549689</v>
      </c>
      <c r="C41" s="23">
        <f>SUM(C40,C36)</f>
        <v>834761</v>
      </c>
      <c r="D41" s="23">
        <f>SUM(D40,D36)</f>
        <v>0</v>
      </c>
      <c r="E41" s="23">
        <f>SUM(E40,E36)</f>
        <v>1384450</v>
      </c>
      <c r="F41" s="24" t="s">
        <v>52</v>
      </c>
      <c r="G41" s="23">
        <f>SUM(G40,G36)</f>
        <v>218809</v>
      </c>
      <c r="H41" s="23">
        <f>SUM(H40,H36)</f>
        <v>1165641</v>
      </c>
      <c r="I41" s="23">
        <f>SUM(I40,I36)</f>
        <v>0</v>
      </c>
      <c r="J41" s="23">
        <f>SUM(J40,J36)</f>
        <v>1384450</v>
      </c>
    </row>
    <row r="42" spans="1:10" ht="23.45" customHeight="1" x14ac:dyDescent="0.2">
      <c r="A42" s="25"/>
      <c r="B42" s="26"/>
      <c r="C42" s="26"/>
      <c r="D42" s="26"/>
      <c r="E42" s="26"/>
      <c r="F42" s="28"/>
      <c r="G42" s="26"/>
      <c r="H42" s="26"/>
      <c r="I42" s="26"/>
      <c r="J42" s="26"/>
    </row>
    <row r="43" spans="1:10" ht="23.45" customHeight="1" x14ac:dyDescent="0.2">
      <c r="A43" s="54" t="s">
        <v>38</v>
      </c>
      <c r="B43" s="55">
        <f>SUM(B15,B36)</f>
        <v>2271510</v>
      </c>
      <c r="C43" s="55">
        <f>SUM(C15,C36)</f>
        <v>477086</v>
      </c>
      <c r="D43" s="55">
        <f>SUM(D15,D36)</f>
        <v>187405</v>
      </c>
      <c r="E43" s="55">
        <f>SUM(E15,E36)</f>
        <v>2936001</v>
      </c>
      <c r="F43" s="56" t="s">
        <v>39</v>
      </c>
      <c r="G43" s="55">
        <f>SUM(G21,G36)</f>
        <v>1892336</v>
      </c>
      <c r="H43" s="55">
        <f>SUM(H21,H36)</f>
        <v>1337070</v>
      </c>
      <c r="I43" s="55">
        <f>SUM(I21,I36)</f>
        <v>237774</v>
      </c>
      <c r="J43" s="55">
        <f>SUM(J21,J36)</f>
        <v>3467180</v>
      </c>
    </row>
    <row r="44" spans="1:10" ht="23.45" customHeight="1" x14ac:dyDescent="0.2">
      <c r="A44" s="54" t="s">
        <v>37</v>
      </c>
      <c r="B44" s="55">
        <f>SUM(B19,B40)</f>
        <v>50000</v>
      </c>
      <c r="C44" s="55">
        <f>SUM(C19,C40)</f>
        <v>513340</v>
      </c>
      <c r="D44" s="55">
        <f>SUM(D19,D40)</f>
        <v>0</v>
      </c>
      <c r="E44" s="55">
        <f>SUM(E19,E40)</f>
        <v>563340</v>
      </c>
      <c r="F44" s="56" t="s">
        <v>40</v>
      </c>
      <c r="G44" s="55">
        <f>SUM(G40)</f>
        <v>0</v>
      </c>
      <c r="H44" s="55">
        <f>SUM(H40)</f>
        <v>32161</v>
      </c>
      <c r="I44" s="55">
        <f>SUM(I40)</f>
        <v>0</v>
      </c>
      <c r="J44" s="55">
        <f>SUM(J40)</f>
        <v>32161</v>
      </c>
    </row>
    <row r="45" spans="1:10" ht="23.45" customHeight="1" thickBot="1" x14ac:dyDescent="0.25">
      <c r="A45" s="37"/>
      <c r="B45" s="38"/>
      <c r="C45" s="38"/>
      <c r="D45" s="39"/>
      <c r="E45" s="26"/>
      <c r="F45" s="37"/>
      <c r="G45" s="38"/>
      <c r="H45" s="38"/>
      <c r="I45" s="38"/>
      <c r="J45" s="49"/>
    </row>
    <row r="46" spans="1:10" ht="23.45" customHeight="1" thickBot="1" x14ac:dyDescent="0.25">
      <c r="A46" s="40" t="s">
        <v>18</v>
      </c>
      <c r="B46" s="41">
        <f>SUM(B21,B41)</f>
        <v>2321510</v>
      </c>
      <c r="C46" s="41">
        <f>SUM(C21,C41)</f>
        <v>990426</v>
      </c>
      <c r="D46" s="41">
        <f>SUM(D21,D41)</f>
        <v>187405</v>
      </c>
      <c r="E46" s="41">
        <f>SUM(E21,E41)</f>
        <v>3499341</v>
      </c>
      <c r="F46" s="40" t="s">
        <v>19</v>
      </c>
      <c r="G46" s="41">
        <f>SUM(G21,G41)</f>
        <v>1892336</v>
      </c>
      <c r="H46" s="41">
        <f>SUM(H21,H41)</f>
        <v>1369231</v>
      </c>
      <c r="I46" s="41">
        <f>SUM(I21,I41)</f>
        <v>237774</v>
      </c>
      <c r="J46" s="41">
        <f>SUM(J21,J41)</f>
        <v>3499341</v>
      </c>
    </row>
  </sheetData>
  <mergeCells count="13">
    <mergeCell ref="B29:E29"/>
    <mergeCell ref="G29:J29"/>
    <mergeCell ref="A6:A7"/>
    <mergeCell ref="F6:F7"/>
    <mergeCell ref="F29:F30"/>
    <mergeCell ref="A29:A30"/>
    <mergeCell ref="A28:J28"/>
    <mergeCell ref="A5:J5"/>
    <mergeCell ref="A2:J2"/>
    <mergeCell ref="A27:J27"/>
    <mergeCell ref="I4:J4"/>
    <mergeCell ref="B6:E6"/>
    <mergeCell ref="G6:J6"/>
  </mergeCells>
  <phoneticPr fontId="0" type="noConversion"/>
  <pageMargins left="0.59055118110236227" right="0.59055118110236227" top="0.78740157480314965" bottom="0.78740157480314965" header="0.51181102362204722" footer="0.51181102362204722"/>
  <pageSetup paperSize="9" orientation="landscape" r:id="rId1"/>
  <headerFooter alignWithMargins="0">
    <oddHeader>&amp;R&amp;"Times New Roman CE,Normál"&amp;9 2. sz. melléklet a __/2014. ( ) önkormányzati rendelethez &amp;P/&amp;N</oddHeader>
  </headerFooter>
  <webPublishItems count="1">
    <webPublishItem id="18695" divId="01-pont 02m_18695" sourceType="sheet" destinationFile="H:\Archiv\Testületi\2006\02_23\Lap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view="pageLayout" workbookViewId="0">
      <selection activeCell="A2" sqref="A2:L2"/>
    </sheetView>
  </sheetViews>
  <sheetFormatPr defaultRowHeight="12.75" x14ac:dyDescent="0.2"/>
  <cols>
    <col min="1" max="1" width="30.7109375" customWidth="1"/>
    <col min="2" max="3" width="8.7109375" customWidth="1"/>
    <col min="4" max="6" width="7.7109375" customWidth="1"/>
    <col min="7" max="7" width="25.42578125" customWidth="1"/>
    <col min="8" max="9" width="8.7109375" customWidth="1"/>
    <col min="10" max="12" width="7.7109375" customWidth="1"/>
  </cols>
  <sheetData>
    <row r="1" spans="1:12" ht="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">
      <c r="A2" s="95" t="s">
        <v>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6"/>
    </row>
    <row r="3" spans="1:12" x14ac:dyDescent="0.2">
      <c r="A3" s="57"/>
      <c r="B3" s="57"/>
      <c r="C3" s="57"/>
      <c r="D3" s="59"/>
      <c r="E3" s="57"/>
      <c r="F3" s="57"/>
      <c r="G3" s="57"/>
      <c r="H3" s="57"/>
      <c r="I3" s="57"/>
      <c r="J3" s="59"/>
      <c r="K3" s="57"/>
      <c r="L3" s="58"/>
    </row>
    <row r="4" spans="1:12" ht="9.75" customHeight="1" thickBo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97" t="s">
        <v>3</v>
      </c>
      <c r="L4" s="97"/>
    </row>
    <row r="5" spans="1:12" ht="11.25" hidden="1" customHeight="1" x14ac:dyDescent="0.2">
      <c r="A5" s="106" t="s">
        <v>3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7"/>
    </row>
    <row r="6" spans="1:12" ht="39.75" customHeight="1" x14ac:dyDescent="0.2">
      <c r="A6" s="114" t="s">
        <v>0</v>
      </c>
      <c r="B6" s="62" t="s">
        <v>23</v>
      </c>
      <c r="C6" s="92" t="s">
        <v>53</v>
      </c>
      <c r="D6" s="111" t="s">
        <v>54</v>
      </c>
      <c r="E6" s="111"/>
      <c r="F6" s="112"/>
      <c r="G6" s="110" t="s">
        <v>1</v>
      </c>
      <c r="H6" s="62" t="s">
        <v>23</v>
      </c>
      <c r="I6" s="62" t="s">
        <v>53</v>
      </c>
      <c r="J6" s="111" t="s">
        <v>54</v>
      </c>
      <c r="K6" s="111"/>
      <c r="L6" s="113"/>
    </row>
    <row r="7" spans="1:12" ht="35.450000000000003" customHeight="1" x14ac:dyDescent="0.2">
      <c r="A7" s="115"/>
      <c r="B7" s="2" t="s">
        <v>27</v>
      </c>
      <c r="C7" s="2" t="s">
        <v>27</v>
      </c>
      <c r="D7" s="2" t="s">
        <v>55</v>
      </c>
      <c r="E7" s="2" t="s">
        <v>25</v>
      </c>
      <c r="F7" s="2" t="s">
        <v>26</v>
      </c>
      <c r="G7" s="105"/>
      <c r="H7" s="2" t="s">
        <v>27</v>
      </c>
      <c r="I7" s="2" t="s">
        <v>27</v>
      </c>
      <c r="J7" s="2" t="s">
        <v>55</v>
      </c>
      <c r="K7" s="2" t="s">
        <v>25</v>
      </c>
      <c r="L7" s="63" t="s">
        <v>26</v>
      </c>
    </row>
    <row r="8" spans="1:12" ht="22.9" customHeight="1" x14ac:dyDescent="0.2">
      <c r="A8" s="64" t="s">
        <v>33</v>
      </c>
      <c r="B8" s="7">
        <v>1052512</v>
      </c>
      <c r="C8" s="7">
        <f>SUM(D8:F8)</f>
        <v>1048385</v>
      </c>
      <c r="D8" s="7">
        <v>893774</v>
      </c>
      <c r="E8" s="7"/>
      <c r="F8" s="7">
        <v>154611</v>
      </c>
      <c r="G8" s="6" t="s">
        <v>4</v>
      </c>
      <c r="H8" s="8">
        <v>340104</v>
      </c>
      <c r="I8" s="8">
        <f>SUM(J8,K8,L8)</f>
        <v>428535</v>
      </c>
      <c r="J8" s="8">
        <v>389225</v>
      </c>
      <c r="K8" s="8">
        <v>31386</v>
      </c>
      <c r="L8" s="65">
        <v>7924</v>
      </c>
    </row>
    <row r="9" spans="1:12" x14ac:dyDescent="0.2">
      <c r="A9" s="64" t="s">
        <v>29</v>
      </c>
      <c r="B9" s="7">
        <v>218554</v>
      </c>
      <c r="C9" s="7">
        <f t="shared" ref="C9:C14" si="0">SUM(D9:F9)</f>
        <v>347021</v>
      </c>
      <c r="D9" s="7">
        <v>260681</v>
      </c>
      <c r="E9" s="7">
        <v>70273</v>
      </c>
      <c r="F9" s="7">
        <v>16067</v>
      </c>
      <c r="G9" s="9" t="s">
        <v>5</v>
      </c>
      <c r="H9" s="8">
        <v>75595</v>
      </c>
      <c r="I9" s="8">
        <f t="shared" ref="I9:I14" si="1">SUM(J9,K9,L9)</f>
        <v>91088</v>
      </c>
      <c r="J9" s="8">
        <v>81119</v>
      </c>
      <c r="K9" s="8">
        <v>7829</v>
      </c>
      <c r="L9" s="65">
        <v>2140</v>
      </c>
    </row>
    <row r="10" spans="1:12" ht="22.9" customHeight="1" x14ac:dyDescent="0.2">
      <c r="A10" s="64" t="s">
        <v>28</v>
      </c>
      <c r="B10" s="7">
        <v>606900</v>
      </c>
      <c r="C10" s="7">
        <f t="shared" si="0"/>
        <v>620939</v>
      </c>
      <c r="D10" s="7">
        <v>620939</v>
      </c>
      <c r="E10" s="7"/>
      <c r="F10" s="7"/>
      <c r="G10" s="9" t="s">
        <v>6</v>
      </c>
      <c r="H10" s="8">
        <v>543351</v>
      </c>
      <c r="I10" s="8">
        <f t="shared" si="1"/>
        <v>925674</v>
      </c>
      <c r="J10" s="8">
        <v>486893</v>
      </c>
      <c r="K10" s="8">
        <v>437181</v>
      </c>
      <c r="L10" s="65">
        <v>1600</v>
      </c>
    </row>
    <row r="11" spans="1:12" ht="22.9" customHeight="1" x14ac:dyDescent="0.2">
      <c r="A11" s="66" t="s">
        <v>41</v>
      </c>
      <c r="B11" s="7">
        <v>101977</v>
      </c>
      <c r="C11" s="7">
        <f t="shared" si="0"/>
        <v>149267</v>
      </c>
      <c r="D11" s="7">
        <v>123008</v>
      </c>
      <c r="E11" s="7">
        <v>25959</v>
      </c>
      <c r="F11" s="7">
        <v>300</v>
      </c>
      <c r="G11" s="9" t="s">
        <v>7</v>
      </c>
      <c r="H11" s="8">
        <v>236910</v>
      </c>
      <c r="I11" s="8">
        <f t="shared" si="1"/>
        <v>233853</v>
      </c>
      <c r="J11" s="8">
        <v>5066</v>
      </c>
      <c r="K11" s="8">
        <v>30784</v>
      </c>
      <c r="L11" s="65">
        <v>198003</v>
      </c>
    </row>
    <row r="12" spans="1:12" ht="22.9" customHeight="1" x14ac:dyDescent="0.2">
      <c r="A12" s="64" t="s">
        <v>30</v>
      </c>
      <c r="B12" s="7">
        <v>17178</v>
      </c>
      <c r="C12" s="7">
        <f t="shared" si="0"/>
        <v>73070</v>
      </c>
      <c r="D12" s="7">
        <v>73070</v>
      </c>
      <c r="E12" s="7"/>
      <c r="F12" s="7"/>
      <c r="G12" s="9" t="s">
        <v>31</v>
      </c>
      <c r="H12" s="8">
        <v>401660</v>
      </c>
      <c r="I12" s="8">
        <f t="shared" si="1"/>
        <v>418404</v>
      </c>
      <c r="J12" s="8">
        <v>415904</v>
      </c>
      <c r="K12" s="8">
        <v>2500</v>
      </c>
      <c r="L12" s="65"/>
    </row>
    <row r="13" spans="1:12" ht="22.9" customHeight="1" x14ac:dyDescent="0.2">
      <c r="A13" s="64"/>
      <c r="B13" s="7"/>
      <c r="C13" s="7">
        <f t="shared" si="0"/>
        <v>0</v>
      </c>
      <c r="D13" s="7"/>
      <c r="E13" s="7"/>
      <c r="F13" s="7"/>
      <c r="G13" s="9" t="s">
        <v>32</v>
      </c>
      <c r="H13" s="8">
        <v>465770</v>
      </c>
      <c r="I13" s="8">
        <f t="shared" si="1"/>
        <v>596728</v>
      </c>
      <c r="J13" s="8">
        <v>448295</v>
      </c>
      <c r="K13" s="8">
        <v>148433</v>
      </c>
      <c r="L13" s="65"/>
    </row>
    <row r="14" spans="1:12" ht="22.9" customHeight="1" thickBot="1" x14ac:dyDescent="0.25">
      <c r="A14" s="64"/>
      <c r="B14" s="7"/>
      <c r="C14" s="7">
        <f t="shared" si="0"/>
        <v>0</v>
      </c>
      <c r="D14" s="7"/>
      <c r="E14" s="7"/>
      <c r="F14" s="7"/>
      <c r="G14" s="10" t="s">
        <v>8</v>
      </c>
      <c r="H14" s="8">
        <v>51501</v>
      </c>
      <c r="I14" s="8">
        <f t="shared" si="1"/>
        <v>80584</v>
      </c>
      <c r="J14" s="11">
        <v>80584</v>
      </c>
      <c r="K14" s="11"/>
      <c r="L14" s="65"/>
    </row>
    <row r="15" spans="1:12" ht="22.9" customHeight="1" thickBot="1" x14ac:dyDescent="0.25">
      <c r="A15" s="67" t="s">
        <v>42</v>
      </c>
      <c r="B15" s="15">
        <f>SUM(B8:B14)</f>
        <v>1997121</v>
      </c>
      <c r="C15" s="15">
        <f>SUM(C8:C14)</f>
        <v>2238682</v>
      </c>
      <c r="D15" s="15">
        <f>SUM(D8:D14)</f>
        <v>1971472</v>
      </c>
      <c r="E15" s="15">
        <f>SUM(E8:E14)</f>
        <v>96232</v>
      </c>
      <c r="F15" s="15">
        <f>SUM(F8:F14)</f>
        <v>170978</v>
      </c>
      <c r="G15" s="14" t="s">
        <v>43</v>
      </c>
      <c r="H15" s="15">
        <f>SUM(H8:H14)</f>
        <v>2114891</v>
      </c>
      <c r="I15" s="15">
        <f>SUM(I8:I14)</f>
        <v>2774866</v>
      </c>
      <c r="J15" s="15">
        <f>SUM(J8:J14)</f>
        <v>1907086</v>
      </c>
      <c r="K15" s="15">
        <f>SUM(K8:K14)</f>
        <v>658113</v>
      </c>
      <c r="L15" s="68">
        <f>SUM(L8:L14)</f>
        <v>209667</v>
      </c>
    </row>
    <row r="16" spans="1:12" ht="22.9" customHeight="1" x14ac:dyDescent="0.2">
      <c r="A16" s="69"/>
      <c r="B16" s="60"/>
      <c r="C16" s="60"/>
      <c r="D16" s="60"/>
      <c r="E16" s="60"/>
      <c r="F16" s="61"/>
      <c r="G16" s="60"/>
      <c r="H16" s="60"/>
      <c r="I16" s="46"/>
      <c r="J16" s="46"/>
      <c r="K16" s="46"/>
      <c r="L16" s="70"/>
    </row>
    <row r="17" spans="1:12" ht="22.9" customHeight="1" x14ac:dyDescent="0.2">
      <c r="A17" s="71" t="s">
        <v>49</v>
      </c>
      <c r="B17" s="18">
        <f t="shared" ref="B17:E17" si="2">B15-H15</f>
        <v>-117770</v>
      </c>
      <c r="C17" s="18">
        <f t="shared" si="2"/>
        <v>-536184</v>
      </c>
      <c r="D17" s="18">
        <f t="shared" si="2"/>
        <v>64386</v>
      </c>
      <c r="E17" s="18">
        <f t="shared" si="2"/>
        <v>-561881</v>
      </c>
      <c r="F17" s="18">
        <f>F15-L15</f>
        <v>-38689</v>
      </c>
      <c r="G17" s="17"/>
      <c r="H17" s="44"/>
      <c r="I17" s="18"/>
      <c r="J17" s="18"/>
      <c r="K17" s="18"/>
      <c r="L17" s="72"/>
    </row>
    <row r="18" spans="1:12" ht="22.9" customHeight="1" x14ac:dyDescent="0.2">
      <c r="A18" s="64" t="s">
        <v>47</v>
      </c>
      <c r="B18" s="12">
        <v>117770</v>
      </c>
      <c r="C18" s="12">
        <f>SUM(D18,E18,F18)</f>
        <v>536184</v>
      </c>
      <c r="D18" s="13">
        <v>0</v>
      </c>
      <c r="E18" s="13">
        <v>497495</v>
      </c>
      <c r="F18" s="13">
        <v>38689</v>
      </c>
      <c r="G18" s="19"/>
      <c r="H18" s="44"/>
      <c r="I18" s="18"/>
      <c r="J18" s="18"/>
      <c r="K18" s="18"/>
      <c r="L18" s="72"/>
    </row>
    <row r="19" spans="1:12" ht="22.9" customHeight="1" x14ac:dyDescent="0.2">
      <c r="A19" s="73" t="s">
        <v>46</v>
      </c>
      <c r="B19" s="18">
        <f>SUM(B18)</f>
        <v>117770</v>
      </c>
      <c r="C19" s="18">
        <f>SUM(C18)</f>
        <v>536184</v>
      </c>
      <c r="D19" s="18">
        <f>SUM(D18)</f>
        <v>0</v>
      </c>
      <c r="E19" s="18">
        <f>SUM(E18)</f>
        <v>497495</v>
      </c>
      <c r="F19" s="18">
        <f>SUM(F18)</f>
        <v>38689</v>
      </c>
      <c r="G19" s="17"/>
      <c r="H19" s="44"/>
      <c r="I19" s="18"/>
      <c r="J19" s="18"/>
      <c r="K19" s="18"/>
      <c r="L19" s="72"/>
    </row>
    <row r="20" spans="1:12" ht="22.9" customHeight="1" thickBot="1" x14ac:dyDescent="0.25">
      <c r="A20" s="69"/>
      <c r="B20" s="60"/>
      <c r="C20" s="60"/>
      <c r="D20" s="60"/>
      <c r="E20" s="60"/>
      <c r="F20" s="61"/>
      <c r="G20" s="60"/>
      <c r="H20" s="60"/>
      <c r="I20" s="60"/>
      <c r="J20" s="60"/>
      <c r="K20" s="60"/>
      <c r="L20" s="74"/>
    </row>
    <row r="21" spans="1:12" ht="22.9" customHeight="1" thickBot="1" x14ac:dyDescent="0.25">
      <c r="A21" s="75" t="s">
        <v>16</v>
      </c>
      <c r="B21" s="23">
        <f>SUM(B19,B15)</f>
        <v>2114891</v>
      </c>
      <c r="C21" s="23">
        <f>SUM(C19,C15)</f>
        <v>2774866</v>
      </c>
      <c r="D21" s="23">
        <f>SUM(D19,D15)</f>
        <v>1971472</v>
      </c>
      <c r="E21" s="23">
        <f>SUM(E19,E15)</f>
        <v>593727</v>
      </c>
      <c r="F21" s="23">
        <f>SUM(F19,F15)</f>
        <v>209667</v>
      </c>
      <c r="G21" s="24" t="s">
        <v>17</v>
      </c>
      <c r="H21" s="23">
        <f>SUM(H15)</f>
        <v>2114891</v>
      </c>
      <c r="I21" s="23">
        <f>SUM(I15)</f>
        <v>2774866</v>
      </c>
      <c r="J21" s="23">
        <f>SUM(J15)</f>
        <v>1907086</v>
      </c>
      <c r="K21" s="23">
        <f>SUM(K15)</f>
        <v>658113</v>
      </c>
      <c r="L21" s="76">
        <f>SUM(L15)</f>
        <v>209667</v>
      </c>
    </row>
    <row r="22" spans="1:12" x14ac:dyDescent="0.2">
      <c r="A22" s="25"/>
      <c r="B22" s="26"/>
      <c r="C22" s="26"/>
      <c r="D22" s="26"/>
      <c r="E22" s="26"/>
      <c r="F22" s="27"/>
      <c r="G22" s="28"/>
      <c r="H22" s="26"/>
      <c r="I22" s="26"/>
      <c r="J22" s="26"/>
      <c r="K22" s="26"/>
      <c r="L22" s="26"/>
    </row>
    <row r="23" spans="1:12" x14ac:dyDescent="0.2">
      <c r="A23" s="25"/>
      <c r="B23" s="26"/>
      <c r="C23" s="26"/>
      <c r="D23" s="26"/>
      <c r="E23" s="26"/>
      <c r="F23" s="27"/>
      <c r="G23" s="28"/>
      <c r="H23" s="26"/>
      <c r="I23" s="26"/>
      <c r="J23" s="26"/>
      <c r="K23" s="26"/>
      <c r="L23" s="26"/>
    </row>
    <row r="24" spans="1:12" x14ac:dyDescent="0.2">
      <c r="A24" s="25"/>
      <c r="B24" s="26"/>
      <c r="C24" s="26"/>
      <c r="D24" s="26"/>
      <c r="E24" s="26"/>
      <c r="F24" s="27"/>
      <c r="G24" s="28"/>
      <c r="H24" s="26"/>
      <c r="I24" s="26"/>
      <c r="J24" s="26"/>
      <c r="K24" s="26"/>
      <c r="L24" s="26"/>
    </row>
    <row r="25" spans="1:12" x14ac:dyDescent="0.2">
      <c r="A25" s="25"/>
      <c r="B25" s="26"/>
      <c r="C25" s="26"/>
      <c r="D25" s="26"/>
      <c r="E25" s="26"/>
      <c r="F25" s="27"/>
      <c r="G25" s="28"/>
      <c r="H25" s="26"/>
      <c r="I25" s="26"/>
      <c r="J25" s="26"/>
      <c r="K25" s="26"/>
      <c r="L25" s="27"/>
    </row>
    <row r="26" spans="1:12" x14ac:dyDescent="0.2">
      <c r="A26" s="95" t="s">
        <v>12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6"/>
    </row>
    <row r="27" spans="1:12" ht="11.25" customHeight="1" thickBot="1" x14ac:dyDescent="0.25">
      <c r="A27" s="106" t="s">
        <v>3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7"/>
    </row>
    <row r="28" spans="1:12" ht="34.9" customHeight="1" x14ac:dyDescent="0.2">
      <c r="A28" s="108" t="s">
        <v>9</v>
      </c>
      <c r="B28" s="62" t="s">
        <v>23</v>
      </c>
      <c r="C28" s="62" t="s">
        <v>53</v>
      </c>
      <c r="D28" s="111" t="s">
        <v>54</v>
      </c>
      <c r="E28" s="111"/>
      <c r="F28" s="112"/>
      <c r="G28" s="110" t="s">
        <v>10</v>
      </c>
      <c r="H28" s="62" t="s">
        <v>23</v>
      </c>
      <c r="I28" s="62" t="s">
        <v>53</v>
      </c>
      <c r="J28" s="111" t="s">
        <v>54</v>
      </c>
      <c r="K28" s="111"/>
      <c r="L28" s="113"/>
    </row>
    <row r="29" spans="1:12" ht="33.75" customHeight="1" x14ac:dyDescent="0.2">
      <c r="A29" s="109"/>
      <c r="B29" s="2" t="s">
        <v>27</v>
      </c>
      <c r="C29" s="2" t="s">
        <v>27</v>
      </c>
      <c r="D29" s="2" t="s">
        <v>55</v>
      </c>
      <c r="E29" s="2" t="s">
        <v>25</v>
      </c>
      <c r="F29" s="2" t="s">
        <v>26</v>
      </c>
      <c r="G29" s="105"/>
      <c r="H29" s="2" t="s">
        <v>27</v>
      </c>
      <c r="I29" s="2" t="s">
        <v>27</v>
      </c>
      <c r="J29" s="2" t="s">
        <v>55</v>
      </c>
      <c r="K29" s="2" t="s">
        <v>25</v>
      </c>
      <c r="L29" s="63" t="s">
        <v>26</v>
      </c>
    </row>
    <row r="30" spans="1:12" ht="21" customHeight="1" x14ac:dyDescent="0.2">
      <c r="A30" s="77" t="s">
        <v>34</v>
      </c>
      <c r="B30" s="7">
        <v>886015</v>
      </c>
      <c r="C30" s="7">
        <f>SUM(D30,E30,F30)</f>
        <v>1001640</v>
      </c>
      <c r="D30" s="7">
        <v>600787</v>
      </c>
      <c r="E30" s="7">
        <v>400853</v>
      </c>
      <c r="F30" s="7"/>
      <c r="G30" s="29" t="s">
        <v>22</v>
      </c>
      <c r="H30" s="7">
        <v>1051877</v>
      </c>
      <c r="I30" s="7">
        <f>SUM(J30,K30,L30)</f>
        <v>634007</v>
      </c>
      <c r="J30" s="7">
        <v>231057</v>
      </c>
      <c r="K30" s="7">
        <v>402950</v>
      </c>
      <c r="L30" s="65"/>
    </row>
    <row r="31" spans="1:12" ht="21" customHeight="1" x14ac:dyDescent="0.2">
      <c r="A31" s="64" t="s">
        <v>35</v>
      </c>
      <c r="B31" s="7">
        <v>52865</v>
      </c>
      <c r="C31" s="7">
        <f t="shared" ref="C31:C32" si="3">SUM(D31,E31,F31)</f>
        <v>10000</v>
      </c>
      <c r="D31" s="7"/>
      <c r="E31" s="7">
        <v>10000</v>
      </c>
      <c r="F31" s="7"/>
      <c r="G31" s="6" t="s">
        <v>11</v>
      </c>
      <c r="H31" s="7">
        <v>0</v>
      </c>
      <c r="I31" s="7">
        <f t="shared" ref="I31:I32" si="4">SUM(J31,K31,L31)</f>
        <v>495263</v>
      </c>
      <c r="J31" s="7">
        <v>7970</v>
      </c>
      <c r="K31" s="7">
        <v>487293</v>
      </c>
      <c r="L31" s="65"/>
    </row>
    <row r="32" spans="1:12" ht="21" customHeight="1" x14ac:dyDescent="0.2">
      <c r="A32" s="78" t="s">
        <v>36</v>
      </c>
      <c r="B32" s="7">
        <v>0</v>
      </c>
      <c r="C32" s="7">
        <f t="shared" si="3"/>
        <v>37856</v>
      </c>
      <c r="D32" s="7"/>
      <c r="E32" s="7">
        <v>37856</v>
      </c>
      <c r="F32" s="7"/>
      <c r="G32" s="31" t="s">
        <v>56</v>
      </c>
      <c r="H32" s="7"/>
      <c r="I32" s="7">
        <f t="shared" si="4"/>
        <v>83918</v>
      </c>
      <c r="J32" s="7">
        <v>83918</v>
      </c>
      <c r="K32" s="7"/>
      <c r="L32" s="65"/>
    </row>
    <row r="33" spans="1:12" ht="21" customHeight="1" x14ac:dyDescent="0.2">
      <c r="A33" s="78"/>
      <c r="B33" s="7"/>
      <c r="C33" s="7"/>
      <c r="D33" s="7"/>
      <c r="E33" s="7"/>
      <c r="F33" s="7"/>
      <c r="G33" s="31" t="s">
        <v>21</v>
      </c>
      <c r="H33" s="7">
        <v>38613</v>
      </c>
      <c r="I33" s="7">
        <f t="shared" ref="I33:I34" si="5">SUM(J33,K33,L33)</f>
        <v>17912</v>
      </c>
      <c r="J33" s="7">
        <v>153</v>
      </c>
      <c r="K33" s="7">
        <v>17759</v>
      </c>
      <c r="L33" s="65"/>
    </row>
    <row r="34" spans="1:12" ht="21" customHeight="1" thickBot="1" x14ac:dyDescent="0.25">
      <c r="A34" s="78"/>
      <c r="B34" s="7"/>
      <c r="C34" s="7"/>
      <c r="D34" s="7"/>
      <c r="E34" s="7"/>
      <c r="F34" s="7"/>
      <c r="G34" s="31" t="s">
        <v>20</v>
      </c>
      <c r="H34" s="7">
        <v>261799</v>
      </c>
      <c r="I34" s="7">
        <f t="shared" si="5"/>
        <v>3583</v>
      </c>
      <c r="J34" s="7"/>
      <c r="K34" s="7">
        <v>3583</v>
      </c>
      <c r="L34" s="65"/>
    </row>
    <row r="35" spans="1:12" ht="21" customHeight="1" thickBot="1" x14ac:dyDescent="0.25">
      <c r="A35" s="79" t="s">
        <v>44</v>
      </c>
      <c r="B35" s="15">
        <v>938880</v>
      </c>
      <c r="C35" s="15">
        <f>SUM(C30:C32)</f>
        <v>1049496</v>
      </c>
      <c r="D35" s="15">
        <f>SUM(D30:D32)</f>
        <v>600787</v>
      </c>
      <c r="E35" s="15">
        <f>SUM(E30:E32)</f>
        <v>448709</v>
      </c>
      <c r="F35" s="15">
        <f>SUM(F30:F32)</f>
        <v>0</v>
      </c>
      <c r="G35" s="32" t="s">
        <v>45</v>
      </c>
      <c r="H35" s="15">
        <f>SUM(H30:H34)</f>
        <v>1352289</v>
      </c>
      <c r="I35" s="15">
        <f>SUM(I30:I34)</f>
        <v>1234683</v>
      </c>
      <c r="J35" s="15">
        <f>SUM(J30:J34)</f>
        <v>323098</v>
      </c>
      <c r="K35" s="15">
        <f>SUM(K30:K34)</f>
        <v>911585</v>
      </c>
      <c r="L35" s="68">
        <f>SUM(L30:L34)</f>
        <v>0</v>
      </c>
    </row>
    <row r="36" spans="1:12" ht="21" customHeight="1" x14ac:dyDescent="0.2">
      <c r="A36" s="71" t="s">
        <v>50</v>
      </c>
      <c r="B36" s="18">
        <v>-413409</v>
      </c>
      <c r="C36" s="33">
        <f t="shared" ref="C36" si="6">SUM(D36,E36,F36)</f>
        <v>-185187</v>
      </c>
      <c r="D36" s="18">
        <f t="shared" ref="D36:F36" si="7">D35-J35</f>
        <v>277689</v>
      </c>
      <c r="E36" s="18">
        <f t="shared" si="7"/>
        <v>-462876</v>
      </c>
      <c r="F36" s="18">
        <f t="shared" si="7"/>
        <v>0</v>
      </c>
      <c r="G36" s="17"/>
      <c r="H36" s="18"/>
      <c r="I36" s="18"/>
      <c r="J36" s="18"/>
      <c r="K36" s="18"/>
      <c r="L36" s="72"/>
    </row>
    <row r="37" spans="1:12" ht="21" customHeight="1" x14ac:dyDescent="0.2">
      <c r="A37" s="80" t="s">
        <v>47</v>
      </c>
      <c r="B37" s="35">
        <v>336530</v>
      </c>
      <c r="C37" s="35">
        <f>SUM(D37,E37,F37)</f>
        <v>64772</v>
      </c>
      <c r="D37" s="35"/>
      <c r="E37" s="35">
        <v>64772</v>
      </c>
      <c r="F37" s="35"/>
      <c r="G37" s="20"/>
      <c r="H37" s="33"/>
      <c r="I37" s="33"/>
      <c r="J37" s="33"/>
      <c r="K37" s="33"/>
      <c r="L37" s="81"/>
    </row>
    <row r="38" spans="1:12" ht="21" customHeight="1" x14ac:dyDescent="0.2">
      <c r="A38" s="80" t="s">
        <v>48</v>
      </c>
      <c r="B38" s="35">
        <v>109040</v>
      </c>
      <c r="C38" s="35">
        <f>SUM(D38,E38,F38)</f>
        <v>134115</v>
      </c>
      <c r="D38" s="35"/>
      <c r="E38" s="35">
        <v>134115</v>
      </c>
      <c r="F38" s="33"/>
      <c r="G38" s="29" t="s">
        <v>13</v>
      </c>
      <c r="H38" s="36">
        <v>32161</v>
      </c>
      <c r="I38" s="36">
        <f>SUM(J38,K38,L38)</f>
        <v>13700</v>
      </c>
      <c r="J38" s="36"/>
      <c r="K38" s="36">
        <v>13700</v>
      </c>
      <c r="L38" s="82"/>
    </row>
    <row r="39" spans="1:12" ht="21" customHeight="1" thickBot="1" x14ac:dyDescent="0.25">
      <c r="A39" s="71" t="s">
        <v>14</v>
      </c>
      <c r="B39" s="18">
        <v>445570</v>
      </c>
      <c r="C39" s="18">
        <f>SUM(C37:C38)</f>
        <v>198887</v>
      </c>
      <c r="D39" s="18">
        <f t="shared" ref="D39:F39" si="8">SUM(D37:D38)</f>
        <v>0</v>
      </c>
      <c r="E39" s="18">
        <f t="shared" si="8"/>
        <v>198887</v>
      </c>
      <c r="F39" s="18">
        <f t="shared" si="8"/>
        <v>0</v>
      </c>
      <c r="G39" s="21" t="s">
        <v>51</v>
      </c>
      <c r="H39" s="18">
        <f>SUM(H38)</f>
        <v>32161</v>
      </c>
      <c r="I39" s="18">
        <f>SUM(I38)</f>
        <v>13700</v>
      </c>
      <c r="J39" s="18">
        <f>SUM(J38)</f>
        <v>0</v>
      </c>
      <c r="K39" s="18">
        <f>SUM(K38)</f>
        <v>13700</v>
      </c>
      <c r="L39" s="72">
        <f>SUM(L38)</f>
        <v>0</v>
      </c>
    </row>
    <row r="40" spans="1:12" ht="21" customHeight="1" thickBot="1" x14ac:dyDescent="0.25">
      <c r="A40" s="75" t="s">
        <v>15</v>
      </c>
      <c r="B40" s="23">
        <v>1384450</v>
      </c>
      <c r="C40" s="23">
        <f>SUM(C39,C35)</f>
        <v>1248383</v>
      </c>
      <c r="D40" s="23">
        <f>SUM(D39,D35)</f>
        <v>600787</v>
      </c>
      <c r="E40" s="23">
        <f>SUM(E39,E35)</f>
        <v>647596</v>
      </c>
      <c r="F40" s="23">
        <f>SUM(F39,F35)</f>
        <v>0</v>
      </c>
      <c r="G40" s="24" t="s">
        <v>52</v>
      </c>
      <c r="H40" s="23">
        <f>SUM(H39,H35)</f>
        <v>1384450</v>
      </c>
      <c r="I40" s="23">
        <f>SUM(I39,I35)</f>
        <v>1248383</v>
      </c>
      <c r="J40" s="23">
        <f>SUM(J39,J35)</f>
        <v>323098</v>
      </c>
      <c r="K40" s="23">
        <f>SUM(K39,K35)</f>
        <v>925285</v>
      </c>
      <c r="L40" s="76">
        <f>SUM(L39,L35)</f>
        <v>0</v>
      </c>
    </row>
    <row r="41" spans="1:12" ht="21" customHeight="1" thickBot="1" x14ac:dyDescent="0.25">
      <c r="A41" s="25"/>
      <c r="B41" s="26"/>
      <c r="C41" s="26"/>
      <c r="D41" s="26"/>
      <c r="E41" s="26"/>
      <c r="F41" s="26"/>
      <c r="G41" s="28"/>
      <c r="H41" s="26"/>
      <c r="I41" s="26"/>
      <c r="J41" s="26"/>
      <c r="K41" s="26"/>
      <c r="L41" s="26"/>
    </row>
    <row r="42" spans="1:12" ht="21" customHeight="1" x14ac:dyDescent="0.2">
      <c r="A42" s="83" t="s">
        <v>38</v>
      </c>
      <c r="B42" s="84">
        <f>SUM(B21,B40)</f>
        <v>3499341</v>
      </c>
      <c r="C42" s="84">
        <f>SUM(C15,C35)</f>
        <v>3288178</v>
      </c>
      <c r="D42" s="84">
        <f>SUM(D15,D35)</f>
        <v>2572259</v>
      </c>
      <c r="E42" s="84">
        <f>SUM(E15,E35)</f>
        <v>544941</v>
      </c>
      <c r="F42" s="84">
        <f>SUM(F15,F35)</f>
        <v>170978</v>
      </c>
      <c r="G42" s="85" t="s">
        <v>39</v>
      </c>
      <c r="H42" s="84">
        <f>SUM(H21,H35)</f>
        <v>3467180</v>
      </c>
      <c r="I42" s="84">
        <f>SUM(I21,I35)</f>
        <v>4009549</v>
      </c>
      <c r="J42" s="84">
        <f>SUM(J21,J35)</f>
        <v>2230184</v>
      </c>
      <c r="K42" s="84">
        <f>SUM(K21,K35)</f>
        <v>1569698</v>
      </c>
      <c r="L42" s="86">
        <f>SUM(L21,L35)</f>
        <v>209667</v>
      </c>
    </row>
    <row r="43" spans="1:12" ht="21" customHeight="1" thickBot="1" x14ac:dyDescent="0.25">
      <c r="A43" s="87" t="s">
        <v>37</v>
      </c>
      <c r="B43" s="45">
        <v>445570</v>
      </c>
      <c r="C43" s="45">
        <f>SUM(C19,C39)</f>
        <v>735071</v>
      </c>
      <c r="D43" s="45">
        <f>SUM(D19,D39)</f>
        <v>0</v>
      </c>
      <c r="E43" s="45">
        <f>SUM(E19,E39)</f>
        <v>696382</v>
      </c>
      <c r="F43" s="45">
        <f>SUM(F19,F39)</f>
        <v>38689</v>
      </c>
      <c r="G43" s="88" t="s">
        <v>40</v>
      </c>
      <c r="H43" s="45">
        <f>SUM(H39)</f>
        <v>32161</v>
      </c>
      <c r="I43" s="45">
        <f>SUM(I39)</f>
        <v>13700</v>
      </c>
      <c r="J43" s="45">
        <f>SUM(J39)</f>
        <v>0</v>
      </c>
      <c r="K43" s="45">
        <f>SUM(K39)</f>
        <v>13700</v>
      </c>
      <c r="L43" s="89">
        <f>SUM(L39)</f>
        <v>0</v>
      </c>
    </row>
    <row r="44" spans="1:12" ht="21" customHeight="1" thickBot="1" x14ac:dyDescent="0.25">
      <c r="A44" s="37"/>
      <c r="B44" s="38"/>
      <c r="C44" s="38"/>
      <c r="D44" s="39"/>
      <c r="E44" s="39"/>
      <c r="F44" s="26"/>
      <c r="G44" s="37"/>
      <c r="H44" s="38"/>
      <c r="I44" s="38"/>
      <c r="J44" s="38"/>
      <c r="K44" s="38"/>
      <c r="L44" s="49"/>
    </row>
    <row r="45" spans="1:12" ht="21" customHeight="1" thickBot="1" x14ac:dyDescent="0.25">
      <c r="A45" s="90" t="s">
        <v>18</v>
      </c>
      <c r="B45" s="41">
        <f>SUM(B21,B40)</f>
        <v>3499341</v>
      </c>
      <c r="C45" s="41">
        <f>SUM(C21,C40)</f>
        <v>4023249</v>
      </c>
      <c r="D45" s="41">
        <f>SUM(D21,D40)</f>
        <v>2572259</v>
      </c>
      <c r="E45" s="41">
        <f>SUM(E21,E40)</f>
        <v>1241323</v>
      </c>
      <c r="F45" s="41">
        <f>SUM(F21,F40)</f>
        <v>209667</v>
      </c>
      <c r="G45" s="40" t="s">
        <v>19</v>
      </c>
      <c r="H45" s="41">
        <f>SUM(H21,H40)</f>
        <v>3499341</v>
      </c>
      <c r="I45" s="41">
        <f>SUM(I21,I40)</f>
        <v>4023249</v>
      </c>
      <c r="J45" s="41">
        <f>SUM(J21,J40)</f>
        <v>2230184</v>
      </c>
      <c r="K45" s="41">
        <f>SUM(K21,K40)</f>
        <v>1583398</v>
      </c>
      <c r="L45" s="91">
        <f>SUM(L21,L40)</f>
        <v>209667</v>
      </c>
    </row>
  </sheetData>
  <mergeCells count="13">
    <mergeCell ref="A2:L2"/>
    <mergeCell ref="K4:L4"/>
    <mergeCell ref="A5:L5"/>
    <mergeCell ref="A6:A7"/>
    <mergeCell ref="G6:G7"/>
    <mergeCell ref="D6:F6"/>
    <mergeCell ref="J6:L6"/>
    <mergeCell ref="A26:L26"/>
    <mergeCell ref="A27:L27"/>
    <mergeCell ref="A28:A29"/>
    <mergeCell ref="G28:G29"/>
    <mergeCell ref="D28:F28"/>
    <mergeCell ref="J28:L28"/>
  </mergeCells>
  <phoneticPr fontId="0" type="noConversion"/>
  <pageMargins left="0.55118110236220474" right="0.55118110236220474" top="0.98425196850393704" bottom="0.59055118110236227" header="0.51181102362204722" footer="0.51181102362204722"/>
  <pageSetup paperSize="9" orientation="landscape" r:id="rId1"/>
  <headerFooter alignWithMargins="0">
    <oddHeader>&amp;R&amp;"Times New Roman,Normál"&amp;9 2. sz. melléklet a 3/2014. (III.03.) önkormányzati rendelethez 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Polgármesteri Hivatal Mezőtúr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ANNAMÁRIA</dc:creator>
  <cp:lastModifiedBy>Balogh Zoltán</cp:lastModifiedBy>
  <cp:lastPrinted>2014-12-12T14:00:05Z</cp:lastPrinted>
  <dcterms:created xsi:type="dcterms:W3CDTF">2000-10-30T14:27:09Z</dcterms:created>
  <dcterms:modified xsi:type="dcterms:W3CDTF">2014-12-18T08:30:32Z</dcterms:modified>
</cp:coreProperties>
</file>