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25" windowHeight="9300" activeTab="8"/>
  </bookViews>
  <sheets>
    <sheet name="02" sheetId="1" r:id="rId1"/>
    <sheet name="03" sheetId="2" r:id="rId2"/>
    <sheet name="04" sheetId="3" r:id="rId3"/>
    <sheet name="05" sheetId="4" r:id="rId4"/>
    <sheet name="06" sheetId="5" r:id="rId5"/>
    <sheet name="07" sheetId="6" r:id="rId6"/>
    <sheet name="08" sheetId="7" r:id="rId7"/>
    <sheet name="09" sheetId="8" r:id="rId8"/>
    <sheet name="10" sheetId="9" r:id="rId9"/>
    <sheet name="11" sheetId="10" r:id="rId10"/>
  </sheets>
  <definedNames>
    <definedName name="_xlnm.Print_Titles" localSheetId="0">'02'!$1:$2</definedName>
    <definedName name="_xlnm.Print_Area" localSheetId="0">'02'!$A$1:$G$47</definedName>
  </definedNames>
  <calcPr fullCalcOnLoad="1"/>
</workbook>
</file>

<file path=xl/sharedStrings.xml><?xml version="1.0" encoding="utf-8"?>
<sst xmlns="http://schemas.openxmlformats.org/spreadsheetml/2006/main" count="361" uniqueCount="275">
  <si>
    <t>Állami hozzájárulás összesen:</t>
  </si>
  <si>
    <t>IV. Települési önk. kulturális feladatainak támogatása</t>
  </si>
  <si>
    <t>b)  intézmény üzemeltetési támogatás</t>
  </si>
  <si>
    <t>a) a kötelezően foglalkoztatott szakmai dolgozók bértámogatása</t>
  </si>
  <si>
    <t>4. települési önk. által az idős és hajléktalan személyek részére nyújtott szociális szakosított ellátási feladatok</t>
  </si>
  <si>
    <t xml:space="preserve">  j) Gyermekek napközbeni ellátása</t>
  </si>
  <si>
    <t xml:space="preserve">   h)  Pszichiátriai és szenvedélybetegek nappali intézményi ellátása</t>
  </si>
  <si>
    <t xml:space="preserve">   d) Házi segítségnyújtás</t>
  </si>
  <si>
    <t xml:space="preserve">   c) Szociális étkeztetés</t>
  </si>
  <si>
    <t xml:space="preserve">   b) Gyermekjóléti Központ </t>
  </si>
  <si>
    <t xml:space="preserve">  a) Szociális és gyermekjóléti alapszolgáltatások általános feladatai</t>
  </si>
  <si>
    <t>2. Hozzájárulás a pénzbeli szociális ellátásokhoz ( egyösszegű)</t>
  </si>
  <si>
    <t>1. Egyes jövedelempótló támogatások (évközi igénylés alapján)</t>
  </si>
  <si>
    <t xml:space="preserve">   - iskolában kedvezményes</t>
  </si>
  <si>
    <t xml:space="preserve">   - iskolában ingyenes</t>
  </si>
  <si>
    <t xml:space="preserve">   - óvodában kedvezményes</t>
  </si>
  <si>
    <t xml:space="preserve">   - óvodában ingyenes</t>
  </si>
  <si>
    <t xml:space="preserve">   -  bölcsődében ingyenes</t>
  </si>
  <si>
    <t>3. Ingyenes és kedvezményes gyermek étkeztetés</t>
  </si>
  <si>
    <t>2. Óvodaműködtetési támogatás</t>
  </si>
  <si>
    <t xml:space="preserve"> - óvodapedagógusok nevelő munkáját közvetlenük segítők átlagbérének és közterheinek elismert összege</t>
  </si>
  <si>
    <t xml:space="preserve">  - óvodapedagógusok átlagbérének és közterheinek elismert összege</t>
  </si>
  <si>
    <t>1. Óvodapedagógusok és az óvodapedagógusok nevelő munkáját közvetlenül segítők bértámogatása</t>
  </si>
  <si>
    <t>II. Települési önkormányzatok egyes köznevelési feladatainak támogatása</t>
  </si>
  <si>
    <t>d) egyéb kötelező önkormányzati feladatok támogatása</t>
  </si>
  <si>
    <t>c) beszámítás összege</t>
  </si>
  <si>
    <t xml:space="preserve">     bd) közutak fenntartásának támogatása</t>
  </si>
  <si>
    <t xml:space="preserve">     bc) köztemető fenntartással kapcsolatos feladatok támogatása</t>
  </si>
  <si>
    <t xml:space="preserve">     bb) közvilágítás fenntartásának támogatása</t>
  </si>
  <si>
    <t xml:space="preserve">     ba) zöldterület gazdálkodással kapcsolatos feladatok ellátásának támogatása</t>
  </si>
  <si>
    <t>b) település-üzemeltetéshez kapcsolódó feladataellátás támogatása</t>
  </si>
  <si>
    <t>a) önkormányzati hivatal működésénak támogatása</t>
  </si>
  <si>
    <t>I. Helyi önkormányzatok működésének általános támogatása</t>
  </si>
  <si>
    <t>Normatíva     Ft/fő</t>
  </si>
  <si>
    <t>mutató</t>
  </si>
  <si>
    <t>létszám</t>
  </si>
  <si>
    <t>Hozzájárulás jogcíme</t>
  </si>
  <si>
    <t>Hozzájárulás        Ft-ban</t>
  </si>
  <si>
    <t xml:space="preserve">   e) Falugondnoki és tanyagondnoki szolgálat</t>
  </si>
  <si>
    <t xml:space="preserve">   f) Fogyatékos és demens személyek nappali intézményi ellátása</t>
  </si>
  <si>
    <t xml:space="preserve">   g) Időskoruak  nappali intézményi ellátása</t>
  </si>
  <si>
    <t xml:space="preserve"> l) Gyermekek átmeneti intézményei </t>
  </si>
  <si>
    <t>III. Települési önkormányzatok szoc. és gyermekjóléti feladatainak támogatása</t>
  </si>
  <si>
    <t xml:space="preserve"> Könyvtári, közművelődési és múzeumi feladatok támogatása</t>
  </si>
  <si>
    <t>Települési önk.által fenntartott előadó-művészeti szervezetek támogatása</t>
  </si>
  <si>
    <t xml:space="preserve"> Üdülőhelyi feladatok</t>
  </si>
  <si>
    <t>4.a Az időskoruak átmeneti és tartós, a hajléktalanok tartós bentlakást nyújtó szoc. intézményekben a számított intézményvezetői és a segítő munkatárs létsz.bértámogatás</t>
  </si>
  <si>
    <t>adatok ezer forintban</t>
  </si>
  <si>
    <t>II.</t>
  </si>
  <si>
    <t>1. Önkormányzatok költségvetési támogatása</t>
  </si>
  <si>
    <t>3.</t>
  </si>
  <si>
    <t>Megnevezés</t>
  </si>
  <si>
    <t>Személyi juttatások</t>
  </si>
  <si>
    <t>IV.</t>
  </si>
  <si>
    <t>VI.</t>
  </si>
  <si>
    <t>VIII.</t>
  </si>
  <si>
    <t>Egyéb felhalmozási kiadások</t>
  </si>
  <si>
    <t>Sor- szám</t>
  </si>
  <si>
    <t>BEVÉTELEK</t>
  </si>
  <si>
    <t>I.</t>
  </si>
  <si>
    <t>Működési  bevételek</t>
  </si>
  <si>
    <t>1. Intézményi működési bevételek</t>
  </si>
  <si>
    <t>2. Közhatalmi bevételek</t>
  </si>
  <si>
    <t xml:space="preserve">   2.2  Helyi adók</t>
  </si>
  <si>
    <t xml:space="preserve">   2.3 Átengedett központi adók</t>
  </si>
  <si>
    <t xml:space="preserve">   2.4 Bírságok, pótlékok és egyéb sajátos bevételek</t>
  </si>
  <si>
    <t>MŰKÖDÉSI BEVÉTELEK ÖSSZESEN:</t>
  </si>
  <si>
    <t xml:space="preserve"> Kapott támogatások</t>
  </si>
  <si>
    <t xml:space="preserve">   1.1 Normatív hozzájárulások</t>
  </si>
  <si>
    <t xml:space="preserve">   1.2 Egyes jöv.pótló támogatások</t>
  </si>
  <si>
    <t>TÁMOGATÁSOK ÖSSZESEN:</t>
  </si>
  <si>
    <t>III.</t>
  </si>
  <si>
    <t xml:space="preserve"> Felhalmozási  bevételek</t>
  </si>
  <si>
    <t>1. Tárgyi eszközök és immateriális javak értékesítése</t>
  </si>
  <si>
    <t>2. Önkormányzatok sajátos felhalmozási és tőkebevételei</t>
  </si>
  <si>
    <t>3. Pénzügyi befektetések bevételei</t>
  </si>
  <si>
    <t>FELHALMOZÁSI ÉS TŐKEJELLEGŰ BEVÉTELEK ÖSSZESEN:</t>
  </si>
  <si>
    <t xml:space="preserve">IV. </t>
  </si>
  <si>
    <t xml:space="preserve"> Támogatásértékű bevételek</t>
  </si>
  <si>
    <t xml:space="preserve">1. Támogatásértékű működési bevétel </t>
  </si>
  <si>
    <t>2. Támogatásértékű felhalmozási bevétel</t>
  </si>
  <si>
    <t xml:space="preserve"> TÁMOGATÁSÉRTÉKŰ BEVÉTEL ÖSSZESEN:</t>
  </si>
  <si>
    <t>V.</t>
  </si>
  <si>
    <t>Véglegesen átvett pénzeszközök</t>
  </si>
  <si>
    <t>1.Működési célú pénzeszköz átvétel államháztartáson kívülről</t>
  </si>
  <si>
    <t>2. Felhalmozási célú pénzeszköz átvétel államháztartáson kívülről</t>
  </si>
  <si>
    <t>VÉGLEGESEN ÁTVETT PÉNZESZKÖZÖK ÖSSZESEN:</t>
  </si>
  <si>
    <t>Támogatási kölcsönök visszatérülése, igénybevétele, értékpapírok kibocsátása</t>
  </si>
  <si>
    <t>Költségvetési bevétel összege</t>
  </si>
  <si>
    <t xml:space="preserve">VII.  </t>
  </si>
  <si>
    <t>Hiány összege/ Hitelfelvétel</t>
  </si>
  <si>
    <t>1. Felhalmozási célú hitel felvétele</t>
  </si>
  <si>
    <t>HITELEK ÖSSZESEN:</t>
  </si>
  <si>
    <t>Pénzforgalom nélküli bevételek</t>
  </si>
  <si>
    <t>1. Előző évi előirányzat-maradvány, pénzmaradvány igénybevétele</t>
  </si>
  <si>
    <t>PÉNZFORGALOM NÉLKÜLI BEVÉTELEK ÖSSZESEN:</t>
  </si>
  <si>
    <t>BEVÉTELEK MINDÖSSZESEN:</t>
  </si>
  <si>
    <t>Működési költségvetés</t>
  </si>
  <si>
    <t>1.</t>
  </si>
  <si>
    <t>2.</t>
  </si>
  <si>
    <t>Munkaadókat terhelő járulékok és szociális hj. adó</t>
  </si>
  <si>
    <t xml:space="preserve">Dologi kiadások </t>
  </si>
  <si>
    <t>4.</t>
  </si>
  <si>
    <t>Egyéb működési célú kiadások</t>
  </si>
  <si>
    <t>5.</t>
  </si>
  <si>
    <t>Szociális  juttatások</t>
  </si>
  <si>
    <t>Működési költségvetés összesen:</t>
  </si>
  <si>
    <t>Felhalmozási költségvetés</t>
  </si>
  <si>
    <t>Beruházások</t>
  </si>
  <si>
    <t>Felújítások</t>
  </si>
  <si>
    <t>Felhalmozási költségvetés összesen:</t>
  </si>
  <si>
    <t>Hitelek  és kölcsönök kiadása</t>
  </si>
  <si>
    <t>Hitelek visszafizetése</t>
  </si>
  <si>
    <t>Kölcsönök nyújtása</t>
  </si>
  <si>
    <t>Hitelek  és kölcsönök kiadása összesen:</t>
  </si>
  <si>
    <t>Pénzforgalom nélküli kiadások (tartalékok)</t>
  </si>
  <si>
    <t>Önkormányzat kiadásai összesen</t>
  </si>
  <si>
    <t>5. sz. melléklet</t>
  </si>
  <si>
    <t xml:space="preserve">                     Márokföld Községi  Önkormányzat</t>
  </si>
  <si>
    <t>Támogatás értékű kiadások, működési célú pénzeszköz átadások ÁH. kívülre és társ. szoc. pol. és egyéb juttatás</t>
  </si>
  <si>
    <t>adatok ezer Ft-ban</t>
  </si>
  <si>
    <t>Sor.</t>
  </si>
  <si>
    <t xml:space="preserve">                    M e g n e v e z é s</t>
  </si>
  <si>
    <t>Orvosi ügyelethez hjár.</t>
  </si>
  <si>
    <t>Támogatás értékű kiadások</t>
  </si>
  <si>
    <t>Tűzoltó alapítvány támogatás</t>
  </si>
  <si>
    <t xml:space="preserve"> </t>
  </si>
  <si>
    <t>Államháztartáson kívülre átadott pénzeszköz</t>
  </si>
  <si>
    <t>Fogl. Helyettesítő támogatás</t>
  </si>
  <si>
    <t>Normatív lakásfenntartási támogatás</t>
  </si>
  <si>
    <t xml:space="preserve">Pénzbeli átmeneti segély </t>
  </si>
  <si>
    <t>E. rászorultságtól f. ellátások, önk. rendeletében</t>
  </si>
  <si>
    <t>Óvodáztatási támogatás</t>
  </si>
  <si>
    <t>Önkorm.saját hatáskörben adott természetbeni jutt</t>
  </si>
  <si>
    <t>Mozgáskorlátozottak közl.támogatása</t>
  </si>
  <si>
    <t>Rendkivüli gyermekvédelmi támogatás</t>
  </si>
  <si>
    <t>Temetési segély</t>
  </si>
  <si>
    <t>Önkormányzat. ált. folyósított. ellátások</t>
  </si>
  <si>
    <t>Márokföld  Községi Önkormányzat</t>
  </si>
  <si>
    <t xml:space="preserve">                                     </t>
  </si>
  <si>
    <t xml:space="preserve">       Előirányzat felhasználási és likviditási ütemterv</t>
  </si>
  <si>
    <t>6.sz.melléklet</t>
  </si>
  <si>
    <t>Bevételek</t>
  </si>
  <si>
    <t xml:space="preserve">Január </t>
  </si>
  <si>
    <t>Febr.</t>
  </si>
  <si>
    <t>Márc.</t>
  </si>
  <si>
    <t xml:space="preserve">Április </t>
  </si>
  <si>
    <t xml:space="preserve">Május </t>
  </si>
  <si>
    <t>Június</t>
  </si>
  <si>
    <t>Július</t>
  </si>
  <si>
    <t>Aug.</t>
  </si>
  <si>
    <t>Szept.</t>
  </si>
  <si>
    <t>Okt.</t>
  </si>
  <si>
    <t>Nov.</t>
  </si>
  <si>
    <t>Dec.</t>
  </si>
  <si>
    <t>Összesen</t>
  </si>
  <si>
    <t>Állami h.jár, egyéb bev.</t>
  </si>
  <si>
    <t>Támogat.értékű bev.átvett p.e., kölcs,v.tér.</t>
  </si>
  <si>
    <t>támogatatás értékű felhalmoz.bevételek</t>
  </si>
  <si>
    <t>Felhalmozási és tőkej. bev.</t>
  </si>
  <si>
    <t>Hitel</t>
  </si>
  <si>
    <t>beruházási megelőleg.i hitel</t>
  </si>
  <si>
    <t>Értékpapir értékesítése</t>
  </si>
  <si>
    <t>Pénzmaradvány felhasználás</t>
  </si>
  <si>
    <t>Bevételek göngyölítve</t>
  </si>
  <si>
    <t>Kiadások</t>
  </si>
  <si>
    <t>Munkaadói terh. járulékok</t>
  </si>
  <si>
    <t>Dologi kiadások</t>
  </si>
  <si>
    <t>Lakossági szociális juttatások</t>
  </si>
  <si>
    <t>Támogatásért.műk. kiadások</t>
  </si>
  <si>
    <t>Felhalmozási kiadások</t>
  </si>
  <si>
    <t>Tartalék</t>
  </si>
  <si>
    <t>Kiadások göngyölítve</t>
  </si>
  <si>
    <t>Pénzkészlet</t>
  </si>
  <si>
    <t xml:space="preserve"> Márokföld   Községi Önkormányzat</t>
  </si>
  <si>
    <t xml:space="preserve">                           Az önkormányzat több éves kihatással járó feladatainak </t>
  </si>
  <si>
    <t>előirányzata éves bontásban</t>
  </si>
  <si>
    <t>Sor-sz.</t>
  </si>
  <si>
    <t>Feladat</t>
  </si>
  <si>
    <t>Összes kiadás</t>
  </si>
  <si>
    <t>Ebből</t>
  </si>
  <si>
    <t>Előző év végéig</t>
  </si>
  <si>
    <t>Bázis évi (előzetes) tény</t>
  </si>
  <si>
    <t>Terv évi előirányzat</t>
  </si>
  <si>
    <t>…..</t>
  </si>
  <si>
    <t>….</t>
  </si>
  <si>
    <t>évi számított</t>
  </si>
  <si>
    <t>6.</t>
  </si>
  <si>
    <t>7.</t>
  </si>
  <si>
    <t>8.</t>
  </si>
  <si>
    <t>9.</t>
  </si>
  <si>
    <t>1) Felújítási feladatok</t>
  </si>
  <si>
    <t>3) Különféle támogatások</t>
  </si>
  <si>
    <t>4) ……………………….</t>
  </si>
  <si>
    <t>ezer Ft-ban</t>
  </si>
  <si>
    <t xml:space="preserve">8.sz. melléklet </t>
  </si>
  <si>
    <t>Sor- sz.</t>
  </si>
  <si>
    <t>A támogatás kedvezményezettje</t>
  </si>
  <si>
    <t xml:space="preserve">elengedés összege </t>
  </si>
  <si>
    <t xml:space="preserve">kedvezmény összege </t>
  </si>
  <si>
    <t xml:space="preserve">mentesség összege </t>
  </si>
  <si>
    <t xml:space="preserve">összesen </t>
  </si>
  <si>
    <t xml:space="preserve">ellátottak térítési díjának ,kártéritésének elengedése  </t>
  </si>
  <si>
    <t xml:space="preserve">lakásépítítéshez, lakásfelújításhoz nyújtott kölcsönök elengedése </t>
  </si>
  <si>
    <t xml:space="preserve">helyi adóból nyújtott kedvezmény, mentesség </t>
  </si>
  <si>
    <t xml:space="preserve">gépjárműadóból nyújtott kedvezmény, mentesség </t>
  </si>
  <si>
    <t>helyiségek, eszközök hasznosításából származó bevételből nyújtott kedvezmény</t>
  </si>
  <si>
    <t>Egyéb kedvezmények</t>
  </si>
  <si>
    <t xml:space="preserve">   -lakossági szemétszállítás</t>
  </si>
  <si>
    <t>ÖSSZESEN</t>
  </si>
  <si>
    <t xml:space="preserve">          9.sz.melléklet.</t>
  </si>
  <si>
    <t xml:space="preserve"> Nyitó létszámkeret  megoszlása foglalkoztatási formák szerint</t>
  </si>
  <si>
    <t>Záró álláshely teljes munkaidős</t>
  </si>
  <si>
    <t xml:space="preserve">  Létszámkeret  megoszlása foglalkoztatási formák szerint</t>
  </si>
  <si>
    <t>Cím</t>
  </si>
  <si>
    <t>teljes m.idős</t>
  </si>
  <si>
    <t>közfoglalkoztatott</t>
  </si>
  <si>
    <t>megbízási szerződés</t>
  </si>
  <si>
    <t>Községi önkormányzat</t>
  </si>
  <si>
    <t>EU-s projekt neve, azonosítója:</t>
  </si>
  <si>
    <t>Ezer forintban!</t>
  </si>
  <si>
    <t>Források</t>
  </si>
  <si>
    <t>2014.</t>
  </si>
  <si>
    <t>Saját erő</t>
  </si>
  <si>
    <t>- saját erőből központi támogatás</t>
  </si>
  <si>
    <t>EU-s forrás</t>
  </si>
  <si>
    <t>Társfinanszírozás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</si>
  <si>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</si>
  <si>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</si>
  <si>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</si>
  <si>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</si>
  <si>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</si>
  <si>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</si>
  <si>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</si>
  <si>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</si>
  <si>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Támogatott neve</t>
  </si>
  <si>
    <t>Hozzájárulás  (E Ft)</t>
  </si>
  <si>
    <t>Az önkormányzat adósságot keletkeztető ügyletekből és kezességvállalásokból fennálló kötelezettségei</t>
  </si>
  <si>
    <t>Ezer forintban !</t>
  </si>
  <si>
    <t>Sor-szám</t>
  </si>
  <si>
    <t>MEGNEVEZÉS</t>
  </si>
  <si>
    <t>Évek</t>
  </si>
  <si>
    <t>Összesen
(7=3+4+5+6)</t>
  </si>
  <si>
    <t>2015.</t>
  </si>
  <si>
    <t>ÖSSZES KÖTELEZETTSÉG</t>
  </si>
  <si>
    <t>2014. évi bevétel</t>
  </si>
  <si>
    <t xml:space="preserve"> Lakott külterülettel kapcsolatos feladatok támogatása</t>
  </si>
  <si>
    <t xml:space="preserve">   2.1  Igazgatási szolgáltatási díjbevétel</t>
  </si>
  <si>
    <t xml:space="preserve">Temető fenntartás támogatása </t>
  </si>
  <si>
    <t>2014. évi költségvetés</t>
  </si>
  <si>
    <t>Központi orvosi ügyelethez hozzájárulás.</t>
  </si>
  <si>
    <t xml:space="preserve">         2014. évi költségvetés</t>
  </si>
  <si>
    <t>Márokföld Községi  Önkormányzat 2014. évi  közvetett támogatásai</t>
  </si>
  <si>
    <t>Márokföld Község Önkormányzatának 2014. évi létszámkeret előírányzata</t>
  </si>
  <si>
    <t xml:space="preserve">Nyitó álláshely teljes munkaidős  2014.01.01. </t>
  </si>
  <si>
    <t>2016.</t>
  </si>
  <si>
    <t>2016.
után</t>
  </si>
  <si>
    <t>Működési bevételek</t>
  </si>
  <si>
    <t>Közhatalmi bevételek</t>
  </si>
  <si>
    <t xml:space="preserve">2014. évi  költségvetés </t>
  </si>
  <si>
    <t>Önkormányzaton kívüli EU-s projektekhez történő hozzájárulás 2014. évi előirányzat</t>
  </si>
  <si>
    <t>2015. után</t>
  </si>
  <si>
    <t>2) Beruházási  kiadások</t>
  </si>
  <si>
    <t xml:space="preserve">Összesen: </t>
  </si>
  <si>
    <t>Volkswagen Transporter Kombi RT 4mot. 2 0CR Tdi 4 ajtós</t>
  </si>
  <si>
    <t>Azonosító :8658672152</t>
  </si>
  <si>
    <t>Szabadidő és sportlétesítmény: I.Kalandpark bővítés</t>
  </si>
  <si>
    <t>II. Kerékpáros pihenő, parkoló kialakítása</t>
  </si>
  <si>
    <t>Azonosító: I.8616672525  II.: 2068862471</t>
  </si>
  <si>
    <t>2014. évi előirányzat</t>
  </si>
  <si>
    <t>Előirányzat módosítás 04.01.</t>
  </si>
  <si>
    <t>2014. évi módosított előirányzat</t>
  </si>
  <si>
    <t>2014. évi terv</t>
  </si>
  <si>
    <t xml:space="preserve">2014. évi módosított előirányzat </t>
  </si>
  <si>
    <t>7. sz. melléklet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</si>
</sst>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#"/>
    <numFmt numFmtId="166" formatCode="_-* #,##0\ _F_t_-;\-* #,##0\ _F_t_-;_-* &quot;-&quot;??\ _F_t_-;_-@_-"/>
    <numFmt numFmtId="167" formatCode="&quot;öS&quot;\ #,##0;\-&quot;öS&quot;\ #,##0"/>
    <numFmt numFmtId="168" formatCode="&quot;öS&quot;\ #,##0;[Red]\-&quot;öS&quot;\ #,##0"/>
    <numFmt numFmtId="169" formatCode="&quot;öS&quot;\ #,##0.00;\-&quot;öS&quot;\ #,##0.00"/>
    <numFmt numFmtId="170" formatCode="&quot;öS&quot;\ #,##0.00;[Red]\-&quot;öS&quot;\ #,##0.00"/>
    <numFmt numFmtId="171" formatCode="_-&quot;öS&quot;\ * #,##0_-;\-&quot;öS&quot;\ * #,##0_-;_-&quot;öS&quot;\ * &quot;-&quot;_-;_-@_-"/>
    <numFmt numFmtId="172" formatCode="_-* #,##0_-;\-* #,##0_-;_-* &quot;-&quot;_-;_-@_-"/>
    <numFmt numFmtId="173" formatCode="_-&quot;öS&quot;\ * #,##0.00_-;\-&quot;öS&quot;\ * #,##0.00_-;_-&quot;öS&quot;\ * &quot;-&quot;??_-;_-@_-"/>
    <numFmt numFmtId="174" formatCode="_-* #,##0.00_-;\-* #,##0.00_-;_-* &quot;-&quot;??_-;_-@_-"/>
    <numFmt numFmtId="175" formatCode="#,##0.00\ &quot;Ft&quot;"/>
    <numFmt numFmtId="176" formatCode="#"/>
    <numFmt numFmtId="177" formatCode="[$-40E]yyyy\.\ mmmm\ d\.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9"/>
      <name val="Arial CE"/>
      <family val="2"/>
    </font>
    <font>
      <b/>
      <i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 C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sz val="10"/>
      <name val="Arial CE"/>
      <family val="0"/>
    </font>
    <font>
      <sz val="11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i/>
      <sz val="9"/>
      <name val="Arial CE"/>
      <family val="2"/>
    </font>
    <font>
      <sz val="8"/>
      <name val="Calibri"/>
      <family val="2"/>
    </font>
    <font>
      <i/>
      <sz val="9"/>
      <name val="Arial CE"/>
      <family val="2"/>
    </font>
    <font>
      <b/>
      <i/>
      <sz val="10"/>
      <name val="Arial CE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i/>
      <sz val="13"/>
      <name val="Arial CE"/>
      <family val="2"/>
    </font>
    <font>
      <b/>
      <sz val="13"/>
      <name val="Arial CE"/>
      <family val="2"/>
    </font>
    <font>
      <i/>
      <sz val="10"/>
      <name val="Arial CE"/>
      <family val="2"/>
    </font>
    <font>
      <i/>
      <sz val="11"/>
      <name val="Arial CE"/>
      <family val="2"/>
    </font>
    <font>
      <i/>
      <sz val="12"/>
      <name val="Arial CE"/>
      <family val="2"/>
    </font>
    <font>
      <sz val="10"/>
      <color indexed="18"/>
      <name val="Arial CE"/>
      <family val="2"/>
    </font>
    <font>
      <sz val="8"/>
      <name val="Times New Roman CE"/>
      <family val="0"/>
    </font>
    <font>
      <b/>
      <sz val="12"/>
      <name val="Times New Roman CE"/>
      <family val="0"/>
    </font>
    <font>
      <b/>
      <i/>
      <sz val="10"/>
      <name val="Times New Roman CE"/>
      <family val="0"/>
    </font>
    <font>
      <b/>
      <sz val="9"/>
      <name val="Times New Roman CE"/>
      <family val="0"/>
    </font>
    <font>
      <i/>
      <sz val="8"/>
      <name val="Times New Roman CE"/>
      <family val="0"/>
    </font>
    <font>
      <b/>
      <sz val="8"/>
      <name val="Times New Roman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i/>
      <sz val="9"/>
      <name val="Times New Roman CE"/>
      <family val="1"/>
    </font>
    <font>
      <b/>
      <sz val="10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double"/>
      <top>
        <color indexed="63"/>
      </top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7" borderId="0" applyNumberFormat="0" applyBorder="0" applyAlignment="0" applyProtection="0"/>
    <xf numFmtId="0" fontId="10" fillId="9" borderId="0" applyNumberFormat="0" applyBorder="0" applyAlignment="0" applyProtection="0"/>
    <xf numFmtId="0" fontId="66" fillId="38" borderId="1" applyNumberFormat="0" applyAlignment="0" applyProtection="0"/>
    <xf numFmtId="0" fontId="11" fillId="39" borderId="2" applyNumberFormat="0" applyAlignment="0" applyProtection="0"/>
    <xf numFmtId="0" fontId="12" fillId="40" borderId="3" applyNumberFormat="0" applyAlignment="0" applyProtection="0"/>
    <xf numFmtId="0" fontId="67" fillId="0" borderId="0" applyNumberFormat="0" applyFill="0" applyBorder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71" fillId="41" borderId="7" applyNumberFormat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3" fillId="0" borderId="11" applyNumberFormat="0" applyFill="0" applyAlignment="0" applyProtection="0"/>
    <xf numFmtId="0" fontId="18" fillId="13" borderId="2" applyNumberFormat="0" applyAlignment="0" applyProtection="0"/>
    <xf numFmtId="0" fontId="1" fillId="42" borderId="12" applyNumberFormat="0" applyFont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65" fillId="46" borderId="0" applyNumberFormat="0" applyBorder="0" applyAlignment="0" applyProtection="0"/>
    <xf numFmtId="0" fontId="65" fillId="47" borderId="0" applyNumberFormat="0" applyBorder="0" applyAlignment="0" applyProtection="0"/>
    <xf numFmtId="0" fontId="65" fillId="48" borderId="0" applyNumberFormat="0" applyBorder="0" applyAlignment="0" applyProtection="0"/>
    <xf numFmtId="0" fontId="74" fillId="49" borderId="0" applyNumberFormat="0" applyBorder="0" applyAlignment="0" applyProtection="0"/>
    <xf numFmtId="0" fontId="75" fillId="50" borderId="13" applyNumberFormat="0" applyAlignment="0" applyProtection="0"/>
    <xf numFmtId="0" fontId="36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20" fillId="51" borderId="0" applyNumberFormat="0" applyBorder="0" applyAlignment="0" applyProtection="0"/>
    <xf numFmtId="0" fontId="21" fillId="0" borderId="0">
      <alignment/>
      <protection/>
    </xf>
    <xf numFmtId="0" fontId="27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7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7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" fillId="52" borderId="15" applyNumberFormat="0" applyFont="0" applyAlignment="0" applyProtection="0"/>
    <xf numFmtId="0" fontId="22" fillId="39" borderId="16" applyNumberFormat="0" applyAlignment="0" applyProtection="0"/>
    <xf numFmtId="0" fontId="77" fillId="0" borderId="17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8" fillId="53" borderId="0" applyNumberFormat="0" applyBorder="0" applyAlignment="0" applyProtection="0"/>
    <xf numFmtId="0" fontId="79" fillId="54" borderId="0" applyNumberFormat="0" applyBorder="0" applyAlignment="0" applyProtection="0"/>
    <xf numFmtId="0" fontId="80" fillId="50" borderId="1" applyNumberFormat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5" fillId="0" borderId="0" applyNumberFormat="0" applyFill="0" applyBorder="0" applyAlignment="0" applyProtection="0"/>
  </cellStyleXfs>
  <cellXfs count="352">
    <xf numFmtId="0" fontId="0" fillId="0" borderId="0" xfId="0" applyFont="1" applyAlignment="1">
      <alignment/>
    </xf>
    <xf numFmtId="0" fontId="3" fillId="0" borderId="0" xfId="96" applyFont="1" applyAlignment="1">
      <alignment vertical="center"/>
      <protection/>
    </xf>
    <xf numFmtId="3" fontId="3" fillId="0" borderId="0" xfId="96" applyNumberFormat="1" applyFont="1" applyAlignment="1">
      <alignment vertical="center"/>
      <protection/>
    </xf>
    <xf numFmtId="0" fontId="3" fillId="0" borderId="0" xfId="96" applyFont="1" applyFill="1" applyBorder="1" applyAlignment="1">
      <alignment vertical="center" wrapText="1"/>
      <protection/>
    </xf>
    <xf numFmtId="3" fontId="4" fillId="0" borderId="0" xfId="96" applyNumberFormat="1" applyFont="1" applyFill="1" applyBorder="1" applyAlignment="1">
      <alignment vertical="center"/>
      <protection/>
    </xf>
    <xf numFmtId="0" fontId="4" fillId="0" borderId="0" xfId="96" applyFont="1" applyFill="1" applyBorder="1" applyAlignment="1">
      <alignment vertical="center"/>
      <protection/>
    </xf>
    <xf numFmtId="0" fontId="3" fillId="0" borderId="0" xfId="96" applyFont="1" applyBorder="1" applyAlignment="1">
      <alignment vertical="center"/>
      <protection/>
    </xf>
    <xf numFmtId="3" fontId="3" fillId="0" borderId="0" xfId="96" applyNumberFormat="1" applyFont="1" applyBorder="1" applyAlignment="1">
      <alignment vertical="center"/>
      <protection/>
    </xf>
    <xf numFmtId="3" fontId="3" fillId="0" borderId="0" xfId="96" applyNumberFormat="1" applyFont="1" applyFill="1" applyAlignment="1">
      <alignment vertical="center"/>
      <protection/>
    </xf>
    <xf numFmtId="3" fontId="5" fillId="0" borderId="19" xfId="96" applyNumberFormat="1" applyFont="1" applyFill="1" applyBorder="1" applyAlignment="1">
      <alignment vertical="center"/>
      <protection/>
    </xf>
    <xf numFmtId="3" fontId="5" fillId="0" borderId="19" xfId="96" applyNumberFormat="1" applyFont="1" applyBorder="1" applyAlignment="1">
      <alignment vertical="center"/>
      <protection/>
    </xf>
    <xf numFmtId="3" fontId="5" fillId="0" borderId="19" xfId="96" applyNumberFormat="1" applyFont="1" applyFill="1" applyBorder="1" applyAlignment="1">
      <alignment horizontal="right" vertical="center"/>
      <protection/>
    </xf>
    <xf numFmtId="0" fontId="6" fillId="0" borderId="19" xfId="96" applyFont="1" applyBorder="1" applyAlignment="1">
      <alignment vertical="center" wrapText="1"/>
      <protection/>
    </xf>
    <xf numFmtId="0" fontId="7" fillId="0" borderId="19" xfId="96" applyFont="1" applyBorder="1" applyAlignment="1">
      <alignment vertical="center" wrapText="1"/>
      <protection/>
    </xf>
    <xf numFmtId="0" fontId="6" fillId="0" borderId="19" xfId="96" applyFont="1" applyBorder="1" applyAlignment="1">
      <alignment vertical="center"/>
      <protection/>
    </xf>
    <xf numFmtId="10" fontId="8" fillId="0" borderId="0" xfId="96" applyNumberFormat="1" applyFont="1" applyAlignment="1">
      <alignment vertical="center"/>
      <protection/>
    </xf>
    <xf numFmtId="164" fontId="5" fillId="0" borderId="19" xfId="96" applyNumberFormat="1" applyFont="1" applyBorder="1" applyAlignment="1">
      <alignment vertical="center"/>
      <protection/>
    </xf>
    <xf numFmtId="10" fontId="3" fillId="0" borderId="0" xfId="96" applyNumberFormat="1" applyFont="1" applyFill="1" applyAlignment="1">
      <alignment vertical="center"/>
      <protection/>
    </xf>
    <xf numFmtId="3" fontId="5" fillId="0" borderId="19" xfId="96" applyNumberFormat="1" applyFont="1" applyBorder="1" applyAlignment="1">
      <alignment horizontal="right" vertical="center"/>
      <protection/>
    </xf>
    <xf numFmtId="0" fontId="7" fillId="0" borderId="19" xfId="96" applyFont="1" applyBorder="1" applyAlignment="1">
      <alignment vertical="center"/>
      <protection/>
    </xf>
    <xf numFmtId="0" fontId="6" fillId="0" borderId="20" xfId="96" applyFont="1" applyBorder="1" applyAlignment="1">
      <alignment vertical="center"/>
      <protection/>
    </xf>
    <xf numFmtId="4" fontId="5" fillId="0" borderId="19" xfId="96" applyNumberFormat="1" applyFont="1" applyFill="1" applyBorder="1" applyAlignment="1">
      <alignment vertical="center"/>
      <protection/>
    </xf>
    <xf numFmtId="0" fontId="6" fillId="0" borderId="21" xfId="96" applyFont="1" applyFill="1" applyBorder="1" applyAlignment="1">
      <alignment vertical="center"/>
      <protection/>
    </xf>
    <xf numFmtId="3" fontId="4" fillId="0" borderId="22" xfId="96" applyNumberFormat="1" applyFont="1" applyFill="1" applyBorder="1" applyAlignment="1">
      <alignment horizontal="center" vertical="center" wrapText="1"/>
      <protection/>
    </xf>
    <xf numFmtId="3" fontId="4" fillId="0" borderId="23" xfId="96" applyNumberFormat="1" applyFont="1" applyFill="1" applyBorder="1" applyAlignment="1">
      <alignment horizontal="center" vertical="center" wrapText="1"/>
      <protection/>
    </xf>
    <xf numFmtId="3" fontId="4" fillId="0" borderId="24" xfId="96" applyNumberFormat="1" applyFont="1" applyFill="1" applyBorder="1" applyAlignment="1">
      <alignment horizontal="center" vertical="center" wrapText="1"/>
      <protection/>
    </xf>
    <xf numFmtId="3" fontId="3" fillId="0" borderId="0" xfId="96" applyNumberFormat="1" applyFont="1" applyFill="1" applyBorder="1" applyAlignment="1">
      <alignment vertical="center" wrapText="1"/>
      <protection/>
    </xf>
    <xf numFmtId="0" fontId="3" fillId="0" borderId="0" xfId="96" applyFont="1" applyFill="1" applyAlignment="1">
      <alignment vertical="center"/>
      <protection/>
    </xf>
    <xf numFmtId="0" fontId="6" fillId="0" borderId="25" xfId="96" applyFont="1" applyFill="1" applyBorder="1" applyAlignment="1">
      <alignment vertical="center"/>
      <protection/>
    </xf>
    <xf numFmtId="3" fontId="5" fillId="0" borderId="25" xfId="96" applyNumberFormat="1" applyFont="1" applyBorder="1" applyAlignment="1">
      <alignment vertical="center"/>
      <protection/>
    </xf>
    <xf numFmtId="3" fontId="5" fillId="0" borderId="25" xfId="96" applyNumberFormat="1" applyFont="1" applyFill="1" applyBorder="1" applyAlignment="1">
      <alignment vertical="center"/>
      <protection/>
    </xf>
    <xf numFmtId="0" fontId="4" fillId="0" borderId="26" xfId="96" applyFont="1" applyFill="1" applyBorder="1" applyAlignment="1">
      <alignment vertical="center"/>
      <protection/>
    </xf>
    <xf numFmtId="3" fontId="4" fillId="0" borderId="27" xfId="96" applyNumberFormat="1" applyFont="1" applyFill="1" applyBorder="1" applyAlignment="1">
      <alignment vertical="center"/>
      <protection/>
    </xf>
    <xf numFmtId="3" fontId="4" fillId="0" borderId="28" xfId="96" applyNumberFormat="1" applyFont="1" applyFill="1" applyBorder="1" applyAlignment="1">
      <alignment vertical="center"/>
      <protection/>
    </xf>
    <xf numFmtId="0" fontId="26" fillId="0" borderId="29" xfId="96" applyFont="1" applyFill="1" applyBorder="1" applyAlignment="1">
      <alignment horizontal="center" vertical="top"/>
      <protection/>
    </xf>
    <xf numFmtId="3" fontId="26" fillId="0" borderId="30" xfId="107" applyNumberFormat="1" applyFont="1" applyFill="1" applyBorder="1" applyAlignment="1">
      <alignment horizontal="center" vertical="center" wrapText="1"/>
      <protection/>
    </xf>
    <xf numFmtId="3" fontId="26" fillId="0" borderId="31" xfId="107" applyNumberFormat="1" applyFont="1" applyFill="1" applyBorder="1" applyAlignment="1">
      <alignment horizontal="center" vertical="center" wrapText="1"/>
      <protection/>
    </xf>
    <xf numFmtId="0" fontId="3" fillId="0" borderId="0" xfId="107" applyFont="1" applyFill="1">
      <alignment/>
      <protection/>
    </xf>
    <xf numFmtId="3" fontId="26" fillId="0" borderId="32" xfId="107" applyNumberFormat="1" applyFont="1" applyFill="1" applyBorder="1" applyAlignment="1">
      <alignment horizontal="center" vertical="center" wrapText="1"/>
      <protection/>
    </xf>
    <xf numFmtId="3" fontId="26" fillId="0" borderId="32" xfId="107" applyNumberFormat="1" applyFont="1" applyFill="1" applyBorder="1" applyAlignment="1">
      <alignment vertical="center" wrapText="1"/>
      <protection/>
    </xf>
    <xf numFmtId="0" fontId="38" fillId="0" borderId="0" xfId="107" applyFont="1" applyFill="1">
      <alignment/>
      <protection/>
    </xf>
    <xf numFmtId="3" fontId="5" fillId="0" borderId="32" xfId="107" applyNumberFormat="1" applyFont="1" applyFill="1" applyBorder="1" applyAlignment="1">
      <alignment vertical="center" wrapText="1"/>
      <protection/>
    </xf>
    <xf numFmtId="3" fontId="5" fillId="0" borderId="32" xfId="107" applyNumberFormat="1" applyFont="1" applyFill="1" applyBorder="1" applyAlignment="1">
      <alignment horizontal="center" vertical="center" wrapText="1"/>
      <protection/>
    </xf>
    <xf numFmtId="3" fontId="26" fillId="10" borderId="32" xfId="107" applyNumberFormat="1" applyFont="1" applyFill="1" applyBorder="1" applyAlignment="1">
      <alignment horizontal="center" vertical="center" wrapText="1"/>
      <protection/>
    </xf>
    <xf numFmtId="3" fontId="26" fillId="10" borderId="32" xfId="107" applyNumberFormat="1" applyFont="1" applyFill="1" applyBorder="1" applyAlignment="1">
      <alignment vertical="center" wrapText="1"/>
      <protection/>
    </xf>
    <xf numFmtId="0" fontId="38" fillId="0" borderId="0" xfId="107" applyFont="1">
      <alignment/>
      <protection/>
    </xf>
    <xf numFmtId="0" fontId="3" fillId="0" borderId="0" xfId="107" applyFont="1">
      <alignment/>
      <protection/>
    </xf>
    <xf numFmtId="3" fontId="5" fillId="10" borderId="32" xfId="107" applyNumberFormat="1" applyFont="1" applyFill="1" applyBorder="1" applyAlignment="1">
      <alignment horizontal="center" vertical="center" wrapText="1"/>
      <protection/>
    </xf>
    <xf numFmtId="3" fontId="5" fillId="0" borderId="33" xfId="107" applyNumberFormat="1" applyFont="1" applyFill="1" applyBorder="1" applyAlignment="1">
      <alignment horizontal="center" vertical="center" wrapText="1"/>
      <protection/>
    </xf>
    <xf numFmtId="3" fontId="5" fillId="0" borderId="33" xfId="107" applyNumberFormat="1" applyFont="1" applyFill="1" applyBorder="1" applyAlignment="1">
      <alignment vertical="center" wrapText="1"/>
      <protection/>
    </xf>
    <xf numFmtId="3" fontId="3" fillId="0" borderId="0" xfId="107" applyNumberFormat="1" applyFont="1" applyAlignment="1">
      <alignment horizontal="center" vertical="center" wrapText="1"/>
      <protection/>
    </xf>
    <xf numFmtId="3" fontId="3" fillId="0" borderId="0" xfId="107" applyNumberFormat="1" applyFont="1" applyAlignment="1">
      <alignment vertical="center" wrapText="1"/>
      <protection/>
    </xf>
    <xf numFmtId="3" fontId="38" fillId="55" borderId="30" xfId="105" applyNumberFormat="1" applyFont="1" applyFill="1" applyBorder="1" applyAlignment="1">
      <alignment horizontal="center" vertical="center" wrapText="1"/>
      <protection/>
    </xf>
    <xf numFmtId="3" fontId="26" fillId="55" borderId="31" xfId="105" applyNumberFormat="1" applyFont="1" applyFill="1" applyBorder="1" applyAlignment="1">
      <alignment vertical="center" wrapText="1"/>
      <protection/>
    </xf>
    <xf numFmtId="3" fontId="40" fillId="0" borderId="0" xfId="105" applyNumberFormat="1" applyFont="1" applyAlignment="1">
      <alignment vertical="center"/>
      <protection/>
    </xf>
    <xf numFmtId="3" fontId="38" fillId="0" borderId="32" xfId="105" applyNumberFormat="1" applyFont="1" applyFill="1" applyBorder="1" applyAlignment="1">
      <alignment horizontal="center" vertical="center" wrapText="1"/>
      <protection/>
    </xf>
    <xf numFmtId="3" fontId="26" fillId="0" borderId="32" xfId="105" applyNumberFormat="1" applyFont="1" applyFill="1" applyBorder="1" applyAlignment="1">
      <alignment vertical="center" wrapText="1"/>
      <protection/>
    </xf>
    <xf numFmtId="3" fontId="40" fillId="0" borderId="0" xfId="105" applyNumberFormat="1" applyFont="1" applyFill="1" applyAlignment="1">
      <alignment vertical="center"/>
      <protection/>
    </xf>
    <xf numFmtId="3" fontId="3" fillId="0" borderId="32" xfId="105" applyNumberFormat="1" applyFont="1" applyFill="1" applyBorder="1" applyAlignment="1">
      <alignment horizontal="center" vertical="center" wrapText="1"/>
      <protection/>
    </xf>
    <xf numFmtId="3" fontId="5" fillId="0" borderId="32" xfId="105" applyNumberFormat="1" applyFont="1" applyFill="1" applyBorder="1" applyAlignment="1">
      <alignment vertical="center" wrapText="1"/>
      <protection/>
    </xf>
    <xf numFmtId="3" fontId="3" fillId="0" borderId="0" xfId="105" applyNumberFormat="1" applyFont="1" applyFill="1" applyAlignment="1">
      <alignment vertical="center"/>
      <protection/>
    </xf>
    <xf numFmtId="3" fontId="3" fillId="0" borderId="32" xfId="105" applyNumberFormat="1" applyFont="1" applyBorder="1" applyAlignment="1">
      <alignment horizontal="center" vertical="center"/>
      <protection/>
    </xf>
    <xf numFmtId="3" fontId="5" fillId="0" borderId="32" xfId="105" applyNumberFormat="1" applyFont="1" applyBorder="1" applyAlignment="1">
      <alignment vertical="center" wrapText="1"/>
      <protection/>
    </xf>
    <xf numFmtId="3" fontId="5" fillId="0" borderId="32" xfId="105" applyNumberFormat="1" applyFont="1" applyBorder="1" applyAlignment="1">
      <alignment vertical="center"/>
      <protection/>
    </xf>
    <xf numFmtId="3" fontId="3" fillId="0" borderId="0" xfId="105" applyNumberFormat="1" applyFont="1" applyAlignment="1">
      <alignment vertical="center"/>
      <protection/>
    </xf>
    <xf numFmtId="3" fontId="5" fillId="0" borderId="32" xfId="105" applyNumberFormat="1" applyFont="1" applyFill="1" applyBorder="1" applyAlignment="1">
      <alignment vertical="center"/>
      <protection/>
    </xf>
    <xf numFmtId="3" fontId="26" fillId="0" borderId="32" xfId="105" applyNumberFormat="1" applyFont="1" applyBorder="1" applyAlignment="1">
      <alignment vertical="center"/>
      <protection/>
    </xf>
    <xf numFmtId="3" fontId="26" fillId="0" borderId="32" xfId="105" applyNumberFormat="1" applyFont="1" applyBorder="1" applyAlignment="1">
      <alignment vertical="center" wrapText="1"/>
      <protection/>
    </xf>
    <xf numFmtId="3" fontId="26" fillId="0" borderId="32" xfId="105" applyNumberFormat="1" applyFont="1" applyFill="1" applyBorder="1" applyAlignment="1">
      <alignment vertical="center"/>
      <protection/>
    </xf>
    <xf numFmtId="3" fontId="3" fillId="10" borderId="32" xfId="105" applyNumberFormat="1" applyFont="1" applyFill="1" applyBorder="1" applyAlignment="1">
      <alignment horizontal="center" vertical="center"/>
      <protection/>
    </xf>
    <xf numFmtId="3" fontId="5" fillId="10" borderId="32" xfId="105" applyNumberFormat="1" applyFont="1" applyFill="1" applyBorder="1" applyAlignment="1">
      <alignment vertical="center"/>
      <protection/>
    </xf>
    <xf numFmtId="3" fontId="26" fillId="10" borderId="32" xfId="105" applyNumberFormat="1" applyFont="1" applyFill="1" applyBorder="1" applyAlignment="1">
      <alignment vertical="center" wrapText="1"/>
      <protection/>
    </xf>
    <xf numFmtId="3" fontId="26" fillId="10" borderId="32" xfId="105" applyNumberFormat="1" applyFont="1" applyFill="1" applyBorder="1" applyAlignment="1">
      <alignment vertical="center"/>
      <protection/>
    </xf>
    <xf numFmtId="3" fontId="3" fillId="0" borderId="0" xfId="105" applyNumberFormat="1" applyFont="1" applyFill="1" applyBorder="1" applyAlignment="1">
      <alignment vertical="center"/>
      <protection/>
    </xf>
    <xf numFmtId="3" fontId="3" fillId="0" borderId="0" xfId="108" applyNumberFormat="1" applyFont="1" applyFill="1" applyAlignment="1">
      <alignment vertical="center"/>
      <protection/>
    </xf>
    <xf numFmtId="3" fontId="5" fillId="0" borderId="0" xfId="108" applyNumberFormat="1" applyFont="1" applyAlignment="1">
      <alignment vertical="center"/>
      <protection/>
    </xf>
    <xf numFmtId="3" fontId="5" fillId="0" borderId="0" xfId="108" applyNumberFormat="1" applyFont="1" applyFill="1" applyAlignment="1">
      <alignment vertical="center"/>
      <protection/>
    </xf>
    <xf numFmtId="3" fontId="3" fillId="0" borderId="0" xfId="108" applyNumberFormat="1" applyFont="1" applyAlignment="1">
      <alignment vertical="center"/>
      <protection/>
    </xf>
    <xf numFmtId="0" fontId="5" fillId="0" borderId="0" xfId="108" applyFont="1">
      <alignment/>
      <protection/>
    </xf>
    <xf numFmtId="0" fontId="3" fillId="0" borderId="0" xfId="108" applyFont="1">
      <alignment/>
      <protection/>
    </xf>
    <xf numFmtId="0" fontId="27" fillId="0" borderId="0" xfId="97" applyFont="1">
      <alignment/>
      <protection/>
    </xf>
    <xf numFmtId="0" fontId="30" fillId="0" borderId="0" xfId="97" applyFont="1" applyAlignment="1">
      <alignment horizontal="center"/>
      <protection/>
    </xf>
    <xf numFmtId="0" fontId="29" fillId="0" borderId="0" xfId="97" applyFont="1">
      <alignment/>
      <protection/>
    </xf>
    <xf numFmtId="0" fontId="30" fillId="0" borderId="0" xfId="97" applyFont="1" applyAlignment="1">
      <alignment horizontal="centerContinuous"/>
      <protection/>
    </xf>
    <xf numFmtId="0" fontId="31" fillId="0" borderId="30" xfId="97" applyFont="1" applyBorder="1">
      <alignment/>
      <protection/>
    </xf>
    <xf numFmtId="0" fontId="31" fillId="0" borderId="34" xfId="97" applyFont="1" applyBorder="1">
      <alignment/>
      <protection/>
    </xf>
    <xf numFmtId="11" fontId="31" fillId="0" borderId="30" xfId="97" applyNumberFormat="1" applyFont="1" applyBorder="1" applyAlignment="1">
      <alignment horizontal="center" vertical="distributed" wrapText="1"/>
      <protection/>
    </xf>
    <xf numFmtId="0" fontId="3" fillId="0" borderId="35" xfId="97" applyFont="1" applyBorder="1" applyAlignment="1">
      <alignment horizontal="center"/>
      <protection/>
    </xf>
    <xf numFmtId="0" fontId="27" fillId="0" borderId="32" xfId="97" applyFont="1" applyBorder="1">
      <alignment/>
      <protection/>
    </xf>
    <xf numFmtId="3" fontId="27" fillId="0" borderId="32" xfId="97" applyNumberFormat="1" applyFont="1" applyBorder="1">
      <alignment/>
      <protection/>
    </xf>
    <xf numFmtId="0" fontId="3" fillId="0" borderId="32" xfId="97" applyFont="1" applyBorder="1" applyAlignment="1">
      <alignment horizontal="center"/>
      <protection/>
    </xf>
    <xf numFmtId="0" fontId="31" fillId="0" borderId="36" xfId="97" applyFont="1" applyBorder="1" applyAlignment="1">
      <alignment horizontal="center"/>
      <protection/>
    </xf>
    <xf numFmtId="0" fontId="32" fillId="0" borderId="37" xfId="97" applyFont="1" applyBorder="1">
      <alignment/>
      <protection/>
    </xf>
    <xf numFmtId="3" fontId="32" fillId="0" borderId="37" xfId="97" applyNumberFormat="1" applyFont="1" applyBorder="1">
      <alignment/>
      <protection/>
    </xf>
    <xf numFmtId="0" fontId="32" fillId="0" borderId="0" xfId="97" applyFont="1">
      <alignment/>
      <protection/>
    </xf>
    <xf numFmtId="0" fontId="3" fillId="0" borderId="38" xfId="97" applyFont="1" applyBorder="1" applyAlignment="1">
      <alignment horizontal="center"/>
      <protection/>
    </xf>
    <xf numFmtId="0" fontId="27" fillId="0" borderId="39" xfId="97" applyFont="1" applyBorder="1">
      <alignment/>
      <protection/>
    </xf>
    <xf numFmtId="3" fontId="27" fillId="0" borderId="39" xfId="97" applyNumberFormat="1" applyFont="1" applyBorder="1">
      <alignment/>
      <protection/>
    </xf>
    <xf numFmtId="3" fontId="27" fillId="0" borderId="32" xfId="97" applyNumberFormat="1" applyFont="1" applyBorder="1" applyAlignment="1">
      <alignment horizontal="right"/>
      <protection/>
    </xf>
    <xf numFmtId="0" fontId="3" fillId="0" borderId="30" xfId="97" applyFont="1" applyBorder="1" applyAlignment="1">
      <alignment horizontal="center"/>
      <protection/>
    </xf>
    <xf numFmtId="0" fontId="41" fillId="0" borderId="31" xfId="97" applyFont="1" applyBorder="1">
      <alignment/>
      <protection/>
    </xf>
    <xf numFmtId="3" fontId="41" fillId="0" borderId="31" xfId="97" applyNumberFormat="1" applyFont="1" applyBorder="1">
      <alignment/>
      <protection/>
    </xf>
    <xf numFmtId="0" fontId="27" fillId="0" borderId="32" xfId="97" applyFont="1" applyBorder="1" applyAlignment="1">
      <alignment horizontal="left"/>
      <protection/>
    </xf>
    <xf numFmtId="0" fontId="3" fillId="0" borderId="35" xfId="97" applyNumberFormat="1" applyFont="1" applyBorder="1" applyAlignment="1">
      <alignment horizontal="center"/>
      <protection/>
    </xf>
    <xf numFmtId="0" fontId="27" fillId="0" borderId="40" xfId="97" applyFont="1" applyBorder="1" applyAlignment="1">
      <alignment horizontal="left"/>
      <protection/>
    </xf>
    <xf numFmtId="0" fontId="27" fillId="0" borderId="41" xfId="97" applyFont="1" applyBorder="1" applyAlignment="1">
      <alignment horizontal="left"/>
      <protection/>
    </xf>
    <xf numFmtId="0" fontId="3" fillId="0" borderId="42" xfId="97" applyFont="1" applyBorder="1" applyAlignment="1">
      <alignment horizontal="center"/>
      <protection/>
    </xf>
    <xf numFmtId="0" fontId="30" fillId="0" borderId="30" xfId="97" applyFont="1" applyBorder="1" applyAlignment="1">
      <alignment horizontal="center"/>
      <protection/>
    </xf>
    <xf numFmtId="0" fontId="41" fillId="0" borderId="37" xfId="97" applyFont="1" applyBorder="1">
      <alignment/>
      <protection/>
    </xf>
    <xf numFmtId="3" fontId="41" fillId="0" borderId="37" xfId="97" applyNumberFormat="1" applyFont="1" applyBorder="1">
      <alignment/>
      <protection/>
    </xf>
    <xf numFmtId="0" fontId="29" fillId="0" borderId="43" xfId="97" applyFont="1" applyBorder="1" applyAlignment="1">
      <alignment horizontal="center"/>
      <protection/>
    </xf>
    <xf numFmtId="0" fontId="41" fillId="0" borderId="30" xfId="97" applyFont="1" applyBorder="1" applyAlignment="1">
      <alignment horizontal="center"/>
      <protection/>
    </xf>
    <xf numFmtId="0" fontId="27" fillId="0" borderId="0" xfId="97" applyFont="1" applyAlignment="1">
      <alignment horizontal="center"/>
      <protection/>
    </xf>
    <xf numFmtId="0" fontId="27" fillId="0" borderId="0" xfId="98">
      <alignment/>
      <protection/>
    </xf>
    <xf numFmtId="0" fontId="30" fillId="0" borderId="0" xfId="98" applyFont="1">
      <alignment/>
      <protection/>
    </xf>
    <xf numFmtId="0" fontId="32" fillId="0" borderId="30" xfId="98" applyFont="1" applyBorder="1" applyAlignment="1">
      <alignment horizontal="center" vertical="center"/>
      <protection/>
    </xf>
    <xf numFmtId="0" fontId="32" fillId="0" borderId="31" xfId="98" applyFont="1" applyBorder="1" applyAlignment="1">
      <alignment horizontal="center" vertical="center"/>
      <protection/>
    </xf>
    <xf numFmtId="0" fontId="32" fillId="0" borderId="43" xfId="98" applyFont="1" applyBorder="1" applyAlignment="1">
      <alignment horizontal="center" vertical="center"/>
      <protection/>
    </xf>
    <xf numFmtId="0" fontId="27" fillId="0" borderId="0" xfId="98" applyFont="1">
      <alignment/>
      <protection/>
    </xf>
    <xf numFmtId="3" fontId="27" fillId="0" borderId="32" xfId="98" applyNumberFormat="1" applyBorder="1" applyAlignment="1">
      <alignment vertical="center"/>
      <protection/>
    </xf>
    <xf numFmtId="3" fontId="27" fillId="0" borderId="32" xfId="98" applyNumberFormat="1" applyFont="1" applyBorder="1" applyAlignment="1">
      <alignment vertical="center"/>
      <protection/>
    </xf>
    <xf numFmtId="3" fontId="32" fillId="0" borderId="44" xfId="98" applyNumberFormat="1" applyFont="1" applyBorder="1" applyAlignment="1">
      <alignment vertical="center"/>
      <protection/>
    </xf>
    <xf numFmtId="3" fontId="27" fillId="0" borderId="0" xfId="98" applyNumberFormat="1">
      <alignment/>
      <protection/>
    </xf>
    <xf numFmtId="3" fontId="27" fillId="0" borderId="32" xfId="98" applyNumberFormat="1" applyBorder="1">
      <alignment/>
      <protection/>
    </xf>
    <xf numFmtId="3" fontId="27" fillId="0" borderId="32" xfId="98" applyNumberFormat="1" applyBorder="1" applyAlignment="1">
      <alignment horizontal="justify" vertical="justify" wrapText="1"/>
      <protection/>
    </xf>
    <xf numFmtId="3" fontId="27" fillId="0" borderId="32" xfId="98" applyNumberFormat="1" applyBorder="1" applyAlignment="1">
      <alignment horizontal="left" vertical="justify" wrapText="1"/>
      <protection/>
    </xf>
    <xf numFmtId="3" fontId="27" fillId="0" borderId="32" xfId="98" applyNumberFormat="1" applyBorder="1" applyAlignment="1">
      <alignment horizontal="justify" vertical="center" wrapText="1"/>
      <protection/>
    </xf>
    <xf numFmtId="3" fontId="32" fillId="0" borderId="32" xfId="98" applyNumberFormat="1" applyFont="1" applyBorder="1">
      <alignment/>
      <protection/>
    </xf>
    <xf numFmtId="3" fontId="41" fillId="0" borderId="32" xfId="98" applyNumberFormat="1" applyFont="1" applyBorder="1">
      <alignment/>
      <protection/>
    </xf>
    <xf numFmtId="3" fontId="41" fillId="0" borderId="0" xfId="98" applyNumberFormat="1" applyFont="1">
      <alignment/>
      <protection/>
    </xf>
    <xf numFmtId="0" fontId="41" fillId="0" borderId="0" xfId="98" applyFont="1">
      <alignment/>
      <protection/>
    </xf>
    <xf numFmtId="3" fontId="27" fillId="0" borderId="32" xfId="98" applyNumberFormat="1" applyBorder="1" applyAlignment="1">
      <alignment horizontal="justify" vertical="distributed" wrapText="1"/>
      <protection/>
    </xf>
    <xf numFmtId="3" fontId="41" fillId="0" borderId="32" xfId="98" applyNumberFormat="1" applyFont="1" applyBorder="1">
      <alignment/>
      <protection/>
    </xf>
    <xf numFmtId="3" fontId="27" fillId="0" borderId="32" xfId="98" applyNumberFormat="1" applyFont="1" applyBorder="1">
      <alignment/>
      <protection/>
    </xf>
    <xf numFmtId="3" fontId="3" fillId="0" borderId="32" xfId="98" applyNumberFormat="1" applyFont="1" applyBorder="1" applyAlignment="1">
      <alignment horizontal="left"/>
      <protection/>
    </xf>
    <xf numFmtId="3" fontId="41" fillId="0" borderId="30" xfId="98" applyNumberFormat="1" applyFont="1" applyBorder="1" applyAlignment="1">
      <alignment horizontal="center"/>
      <protection/>
    </xf>
    <xf numFmtId="3" fontId="41" fillId="0" borderId="31" xfId="98" applyNumberFormat="1" applyFont="1" applyBorder="1">
      <alignment/>
      <protection/>
    </xf>
    <xf numFmtId="3" fontId="41" fillId="0" borderId="43" xfId="98" applyNumberFormat="1" applyFont="1" applyBorder="1">
      <alignment/>
      <protection/>
    </xf>
    <xf numFmtId="3" fontId="27" fillId="0" borderId="0" xfId="98" applyNumberFormat="1" applyFont="1">
      <alignment/>
      <protection/>
    </xf>
    <xf numFmtId="3" fontId="32" fillId="0" borderId="30" xfId="98" applyNumberFormat="1" applyFont="1" applyBorder="1" applyAlignment="1">
      <alignment horizontal="center" vertical="center"/>
      <protection/>
    </xf>
    <xf numFmtId="3" fontId="32" fillId="0" borderId="31" xfId="98" applyNumberFormat="1" applyFont="1" applyBorder="1" applyAlignment="1">
      <alignment horizontal="center" vertical="center"/>
      <protection/>
    </xf>
    <xf numFmtId="3" fontId="32" fillId="0" borderId="43" xfId="98" applyNumberFormat="1" applyFont="1" applyBorder="1" applyAlignment="1">
      <alignment horizontal="center" vertical="center"/>
      <protection/>
    </xf>
    <xf numFmtId="3" fontId="3" fillId="0" borderId="32" xfId="98" applyNumberFormat="1" applyFont="1" applyBorder="1" applyAlignment="1">
      <alignment vertical="center" wrapText="1"/>
      <protection/>
    </xf>
    <xf numFmtId="3" fontId="27" fillId="0" borderId="32" xfId="98" applyNumberFormat="1" applyBorder="1" applyAlignment="1">
      <alignment vertical="center" wrapText="1"/>
      <protection/>
    </xf>
    <xf numFmtId="3" fontId="33" fillId="0" borderId="30" xfId="98" applyNumberFormat="1" applyFont="1" applyBorder="1">
      <alignment/>
      <protection/>
    </xf>
    <xf numFmtId="3" fontId="33" fillId="0" borderId="31" xfId="98" applyNumberFormat="1" applyFont="1" applyBorder="1">
      <alignment/>
      <protection/>
    </xf>
    <xf numFmtId="3" fontId="28" fillId="0" borderId="0" xfId="98" applyNumberFormat="1" applyFont="1">
      <alignment/>
      <protection/>
    </xf>
    <xf numFmtId="0" fontId="28" fillId="0" borderId="0" xfId="98" applyFont="1">
      <alignment/>
      <protection/>
    </xf>
    <xf numFmtId="0" fontId="21" fillId="0" borderId="0" xfId="99">
      <alignment/>
      <protection/>
    </xf>
    <xf numFmtId="0" fontId="43" fillId="0" borderId="0" xfId="99" applyFont="1" applyAlignment="1">
      <alignment horizontal="right"/>
      <protection/>
    </xf>
    <xf numFmtId="0" fontId="44" fillId="0" borderId="0" xfId="99" applyFont="1" applyAlignment="1">
      <alignment horizontal="center"/>
      <protection/>
    </xf>
    <xf numFmtId="0" fontId="44" fillId="0" borderId="0" xfId="99" applyFont="1" applyAlignment="1">
      <alignment horizontal="left"/>
      <protection/>
    </xf>
    <xf numFmtId="0" fontId="45" fillId="0" borderId="0" xfId="99" applyFont="1" applyAlignment="1">
      <alignment horizontal="center"/>
      <protection/>
    </xf>
    <xf numFmtId="0" fontId="42" fillId="0" borderId="45" xfId="99" applyFont="1" applyBorder="1" applyAlignment="1">
      <alignment horizontal="center"/>
      <protection/>
    </xf>
    <xf numFmtId="0" fontId="42" fillId="0" borderId="32" xfId="99" applyFont="1" applyBorder="1" applyAlignment="1">
      <alignment horizontal="center"/>
      <protection/>
    </xf>
    <xf numFmtId="0" fontId="21" fillId="0" borderId="32" xfId="99" applyBorder="1" applyAlignment="1">
      <alignment horizontal="center"/>
      <protection/>
    </xf>
    <xf numFmtId="0" fontId="21" fillId="0" borderId="46" xfId="99" applyBorder="1" applyAlignment="1">
      <alignment horizontal="center"/>
      <protection/>
    </xf>
    <xf numFmtId="0" fontId="42" fillId="0" borderId="46" xfId="99" applyFont="1" applyBorder="1" applyAlignment="1">
      <alignment horizontal="center"/>
      <protection/>
    </xf>
    <xf numFmtId="0" fontId="21" fillId="0" borderId="47" xfId="99" applyBorder="1">
      <alignment/>
      <protection/>
    </xf>
    <xf numFmtId="0" fontId="21" fillId="0" borderId="33" xfId="99" applyBorder="1">
      <alignment/>
      <protection/>
    </xf>
    <xf numFmtId="0" fontId="21" fillId="0" borderId="48" xfId="99" applyBorder="1">
      <alignment/>
      <protection/>
    </xf>
    <xf numFmtId="0" fontId="21" fillId="0" borderId="49" xfId="99" applyBorder="1">
      <alignment/>
      <protection/>
    </xf>
    <xf numFmtId="0" fontId="21" fillId="0" borderId="50" xfId="99" applyBorder="1">
      <alignment/>
      <protection/>
    </xf>
    <xf numFmtId="0" fontId="21" fillId="0" borderId="51" xfId="99" applyBorder="1">
      <alignment/>
      <protection/>
    </xf>
    <xf numFmtId="0" fontId="42" fillId="0" borderId="52" xfId="99" applyFont="1" applyBorder="1" applyAlignment="1">
      <alignment horizontal="left"/>
      <protection/>
    </xf>
    <xf numFmtId="0" fontId="42" fillId="0" borderId="0" xfId="99" applyFont="1" applyBorder="1" applyAlignment="1">
      <alignment horizontal="left"/>
      <protection/>
    </xf>
    <xf numFmtId="0" fontId="42" fillId="0" borderId="53" xfId="99" applyFont="1" applyBorder="1" applyAlignment="1">
      <alignment horizontal="left"/>
      <protection/>
    </xf>
    <xf numFmtId="0" fontId="21" fillId="0" borderId="54" xfId="99" applyBorder="1">
      <alignment/>
      <protection/>
    </xf>
    <xf numFmtId="0" fontId="21" fillId="0" borderId="0" xfId="100">
      <alignment/>
      <protection/>
    </xf>
    <xf numFmtId="0" fontId="43" fillId="0" borderId="0" xfId="100" applyFont="1" applyAlignment="1">
      <alignment horizontal="right"/>
      <protection/>
    </xf>
    <xf numFmtId="0" fontId="45" fillId="0" borderId="0" xfId="100" applyFont="1" applyAlignment="1">
      <alignment horizontal="center"/>
      <protection/>
    </xf>
    <xf numFmtId="0" fontId="21" fillId="0" borderId="0" xfId="100" applyAlignment="1">
      <alignment horizontal="justify" vertical="distributed" wrapText="1"/>
      <protection/>
    </xf>
    <xf numFmtId="0" fontId="45" fillId="0" borderId="0" xfId="100" applyFont="1" applyAlignment="1">
      <alignment horizontal="justify" vertical="distributed" wrapText="1"/>
      <protection/>
    </xf>
    <xf numFmtId="0" fontId="21" fillId="0" borderId="0" xfId="100" applyBorder="1">
      <alignment/>
      <protection/>
    </xf>
    <xf numFmtId="0" fontId="42" fillId="0" borderId="0" xfId="100" applyFont="1" applyBorder="1" applyAlignment="1">
      <alignment horizontal="center"/>
      <protection/>
    </xf>
    <xf numFmtId="0" fontId="21" fillId="0" borderId="45" xfId="100" applyBorder="1" applyAlignment="1">
      <alignment horizontal="left"/>
      <protection/>
    </xf>
    <xf numFmtId="0" fontId="21" fillId="0" borderId="32" xfId="100" applyBorder="1">
      <alignment/>
      <protection/>
    </xf>
    <xf numFmtId="0" fontId="21" fillId="0" borderId="53" xfId="100" applyBorder="1">
      <alignment/>
      <protection/>
    </xf>
    <xf numFmtId="0" fontId="21" fillId="0" borderId="49" xfId="100" applyBorder="1" applyAlignment="1">
      <alignment horizontal="left"/>
      <protection/>
    </xf>
    <xf numFmtId="0" fontId="21" fillId="0" borderId="33" xfId="100" applyBorder="1">
      <alignment/>
      <protection/>
    </xf>
    <xf numFmtId="0" fontId="21" fillId="0" borderId="41" xfId="100" applyBorder="1">
      <alignment/>
      <protection/>
    </xf>
    <xf numFmtId="0" fontId="47" fillId="0" borderId="0" xfId="100" applyFont="1">
      <alignment/>
      <protection/>
    </xf>
    <xf numFmtId="0" fontId="27" fillId="0" borderId="0" xfId="101" applyProtection="1">
      <alignment/>
      <protection locked="0"/>
    </xf>
    <xf numFmtId="0" fontId="27" fillId="0" borderId="0" xfId="101" applyAlignment="1" applyProtection="1">
      <alignment horizontal="right"/>
      <protection locked="0"/>
    </xf>
    <xf numFmtId="0" fontId="27" fillId="0" borderId="0" xfId="101">
      <alignment/>
      <protection/>
    </xf>
    <xf numFmtId="0" fontId="27" fillId="0" borderId="0" xfId="101" applyBorder="1" applyProtection="1">
      <alignment/>
      <protection locked="0"/>
    </xf>
    <xf numFmtId="0" fontId="50" fillId="0" borderId="55" xfId="101" applyFont="1" applyBorder="1" applyProtection="1">
      <alignment/>
      <protection locked="0"/>
    </xf>
    <xf numFmtId="0" fontId="50" fillId="39" borderId="56" xfId="101" applyFont="1" applyFill="1" applyBorder="1" applyAlignment="1">
      <alignment horizontal="right"/>
      <protection/>
    </xf>
    <xf numFmtId="0" fontId="52" fillId="0" borderId="57" xfId="101" applyFont="1" applyBorder="1" applyAlignment="1" applyProtection="1">
      <alignment horizontal="centerContinuous"/>
      <protection locked="0"/>
    </xf>
    <xf numFmtId="0" fontId="51" fillId="39" borderId="58" xfId="101" applyFont="1" applyFill="1" applyBorder="1" applyAlignment="1">
      <alignment horizontal="centerContinuous"/>
      <protection/>
    </xf>
    <xf numFmtId="0" fontId="40" fillId="0" borderId="59" xfId="101" applyFont="1" applyBorder="1" applyAlignment="1" applyProtection="1">
      <alignment horizontal="center" vertical="center" wrapText="1"/>
      <protection locked="0"/>
    </xf>
    <xf numFmtId="0" fontId="40" fillId="0" borderId="33" xfId="101" applyFont="1" applyBorder="1" applyAlignment="1" applyProtection="1">
      <alignment horizontal="center" vertical="center" wrapText="1"/>
      <protection locked="0"/>
    </xf>
    <xf numFmtId="0" fontId="40" fillId="0" borderId="60" xfId="101" applyFont="1" applyBorder="1" applyAlignment="1" applyProtection="1">
      <alignment horizontal="justify" vertical="center"/>
      <protection locked="0"/>
    </xf>
    <xf numFmtId="0" fontId="51" fillId="39" borderId="58" xfId="101" applyFont="1" applyFill="1" applyBorder="1" applyAlignment="1">
      <alignment vertical="top"/>
      <protection/>
    </xf>
    <xf numFmtId="0" fontId="51" fillId="0" borderId="59" xfId="101" applyFont="1" applyBorder="1" applyAlignment="1" applyProtection="1">
      <alignment horizontal="center" vertical="center" wrapText="1"/>
      <protection locked="0"/>
    </xf>
    <xf numFmtId="0" fontId="52" fillId="0" borderId="61" xfId="101" applyFont="1" applyBorder="1" applyProtection="1">
      <alignment/>
      <protection locked="0"/>
    </xf>
    <xf numFmtId="0" fontId="52" fillId="0" borderId="43" xfId="101" applyFont="1" applyBorder="1" applyAlignment="1" applyProtection="1">
      <alignment horizontal="right"/>
      <protection locked="0"/>
    </xf>
    <xf numFmtId="0" fontId="52" fillId="0" borderId="62" xfId="101" applyFont="1" applyBorder="1" applyProtection="1">
      <alignment/>
      <protection locked="0"/>
    </xf>
    <xf numFmtId="0" fontId="52" fillId="0" borderId="31" xfId="101" applyFont="1" applyBorder="1" applyProtection="1">
      <alignment/>
      <protection locked="0"/>
    </xf>
    <xf numFmtId="0" fontId="52" fillId="0" borderId="34" xfId="101" applyFont="1" applyBorder="1" applyProtection="1">
      <alignment/>
      <protection locked="0"/>
    </xf>
    <xf numFmtId="0" fontId="52" fillId="39" borderId="43" xfId="101" applyFont="1" applyFill="1" applyBorder="1" applyAlignment="1">
      <alignment horizontal="right"/>
      <protection/>
    </xf>
    <xf numFmtId="0" fontId="52" fillId="0" borderId="63" xfId="101" applyFont="1" applyBorder="1" applyProtection="1">
      <alignment/>
      <protection locked="0"/>
    </xf>
    <xf numFmtId="0" fontId="52" fillId="0" borderId="64" xfId="101" applyFont="1" applyBorder="1" applyProtection="1">
      <alignment/>
      <protection locked="0"/>
    </xf>
    <xf numFmtId="0" fontId="53" fillId="0" borderId="0" xfId="101" applyFont="1">
      <alignment/>
      <protection/>
    </xf>
    <xf numFmtId="0" fontId="34" fillId="0" borderId="0" xfId="102" applyFill="1" applyProtection="1">
      <alignment/>
      <protection/>
    </xf>
    <xf numFmtId="0" fontId="34" fillId="0" borderId="0" xfId="102" applyFill="1">
      <alignment/>
      <protection/>
    </xf>
    <xf numFmtId="0" fontId="55" fillId="0" borderId="0" xfId="102" applyFont="1" applyFill="1" applyProtection="1">
      <alignment/>
      <protection/>
    </xf>
    <xf numFmtId="0" fontId="57" fillId="0" borderId="65" xfId="102" applyFont="1" applyFill="1" applyBorder="1" applyAlignment="1" applyProtection="1">
      <alignment vertical="center"/>
      <protection/>
    </xf>
    <xf numFmtId="0" fontId="57" fillId="0" borderId="66" xfId="102" applyFont="1" applyFill="1" applyBorder="1" applyAlignment="1" applyProtection="1">
      <alignment horizontal="center" vertical="center"/>
      <protection/>
    </xf>
    <xf numFmtId="0" fontId="57" fillId="0" borderId="67" xfId="102" applyFont="1" applyFill="1" applyBorder="1" applyAlignment="1" applyProtection="1">
      <alignment horizontal="center" vertical="center"/>
      <protection/>
    </xf>
    <xf numFmtId="49" fontId="54" fillId="0" borderId="68" xfId="102" applyNumberFormat="1" applyFont="1" applyFill="1" applyBorder="1" applyAlignment="1" applyProtection="1">
      <alignment vertical="center"/>
      <protection/>
    </xf>
    <xf numFmtId="3" fontId="54" fillId="0" borderId="69" xfId="102" applyNumberFormat="1" applyFont="1" applyFill="1" applyBorder="1" applyAlignment="1" applyProtection="1">
      <alignment vertical="center"/>
      <protection locked="0"/>
    </xf>
    <xf numFmtId="3" fontId="54" fillId="0" borderId="70" xfId="102" applyNumberFormat="1" applyFont="1" applyFill="1" applyBorder="1" applyAlignment="1" applyProtection="1">
      <alignment vertical="center"/>
      <protection/>
    </xf>
    <xf numFmtId="49" fontId="58" fillId="0" borderId="35" xfId="102" applyNumberFormat="1" applyFont="1" applyFill="1" applyBorder="1" applyAlignment="1" applyProtection="1" quotePrefix="1">
      <alignment horizontal="left" vertical="center" indent="1"/>
      <protection/>
    </xf>
    <xf numFmtId="3" fontId="58" fillId="0" borderId="32" xfId="102" applyNumberFormat="1" applyFont="1" applyFill="1" applyBorder="1" applyAlignment="1" applyProtection="1">
      <alignment vertical="center"/>
      <protection locked="0"/>
    </xf>
    <xf numFmtId="3" fontId="58" fillId="0" borderId="71" xfId="102" applyNumberFormat="1" applyFont="1" applyFill="1" applyBorder="1" applyAlignment="1" applyProtection="1">
      <alignment vertical="center"/>
      <protection/>
    </xf>
    <xf numFmtId="49" fontId="54" fillId="0" borderId="35" xfId="102" applyNumberFormat="1" applyFont="1" applyFill="1" applyBorder="1" applyAlignment="1" applyProtection="1">
      <alignment vertical="center"/>
      <protection/>
    </xf>
    <xf numFmtId="3" fontId="54" fillId="0" borderId="32" xfId="102" applyNumberFormat="1" applyFont="1" applyFill="1" applyBorder="1" applyAlignment="1" applyProtection="1">
      <alignment vertical="center"/>
      <protection locked="0"/>
    </xf>
    <xf numFmtId="3" fontId="54" fillId="0" borderId="71" xfId="102" applyNumberFormat="1" applyFont="1" applyFill="1" applyBorder="1" applyAlignment="1" applyProtection="1">
      <alignment vertical="center"/>
      <protection/>
    </xf>
    <xf numFmtId="49" fontId="54" fillId="0" borderId="72" xfId="102" applyNumberFormat="1" applyFont="1" applyFill="1" applyBorder="1" applyAlignment="1" applyProtection="1">
      <alignment vertical="center"/>
      <protection locked="0"/>
    </xf>
    <xf numFmtId="3" fontId="54" fillId="0" borderId="33" xfId="102" applyNumberFormat="1" applyFont="1" applyFill="1" applyBorder="1" applyAlignment="1" applyProtection="1">
      <alignment vertical="center"/>
      <protection locked="0"/>
    </xf>
    <xf numFmtId="49" fontId="57" fillId="0" borderId="30" xfId="102" applyNumberFormat="1" applyFont="1" applyFill="1" applyBorder="1" applyAlignment="1" applyProtection="1">
      <alignment vertical="center"/>
      <protection/>
    </xf>
    <xf numFmtId="3" fontId="54" fillId="0" borderId="31" xfId="102" applyNumberFormat="1" applyFont="1" applyFill="1" applyBorder="1" applyAlignment="1" applyProtection="1">
      <alignment vertical="center"/>
      <protection/>
    </xf>
    <xf numFmtId="3" fontId="54" fillId="0" borderId="64" xfId="102" applyNumberFormat="1" applyFont="1" applyFill="1" applyBorder="1" applyAlignment="1" applyProtection="1">
      <alignment vertical="center"/>
      <protection/>
    </xf>
    <xf numFmtId="0" fontId="34" fillId="0" borderId="0" xfId="102" applyFill="1" applyAlignment="1" applyProtection="1">
      <alignment vertical="center"/>
      <protection/>
    </xf>
    <xf numFmtId="49" fontId="54" fillId="0" borderId="35" xfId="102" applyNumberFormat="1" applyFont="1" applyFill="1" applyBorder="1" applyAlignment="1" applyProtection="1">
      <alignment horizontal="left" vertical="center"/>
      <protection/>
    </xf>
    <xf numFmtId="49" fontId="54" fillId="0" borderId="35" xfId="102" applyNumberFormat="1" applyFont="1" applyFill="1" applyBorder="1" applyAlignment="1" applyProtection="1">
      <alignment vertical="center"/>
      <protection locked="0"/>
    </xf>
    <xf numFmtId="0" fontId="34" fillId="0" borderId="0" xfId="102" applyFill="1" applyAlignment="1">
      <alignment/>
      <protection/>
    </xf>
    <xf numFmtId="0" fontId="61" fillId="0" borderId="0" xfId="104" applyFont="1" applyFill="1">
      <alignment/>
      <protection/>
    </xf>
    <xf numFmtId="165" fontId="60" fillId="0" borderId="0" xfId="104" applyNumberFormat="1" applyFont="1" applyFill="1" applyBorder="1" applyAlignment="1" applyProtection="1">
      <alignment horizontal="centerContinuous" vertical="center"/>
      <protection/>
    </xf>
    <xf numFmtId="0" fontId="62" fillId="0" borderId="0" xfId="103" applyFont="1" applyFill="1" applyBorder="1" applyAlignment="1" applyProtection="1">
      <alignment/>
      <protection/>
    </xf>
    <xf numFmtId="0" fontId="64" fillId="0" borderId="33" xfId="104" applyFont="1" applyFill="1" applyBorder="1" applyAlignment="1">
      <alignment horizontal="center" vertical="center" wrapText="1"/>
      <protection/>
    </xf>
    <xf numFmtId="0" fontId="34" fillId="0" borderId="30" xfId="104" applyFont="1" applyFill="1" applyBorder="1" applyAlignment="1">
      <alignment horizontal="center" vertical="center"/>
      <protection/>
    </xf>
    <xf numFmtId="0" fontId="34" fillId="0" borderId="31" xfId="104" applyFont="1" applyFill="1" applyBorder="1" applyAlignment="1">
      <alignment horizontal="center" vertical="center"/>
      <protection/>
    </xf>
    <xf numFmtId="0" fontId="34" fillId="0" borderId="64" xfId="104" applyFont="1" applyFill="1" applyBorder="1" applyAlignment="1">
      <alignment horizontal="center" vertical="center"/>
      <protection/>
    </xf>
    <xf numFmtId="0" fontId="34" fillId="0" borderId="38" xfId="104" applyFont="1" applyFill="1" applyBorder="1" applyAlignment="1">
      <alignment horizontal="center" vertical="center"/>
      <protection/>
    </xf>
    <xf numFmtId="0" fontId="34" fillId="0" borderId="39" xfId="104" applyFont="1" applyFill="1" applyBorder="1" applyProtection="1">
      <alignment/>
      <protection locked="0"/>
    </xf>
    <xf numFmtId="166" fontId="34" fillId="0" borderId="39" xfId="68" applyNumberFormat="1" applyFont="1" applyFill="1" applyBorder="1" applyAlignment="1" applyProtection="1">
      <alignment/>
      <protection locked="0"/>
    </xf>
    <xf numFmtId="166" fontId="34" fillId="0" borderId="73" xfId="68" applyNumberFormat="1" applyFont="1" applyFill="1" applyBorder="1" applyAlignment="1">
      <alignment/>
    </xf>
    <xf numFmtId="0" fontId="34" fillId="0" borderId="35" xfId="104" applyFont="1" applyFill="1" applyBorder="1" applyAlignment="1">
      <alignment horizontal="center" vertical="center"/>
      <protection/>
    </xf>
    <xf numFmtId="0" fontId="34" fillId="0" borderId="32" xfId="104" applyFont="1" applyFill="1" applyBorder="1" applyProtection="1">
      <alignment/>
      <protection locked="0"/>
    </xf>
    <xf numFmtId="166" fontId="34" fillId="0" borderId="32" xfId="68" applyNumberFormat="1" applyFont="1" applyFill="1" applyBorder="1" applyAlignment="1" applyProtection="1">
      <alignment/>
      <protection locked="0"/>
    </xf>
    <xf numFmtId="166" fontId="34" fillId="0" borderId="71" xfId="68" applyNumberFormat="1" applyFont="1" applyFill="1" applyBorder="1" applyAlignment="1">
      <alignment/>
    </xf>
    <xf numFmtId="0" fontId="34" fillId="0" borderId="72" xfId="104" applyFont="1" applyFill="1" applyBorder="1" applyAlignment="1">
      <alignment horizontal="center" vertical="center"/>
      <protection/>
    </xf>
    <xf numFmtId="0" fontId="34" fillId="0" borderId="33" xfId="104" applyFont="1" applyFill="1" applyBorder="1" applyProtection="1">
      <alignment/>
      <protection locked="0"/>
    </xf>
    <xf numFmtId="166" fontId="34" fillId="0" borderId="33" xfId="68" applyNumberFormat="1" applyFont="1" applyFill="1" applyBorder="1" applyAlignment="1" applyProtection="1">
      <alignment/>
      <protection locked="0"/>
    </xf>
    <xf numFmtId="0" fontId="64" fillId="0" borderId="31" xfId="104" applyFont="1" applyFill="1" applyBorder="1">
      <alignment/>
      <protection/>
    </xf>
    <xf numFmtId="166" fontId="34" fillId="0" borderId="31" xfId="104" applyNumberFormat="1" applyFont="1" applyFill="1" applyBorder="1">
      <alignment/>
      <protection/>
    </xf>
    <xf numFmtId="166" fontId="34" fillId="0" borderId="64" xfId="104" applyNumberFormat="1" applyFont="1" applyFill="1" applyBorder="1">
      <alignment/>
      <protection/>
    </xf>
    <xf numFmtId="3" fontId="21" fillId="0" borderId="50" xfId="99" applyNumberFormat="1" applyBorder="1">
      <alignment/>
      <protection/>
    </xf>
    <xf numFmtId="3" fontId="21" fillId="0" borderId="37" xfId="99" applyNumberFormat="1" applyBorder="1">
      <alignment/>
      <protection/>
    </xf>
    <xf numFmtId="0" fontId="21" fillId="0" borderId="37" xfId="99" applyBorder="1">
      <alignment/>
      <protection/>
    </xf>
    <xf numFmtId="0" fontId="21" fillId="0" borderId="74" xfId="99" applyBorder="1">
      <alignment/>
      <protection/>
    </xf>
    <xf numFmtId="3" fontId="4" fillId="0" borderId="75" xfId="96" applyNumberFormat="1" applyFont="1" applyFill="1" applyBorder="1" applyAlignment="1">
      <alignment horizontal="center" vertical="center"/>
      <protection/>
    </xf>
    <xf numFmtId="3" fontId="3" fillId="0" borderId="76" xfId="96" applyNumberFormat="1" applyFont="1" applyFill="1" applyBorder="1" applyAlignment="1">
      <alignment vertical="center"/>
      <protection/>
    </xf>
    <xf numFmtId="0" fontId="27" fillId="0" borderId="77" xfId="97" applyFont="1" applyBorder="1" applyAlignment="1">
      <alignment horizontal="right"/>
      <protection/>
    </xf>
    <xf numFmtId="0" fontId="27" fillId="0" borderId="0" xfId="97" applyFont="1" applyAlignment="1">
      <alignment horizontal="right"/>
      <protection/>
    </xf>
    <xf numFmtId="0" fontId="30" fillId="0" borderId="0" xfId="97" applyFont="1" applyAlignment="1">
      <alignment horizontal="center"/>
      <protection/>
    </xf>
    <xf numFmtId="0" fontId="30" fillId="0" borderId="0" xfId="97" applyFont="1" applyAlignment="1">
      <alignment horizontal="center" vertical="justify"/>
      <protection/>
    </xf>
    <xf numFmtId="0" fontId="27" fillId="0" borderId="0" xfId="98" applyAlignment="1">
      <alignment horizontal="right"/>
      <protection/>
    </xf>
    <xf numFmtId="0" fontId="30" fillId="0" borderId="0" xfId="98" applyFont="1" applyAlignment="1">
      <alignment horizontal="center"/>
      <protection/>
    </xf>
    <xf numFmtId="0" fontId="27" fillId="0" borderId="0" xfId="98" applyAlignment="1">
      <alignment horizontal="center"/>
      <protection/>
    </xf>
    <xf numFmtId="0" fontId="30" fillId="0" borderId="0" xfId="98" applyFont="1" applyAlignment="1">
      <alignment horizontal="center"/>
      <protection/>
    </xf>
    <xf numFmtId="0" fontId="46" fillId="0" borderId="50" xfId="99" applyFont="1" applyBorder="1" applyAlignment="1">
      <alignment horizontal="left"/>
      <protection/>
    </xf>
    <xf numFmtId="0" fontId="42" fillId="0" borderId="50" xfId="99" applyFont="1" applyBorder="1" applyAlignment="1">
      <alignment horizontal="left"/>
      <protection/>
    </xf>
    <xf numFmtId="0" fontId="45" fillId="0" borderId="37" xfId="99" applyFont="1" applyBorder="1" applyAlignment="1">
      <alignment horizontal="left"/>
      <protection/>
    </xf>
    <xf numFmtId="0" fontId="42" fillId="0" borderId="37" xfId="99" applyFont="1" applyBorder="1" applyAlignment="1">
      <alignment horizontal="left"/>
      <protection/>
    </xf>
    <xf numFmtId="0" fontId="46" fillId="0" borderId="33" xfId="99" applyFont="1" applyBorder="1" applyAlignment="1">
      <alignment horizontal="left"/>
      <protection/>
    </xf>
    <xf numFmtId="0" fontId="21" fillId="0" borderId="0" xfId="99" applyFont="1" applyAlignment="1">
      <alignment horizontal="right"/>
      <protection/>
    </xf>
    <xf numFmtId="0" fontId="21" fillId="0" borderId="78" xfId="99" applyBorder="1" applyAlignment="1">
      <alignment horizontal="right"/>
      <protection/>
    </xf>
    <xf numFmtId="0" fontId="44" fillId="0" borderId="0" xfId="99" applyFont="1" applyAlignment="1">
      <alignment horizontal="center"/>
      <protection/>
    </xf>
    <xf numFmtId="0" fontId="42" fillId="0" borderId="32" xfId="99" applyFont="1" applyBorder="1" applyAlignment="1">
      <alignment horizontal="center"/>
      <protection/>
    </xf>
    <xf numFmtId="0" fontId="42" fillId="0" borderId="32" xfId="99" applyFont="1" applyBorder="1" applyAlignment="1">
      <alignment horizontal="center" vertical="center" wrapText="1"/>
      <protection/>
    </xf>
    <xf numFmtId="0" fontId="42" fillId="0" borderId="79" xfId="99" applyFont="1" applyBorder="1" applyAlignment="1">
      <alignment horizontal="center" vertical="center"/>
      <protection/>
    </xf>
    <xf numFmtId="0" fontId="42" fillId="0" borderId="80" xfId="99" applyFont="1" applyBorder="1" applyAlignment="1">
      <alignment horizontal="center" vertical="center"/>
      <protection/>
    </xf>
    <xf numFmtId="0" fontId="42" fillId="0" borderId="32" xfId="99" applyFont="1" applyBorder="1" applyAlignment="1">
      <alignment horizontal="center" vertical="center"/>
      <protection/>
    </xf>
    <xf numFmtId="0" fontId="42" fillId="0" borderId="46" xfId="99" applyFont="1" applyBorder="1" applyAlignment="1">
      <alignment horizontal="center" vertical="center"/>
      <protection/>
    </xf>
    <xf numFmtId="0" fontId="42" fillId="0" borderId="45" xfId="99" applyFont="1" applyBorder="1" applyAlignment="1">
      <alignment horizontal="center"/>
      <protection/>
    </xf>
    <xf numFmtId="0" fontId="42" fillId="0" borderId="79" xfId="99" applyFont="1" applyBorder="1" applyAlignment="1">
      <alignment horizontal="center" vertical="center" wrapText="1"/>
      <protection/>
    </xf>
    <xf numFmtId="0" fontId="42" fillId="0" borderId="81" xfId="99" applyFont="1" applyBorder="1" applyAlignment="1">
      <alignment horizontal="center" vertical="center" wrapText="1"/>
      <protection/>
    </xf>
    <xf numFmtId="0" fontId="42" fillId="0" borderId="45" xfId="99" applyFont="1" applyBorder="1" applyAlignment="1">
      <alignment horizontal="center" vertical="center" wrapText="1"/>
      <protection/>
    </xf>
    <xf numFmtId="0" fontId="21" fillId="0" borderId="82" xfId="100" applyBorder="1" applyAlignment="1">
      <alignment horizontal="center"/>
      <protection/>
    </xf>
    <xf numFmtId="0" fontId="21" fillId="0" borderId="41" xfId="100" applyBorder="1" applyAlignment="1">
      <alignment horizontal="justify" vertical="distributed" wrapText="1"/>
      <protection/>
    </xf>
    <xf numFmtId="0" fontId="21" fillId="0" borderId="82" xfId="100" applyBorder="1" applyAlignment="1">
      <alignment horizontal="justify" vertical="distributed" wrapText="1"/>
      <protection/>
    </xf>
    <xf numFmtId="0" fontId="21" fillId="0" borderId="83" xfId="100" applyBorder="1" applyAlignment="1">
      <alignment horizontal="justify" vertical="distributed" wrapText="1"/>
      <protection/>
    </xf>
    <xf numFmtId="0" fontId="21" fillId="0" borderId="83" xfId="100" applyBorder="1" applyAlignment="1">
      <alignment horizontal="left"/>
      <protection/>
    </xf>
    <xf numFmtId="0" fontId="21" fillId="0" borderId="32" xfId="100" applyBorder="1" applyAlignment="1">
      <alignment horizontal="left"/>
      <protection/>
    </xf>
    <xf numFmtId="0" fontId="21" fillId="0" borderId="59" xfId="100" applyBorder="1" applyAlignment="1">
      <alignment horizontal="left"/>
      <protection/>
    </xf>
    <xf numFmtId="0" fontId="21" fillId="0" borderId="33" xfId="100" applyBorder="1" applyAlignment="1">
      <alignment horizontal="left"/>
      <protection/>
    </xf>
    <xf numFmtId="0" fontId="42" fillId="0" borderId="0" xfId="100" applyFont="1" applyBorder="1" applyAlignment="1">
      <alignment horizontal="center" vertical="center" wrapText="1"/>
      <protection/>
    </xf>
    <xf numFmtId="0" fontId="42" fillId="0" borderId="33" xfId="100" applyFont="1" applyBorder="1" applyAlignment="1">
      <alignment horizontal="justify" vertical="distributed" wrapText="1"/>
      <protection/>
    </xf>
    <xf numFmtId="0" fontId="42" fillId="0" borderId="39" xfId="100" applyFont="1" applyBorder="1" applyAlignment="1">
      <alignment horizontal="justify" vertical="distributed" wrapText="1"/>
      <protection/>
    </xf>
    <xf numFmtId="0" fontId="42" fillId="0" borderId="32" xfId="100" applyFont="1" applyBorder="1" applyAlignment="1">
      <alignment horizontal="center" vertical="center"/>
      <protection/>
    </xf>
    <xf numFmtId="0" fontId="42" fillId="0" borderId="33" xfId="100" applyFont="1" applyBorder="1" applyAlignment="1">
      <alignment horizontal="center" vertical="center"/>
      <protection/>
    </xf>
    <xf numFmtId="0" fontId="42" fillId="0" borderId="32" xfId="100" applyFont="1" applyBorder="1" applyAlignment="1">
      <alignment horizontal="center" vertical="center" wrapText="1"/>
      <protection/>
    </xf>
    <xf numFmtId="0" fontId="42" fillId="0" borderId="33" xfId="100" applyFont="1" applyBorder="1" applyAlignment="1">
      <alignment horizontal="center" vertical="center" wrapText="1"/>
      <protection/>
    </xf>
    <xf numFmtId="0" fontId="42" fillId="0" borderId="79" xfId="100" applyFont="1" applyBorder="1" applyAlignment="1">
      <alignment horizontal="center"/>
      <protection/>
    </xf>
    <xf numFmtId="0" fontId="42" fillId="0" borderId="53" xfId="100" applyFont="1" applyBorder="1" applyAlignment="1">
      <alignment horizontal="center" vertical="center" wrapText="1"/>
      <protection/>
    </xf>
    <xf numFmtId="0" fontId="42" fillId="0" borderId="0" xfId="100" applyFont="1" applyBorder="1" applyAlignment="1">
      <alignment horizontal="center" vertical="center"/>
      <protection/>
    </xf>
    <xf numFmtId="0" fontId="21" fillId="0" borderId="0" xfId="100" applyFont="1" applyAlignment="1">
      <alignment horizontal="right"/>
      <protection/>
    </xf>
    <xf numFmtId="0" fontId="21" fillId="0" borderId="0" xfId="100" applyBorder="1" applyAlignment="1">
      <alignment horizontal="right"/>
      <protection/>
    </xf>
    <xf numFmtId="0" fontId="45" fillId="0" borderId="0" xfId="100" applyFont="1" applyAlignment="1">
      <alignment horizontal="center"/>
      <protection/>
    </xf>
    <xf numFmtId="0" fontId="44" fillId="0" borderId="0" xfId="100" applyFont="1" applyAlignment="1">
      <alignment horizontal="center" vertical="distributed" wrapText="1"/>
      <protection/>
    </xf>
    <xf numFmtId="0" fontId="42" fillId="0" borderId="84" xfId="100" applyFont="1" applyBorder="1" applyAlignment="1">
      <alignment horizontal="center"/>
      <protection/>
    </xf>
    <xf numFmtId="0" fontId="42" fillId="0" borderId="0" xfId="100" applyFont="1" applyBorder="1" applyAlignment="1">
      <alignment horizontal="center"/>
      <protection/>
    </xf>
    <xf numFmtId="0" fontId="27" fillId="0" borderId="0" xfId="101" applyAlignment="1" applyProtection="1">
      <alignment/>
      <protection locked="0"/>
    </xf>
    <xf numFmtId="0" fontId="27" fillId="0" borderId="0" xfId="101" applyAlignment="1">
      <alignment/>
      <protection/>
    </xf>
    <xf numFmtId="0" fontId="48" fillId="0" borderId="0" xfId="101" applyFont="1" applyAlignment="1" applyProtection="1">
      <alignment horizontal="center" vertical="center"/>
      <protection locked="0"/>
    </xf>
    <xf numFmtId="0" fontId="49" fillId="0" borderId="0" xfId="101" applyFont="1" applyAlignment="1" applyProtection="1">
      <alignment horizontal="center" vertical="center"/>
      <protection locked="0"/>
    </xf>
    <xf numFmtId="0" fontId="51" fillId="0" borderId="56" xfId="101" applyFont="1" applyBorder="1" applyAlignment="1" applyProtection="1">
      <alignment horizontal="center" vertical="center" wrapText="1"/>
      <protection locked="0"/>
    </xf>
    <xf numFmtId="0" fontId="50" fillId="0" borderId="58" xfId="101" applyFont="1" applyBorder="1" applyAlignment="1" applyProtection="1">
      <alignment horizontal="center" vertical="center" wrapText="1"/>
      <protection locked="0"/>
    </xf>
    <xf numFmtId="0" fontId="51" fillId="0" borderId="85" xfId="101" applyFont="1" applyBorder="1" applyAlignment="1" applyProtection="1">
      <alignment horizontal="center" vertical="center" wrapText="1"/>
      <protection locked="0"/>
    </xf>
    <xf numFmtId="0" fontId="51" fillId="0" borderId="86" xfId="101" applyFont="1" applyBorder="1" applyAlignment="1" applyProtection="1">
      <alignment horizontal="center" vertical="center" wrapText="1"/>
      <protection locked="0"/>
    </xf>
    <xf numFmtId="0" fontId="51" fillId="0" borderId="87" xfId="101" applyFont="1" applyBorder="1" applyAlignment="1" applyProtection="1">
      <alignment horizontal="center" vertical="center" wrapText="1"/>
      <protection locked="0"/>
    </xf>
    <xf numFmtId="0" fontId="51" fillId="0" borderId="88" xfId="101" applyFont="1" applyBorder="1" applyAlignment="1" applyProtection="1">
      <alignment horizontal="center" vertical="center" wrapText="1"/>
      <protection locked="0"/>
    </xf>
    <xf numFmtId="0" fontId="51" fillId="0" borderId="89" xfId="101" applyFont="1" applyBorder="1" applyAlignment="1" applyProtection="1">
      <alignment horizontal="center" vertical="center" wrapText="1"/>
      <protection locked="0"/>
    </xf>
    <xf numFmtId="0" fontId="51" fillId="0" borderId="90" xfId="101" applyFont="1" applyBorder="1" applyAlignment="1" applyProtection="1">
      <alignment horizontal="center" vertical="center" wrapText="1"/>
      <protection locked="0"/>
    </xf>
    <xf numFmtId="0" fontId="51" fillId="0" borderId="91" xfId="101" applyFont="1" applyBorder="1" applyAlignment="1" applyProtection="1">
      <alignment horizontal="center" vertical="center" wrapText="1"/>
      <protection locked="0"/>
    </xf>
    <xf numFmtId="0" fontId="57" fillId="0" borderId="66" xfId="102" applyFont="1" applyFill="1" applyBorder="1" applyAlignment="1" applyProtection="1">
      <alignment horizontal="center"/>
      <protection/>
    </xf>
    <xf numFmtId="0" fontId="57" fillId="0" borderId="67" xfId="102" applyFont="1" applyFill="1" applyBorder="1" applyAlignment="1" applyProtection="1">
      <alignment horizontal="center"/>
      <protection/>
    </xf>
    <xf numFmtId="0" fontId="54" fillId="0" borderId="69" xfId="102" applyFont="1" applyFill="1" applyBorder="1" applyAlignment="1" applyProtection="1">
      <alignment horizontal="right" indent="1"/>
      <protection locked="0"/>
    </xf>
    <xf numFmtId="0" fontId="54" fillId="0" borderId="70" xfId="102" applyFont="1" applyFill="1" applyBorder="1" applyAlignment="1" applyProtection="1">
      <alignment horizontal="right" indent="1"/>
      <protection locked="0"/>
    </xf>
    <xf numFmtId="0" fontId="54" fillId="0" borderId="33" xfId="102" applyFont="1" applyFill="1" applyBorder="1" applyAlignment="1" applyProtection="1">
      <alignment horizontal="right" indent="1"/>
      <protection locked="0"/>
    </xf>
    <xf numFmtId="0" fontId="54" fillId="0" borderId="92" xfId="102" applyFont="1" applyFill="1" applyBorder="1" applyAlignment="1" applyProtection="1">
      <alignment horizontal="right" indent="1"/>
      <protection locked="0"/>
    </xf>
    <xf numFmtId="0" fontId="57" fillId="0" borderId="55" xfId="102" applyFont="1" applyFill="1" applyBorder="1" applyAlignment="1" applyProtection="1">
      <alignment horizontal="center"/>
      <protection/>
    </xf>
    <xf numFmtId="0" fontId="57" fillId="0" borderId="88" xfId="102" applyFont="1" applyFill="1" applyBorder="1" applyAlignment="1" applyProtection="1">
      <alignment horizontal="center"/>
      <protection/>
    </xf>
    <xf numFmtId="0" fontId="57" fillId="0" borderId="90" xfId="102" applyFont="1" applyFill="1" applyBorder="1" applyAlignment="1" applyProtection="1">
      <alignment horizontal="center"/>
      <protection/>
    </xf>
    <xf numFmtId="0" fontId="54" fillId="0" borderId="93" xfId="102" applyFont="1" applyFill="1" applyBorder="1" applyAlignment="1" applyProtection="1">
      <alignment horizontal="left" indent="1"/>
      <protection locked="0"/>
    </xf>
    <xf numFmtId="0" fontId="54" fillId="0" borderId="94" xfId="102" applyFont="1" applyFill="1" applyBorder="1" applyAlignment="1" applyProtection="1">
      <alignment horizontal="left" indent="1"/>
      <protection locked="0"/>
    </xf>
    <xf numFmtId="0" fontId="54" fillId="0" borderId="95" xfId="102" applyFont="1" applyFill="1" applyBorder="1" applyAlignment="1" applyProtection="1">
      <alignment horizontal="left" indent="1"/>
      <protection locked="0"/>
    </xf>
    <xf numFmtId="0" fontId="54" fillId="0" borderId="96" xfId="102" applyFont="1" applyFill="1" applyBorder="1" applyAlignment="1" applyProtection="1">
      <alignment horizontal="left" indent="1"/>
      <protection locked="0"/>
    </xf>
    <xf numFmtId="0" fontId="54" fillId="0" borderId="97" xfId="102" applyFont="1" applyFill="1" applyBorder="1" applyAlignment="1" applyProtection="1">
      <alignment horizontal="left" indent="1"/>
      <protection locked="0"/>
    </xf>
    <xf numFmtId="0" fontId="54" fillId="0" borderId="59" xfId="102" applyFont="1" applyFill="1" applyBorder="1" applyAlignment="1" applyProtection="1">
      <alignment horizontal="left" indent="1"/>
      <protection locked="0"/>
    </xf>
    <xf numFmtId="0" fontId="57" fillId="0" borderId="61" xfId="102" applyFont="1" applyFill="1" applyBorder="1" applyAlignment="1" applyProtection="1">
      <alignment horizontal="left" indent="1"/>
      <protection/>
    </xf>
    <xf numFmtId="0" fontId="57" fillId="0" borderId="98" xfId="102" applyFont="1" applyFill="1" applyBorder="1" applyAlignment="1" applyProtection="1">
      <alignment horizontal="left" indent="1"/>
      <protection/>
    </xf>
    <xf numFmtId="0" fontId="57" fillId="0" borderId="62" xfId="102" applyFont="1" applyFill="1" applyBorder="1" applyAlignment="1" applyProtection="1">
      <alignment horizontal="left" indent="1"/>
      <protection/>
    </xf>
    <xf numFmtId="49" fontId="55" fillId="0" borderId="0" xfId="102" applyNumberFormat="1" applyFont="1" applyFill="1" applyBorder="1" applyAlignment="1" applyProtection="1">
      <alignment horizontal="left" vertical="center"/>
      <protection/>
    </xf>
    <xf numFmtId="0" fontId="34" fillId="0" borderId="0" xfId="102" applyFill="1" applyAlignment="1" applyProtection="1">
      <alignment horizontal="left"/>
      <protection/>
    </xf>
    <xf numFmtId="0" fontId="56" fillId="0" borderId="0" xfId="102" applyFont="1" applyFill="1" applyBorder="1" applyAlignment="1" applyProtection="1">
      <alignment horizontal="right"/>
      <protection/>
    </xf>
    <xf numFmtId="0" fontId="59" fillId="0" borderId="31" xfId="102" applyFont="1" applyFill="1" applyBorder="1" applyAlignment="1" applyProtection="1">
      <alignment horizontal="right" indent="1"/>
      <protection/>
    </xf>
    <xf numFmtId="0" fontId="59" fillId="0" borderId="64" xfId="102" applyFont="1" applyFill="1" applyBorder="1" applyAlignment="1" applyProtection="1">
      <alignment horizontal="right" indent="1"/>
      <protection/>
    </xf>
    <xf numFmtId="0" fontId="34" fillId="0" borderId="77" xfId="102" applyFill="1" applyBorder="1" applyAlignment="1" applyProtection="1">
      <alignment/>
      <protection/>
    </xf>
    <xf numFmtId="0" fontId="0" fillId="0" borderId="77" xfId="0" applyBorder="1" applyAlignment="1">
      <alignment/>
    </xf>
    <xf numFmtId="165" fontId="60" fillId="0" borderId="0" xfId="104" applyNumberFormat="1" applyFont="1" applyFill="1" applyBorder="1" applyAlignment="1" applyProtection="1">
      <alignment horizontal="center" vertical="center" wrapText="1"/>
      <protection/>
    </xf>
    <xf numFmtId="0" fontId="62" fillId="0" borderId="0" xfId="103" applyFont="1" applyFill="1" applyBorder="1" applyAlignment="1" applyProtection="1">
      <alignment horizontal="right"/>
      <protection/>
    </xf>
    <xf numFmtId="0" fontId="64" fillId="0" borderId="70" xfId="104" applyFont="1" applyFill="1" applyBorder="1" applyAlignment="1">
      <alignment horizontal="center" vertical="center" wrapText="1"/>
      <protection/>
    </xf>
    <xf numFmtId="0" fontId="64" fillId="0" borderId="92" xfId="104" applyFont="1" applyFill="1" applyBorder="1" applyAlignment="1">
      <alignment horizontal="center" vertical="center" wrapText="1"/>
      <protection/>
    </xf>
    <xf numFmtId="0" fontId="64" fillId="0" borderId="68" xfId="104" applyFont="1" applyFill="1" applyBorder="1" applyAlignment="1">
      <alignment horizontal="center" vertical="center" wrapText="1"/>
      <protection/>
    </xf>
    <xf numFmtId="0" fontId="64" fillId="0" borderId="72" xfId="104" applyFont="1" applyFill="1" applyBorder="1" applyAlignment="1">
      <alignment horizontal="center" vertical="center" wrapText="1"/>
      <protection/>
    </xf>
    <xf numFmtId="0" fontId="64" fillId="0" borderId="69" xfId="104" applyFont="1" applyFill="1" applyBorder="1" applyAlignment="1">
      <alignment horizontal="center" vertical="center" wrapText="1"/>
      <protection/>
    </xf>
    <xf numFmtId="0" fontId="64" fillId="0" borderId="33" xfId="104" applyFont="1" applyFill="1" applyBorder="1" applyAlignment="1">
      <alignment horizontal="center" vertical="center" wrapText="1"/>
      <protection/>
    </xf>
    <xf numFmtId="0" fontId="63" fillId="0" borderId="0" xfId="103" applyFont="1" applyFill="1" applyBorder="1" applyAlignment="1" applyProtection="1">
      <alignment horizontal="right"/>
      <protection/>
    </xf>
  </cellXfs>
  <cellStyles count="10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Hivatkozott cella" xfId="78"/>
    <cellStyle name="Input" xfId="79"/>
    <cellStyle name="Jegyzet" xfId="80"/>
    <cellStyle name="Jelölőszín (1)" xfId="81"/>
    <cellStyle name="Jelölőszín (2)" xfId="82"/>
    <cellStyle name="Jelölőszín (3)" xfId="83"/>
    <cellStyle name="Jelölőszín (4)" xfId="84"/>
    <cellStyle name="Jelölőszín (5)" xfId="85"/>
    <cellStyle name="Jelölőszín (6)" xfId="86"/>
    <cellStyle name="Jó" xfId="87"/>
    <cellStyle name="Kimenet" xfId="88"/>
    <cellStyle name="Followed Hyperlink" xfId="89"/>
    <cellStyle name="Linked Cell" xfId="90"/>
    <cellStyle name="Magyarázó szöveg" xfId="91"/>
    <cellStyle name="Neutral" xfId="92"/>
    <cellStyle name="Normál 2" xfId="93"/>
    <cellStyle name="Normál 3" xfId="94"/>
    <cellStyle name="Normál 4" xfId="95"/>
    <cellStyle name="Normál_  3   _2010.évi állami" xfId="96"/>
    <cellStyle name="Normál_05" xfId="97"/>
    <cellStyle name="Normál_06" xfId="98"/>
    <cellStyle name="Normál_07" xfId="99"/>
    <cellStyle name="Normál_08" xfId="100"/>
    <cellStyle name="Normál_09" xfId="101"/>
    <cellStyle name="Normál_10" xfId="102"/>
    <cellStyle name="Normál_11" xfId="103"/>
    <cellStyle name="Normál_KVRENMUNKA" xfId="104"/>
    <cellStyle name="Normál_ÖKIADELÖ" xfId="105"/>
    <cellStyle name="Normal_tanusitv" xfId="106"/>
    <cellStyle name="Normál_Xl0000021" xfId="107"/>
    <cellStyle name="Normál_Xl0000022" xfId="108"/>
    <cellStyle name="Note" xfId="109"/>
    <cellStyle name="Output" xfId="110"/>
    <cellStyle name="Összesen" xfId="111"/>
    <cellStyle name="Currency" xfId="112"/>
    <cellStyle name="Currency [0]" xfId="113"/>
    <cellStyle name="Rossz" xfId="114"/>
    <cellStyle name="Semleges" xfId="115"/>
    <cellStyle name="Számítás" xfId="116"/>
    <cellStyle name="Percent" xfId="117"/>
    <cellStyle name="Százalék 2" xfId="118"/>
    <cellStyle name="Title" xfId="119"/>
    <cellStyle name="Total" xfId="120"/>
    <cellStyle name="Warning Text" xfId="12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view="pageLayout" zoomScaleNormal="90" workbookViewId="0" topLeftCell="A28">
      <selection activeCell="F7" sqref="F7"/>
    </sheetView>
  </sheetViews>
  <sheetFormatPr defaultColWidth="9.140625" defaultRowHeight="15"/>
  <cols>
    <col min="1" max="1" width="57.8515625" style="1" customWidth="1"/>
    <col min="2" max="2" width="7.421875" style="1" customWidth="1"/>
    <col min="3" max="3" width="8.28125" style="1" customWidth="1"/>
    <col min="4" max="4" width="9.8515625" style="1" customWidth="1"/>
    <col min="5" max="5" width="10.421875" style="1" customWidth="1"/>
    <col min="6" max="6" width="9.00390625" style="2" customWidth="1"/>
    <col min="7" max="7" width="7.140625" style="2" customWidth="1"/>
    <col min="8" max="13" width="9.140625" style="2" customWidth="1"/>
    <col min="14" max="16384" width="9.140625" style="1" customWidth="1"/>
  </cols>
  <sheetData>
    <row r="1" spans="1:13" ht="12.75" customHeight="1">
      <c r="A1" s="22"/>
      <c r="B1" s="253" t="s">
        <v>245</v>
      </c>
      <c r="C1" s="253"/>
      <c r="D1" s="253"/>
      <c r="E1" s="253"/>
      <c r="M1" s="1"/>
    </row>
    <row r="2" spans="1:12" s="6" customFormat="1" ht="42" customHeight="1" thickBot="1">
      <c r="A2" s="34" t="s">
        <v>36</v>
      </c>
      <c r="B2" s="23" t="s">
        <v>35</v>
      </c>
      <c r="C2" s="24" t="s">
        <v>34</v>
      </c>
      <c r="D2" s="24" t="s">
        <v>33</v>
      </c>
      <c r="E2" s="25" t="s">
        <v>37</v>
      </c>
      <c r="F2" s="7"/>
      <c r="G2" s="7"/>
      <c r="H2" s="7"/>
      <c r="I2" s="7"/>
      <c r="J2" s="7"/>
      <c r="K2" s="7"/>
      <c r="L2" s="7"/>
    </row>
    <row r="3" spans="1:13" ht="13.5" customHeight="1">
      <c r="A3" s="19" t="s">
        <v>32</v>
      </c>
      <c r="B3" s="9"/>
      <c r="C3" s="9"/>
      <c r="D3" s="9"/>
      <c r="E3" s="9">
        <f>E4+E5+E11</f>
        <v>3899394</v>
      </c>
      <c r="L3" s="1"/>
      <c r="M3" s="1"/>
    </row>
    <row r="4" spans="1:13" ht="13.5" customHeight="1">
      <c r="A4" s="14" t="s">
        <v>31</v>
      </c>
      <c r="B4" s="21"/>
      <c r="C4" s="21"/>
      <c r="D4" s="9"/>
      <c r="E4" s="9"/>
      <c r="F4" s="8"/>
      <c r="G4" s="8"/>
      <c r="H4" s="8"/>
      <c r="L4" s="1"/>
      <c r="M4" s="1"/>
    </row>
    <row r="5" spans="1:13" ht="13.5" customHeight="1">
      <c r="A5" s="14" t="s">
        <v>30</v>
      </c>
      <c r="B5" s="9"/>
      <c r="C5" s="9"/>
      <c r="D5" s="9"/>
      <c r="E5" s="9">
        <f>E6+E7+E8+E9-E10</f>
        <v>899394</v>
      </c>
      <c r="F5" s="8"/>
      <c r="G5" s="8"/>
      <c r="H5" s="8"/>
      <c r="L5" s="1"/>
      <c r="M5" s="1"/>
    </row>
    <row r="6" spans="1:13" ht="13.5" customHeight="1">
      <c r="A6" s="14" t="s">
        <v>29</v>
      </c>
      <c r="B6" s="9"/>
      <c r="C6" s="21"/>
      <c r="D6" s="9"/>
      <c r="E6" s="9">
        <v>943290</v>
      </c>
      <c r="F6" s="8"/>
      <c r="G6" s="8"/>
      <c r="H6" s="8"/>
      <c r="L6" s="1"/>
      <c r="M6" s="1"/>
    </row>
    <row r="7" spans="1:13" ht="13.5" customHeight="1">
      <c r="A7" s="14" t="s">
        <v>28</v>
      </c>
      <c r="B7" s="9"/>
      <c r="C7" s="9"/>
      <c r="D7" s="9"/>
      <c r="E7" s="9">
        <v>566400</v>
      </c>
      <c r="F7" s="8"/>
      <c r="G7" s="8"/>
      <c r="H7" s="8"/>
      <c r="L7" s="1"/>
      <c r="M7" s="1"/>
    </row>
    <row r="8" spans="1:13" ht="13.5" customHeight="1">
      <c r="A8" s="14" t="s">
        <v>27</v>
      </c>
      <c r="B8" s="9"/>
      <c r="C8" s="9"/>
      <c r="D8" s="9"/>
      <c r="E8" s="9">
        <v>0</v>
      </c>
      <c r="F8" s="8"/>
      <c r="G8" s="8"/>
      <c r="H8" s="8"/>
      <c r="L8" s="1"/>
      <c r="M8" s="1"/>
    </row>
    <row r="9" spans="1:13" ht="13.5" customHeight="1">
      <c r="A9" s="14" t="s">
        <v>26</v>
      </c>
      <c r="B9" s="9"/>
      <c r="C9" s="9"/>
      <c r="D9" s="9"/>
      <c r="E9" s="9">
        <v>209294</v>
      </c>
      <c r="F9" s="8"/>
      <c r="G9" s="8"/>
      <c r="H9" s="8"/>
      <c r="L9" s="1"/>
      <c r="M9" s="1"/>
    </row>
    <row r="10" spans="1:13" ht="13.5" customHeight="1">
      <c r="A10" s="14" t="s">
        <v>25</v>
      </c>
      <c r="B10" s="9"/>
      <c r="C10" s="9"/>
      <c r="D10" s="9"/>
      <c r="E10" s="9">
        <v>819590</v>
      </c>
      <c r="F10" s="8"/>
      <c r="G10" s="8"/>
      <c r="H10" s="8"/>
      <c r="L10" s="1"/>
      <c r="M10" s="1"/>
    </row>
    <row r="11" spans="1:13" ht="13.5" customHeight="1">
      <c r="A11" s="14" t="s">
        <v>24</v>
      </c>
      <c r="B11" s="9"/>
      <c r="C11" s="9"/>
      <c r="D11" s="9"/>
      <c r="E11" s="9">
        <v>3000000</v>
      </c>
      <c r="F11" s="8"/>
      <c r="G11" s="8"/>
      <c r="H11" s="8"/>
      <c r="L11" s="1"/>
      <c r="M11" s="1"/>
    </row>
    <row r="12" spans="1:13" ht="13.5" customHeight="1">
      <c r="A12" s="19" t="s">
        <v>23</v>
      </c>
      <c r="B12" s="9"/>
      <c r="C12" s="9"/>
      <c r="D12" s="9"/>
      <c r="E12" s="9"/>
      <c r="F12" s="8"/>
      <c r="G12" s="8"/>
      <c r="H12" s="8"/>
      <c r="L12" s="1"/>
      <c r="M12" s="1"/>
    </row>
    <row r="13" spans="1:13" ht="24.75" customHeight="1">
      <c r="A13" s="12" t="s">
        <v>22</v>
      </c>
      <c r="B13" s="9"/>
      <c r="C13" s="9"/>
      <c r="D13" s="9"/>
      <c r="E13" s="9"/>
      <c r="F13" s="8"/>
      <c r="G13" s="8"/>
      <c r="H13" s="8"/>
      <c r="L13" s="1"/>
      <c r="M13" s="1"/>
    </row>
    <row r="14" spans="1:13" ht="15" customHeight="1">
      <c r="A14" s="12" t="s">
        <v>21</v>
      </c>
      <c r="B14" s="9"/>
      <c r="C14" s="9"/>
      <c r="D14" s="9"/>
      <c r="E14" s="9">
        <f>SUM(C14*D14)/1000</f>
        <v>0</v>
      </c>
      <c r="F14" s="254"/>
      <c r="G14" s="8"/>
      <c r="H14" s="8"/>
      <c r="L14" s="1"/>
      <c r="M14" s="1"/>
    </row>
    <row r="15" spans="1:13" ht="24.75" customHeight="1">
      <c r="A15" s="12" t="s">
        <v>20</v>
      </c>
      <c r="B15" s="9"/>
      <c r="C15" s="9"/>
      <c r="D15" s="9"/>
      <c r="E15" s="9">
        <f>SUM(C15*D15)/1000</f>
        <v>0</v>
      </c>
      <c r="F15" s="254"/>
      <c r="G15" s="8"/>
      <c r="H15" s="8"/>
      <c r="L15" s="1"/>
      <c r="M15" s="1"/>
    </row>
    <row r="16" spans="1:13" ht="13.5" customHeight="1">
      <c r="A16" s="14" t="s">
        <v>19</v>
      </c>
      <c r="B16" s="9"/>
      <c r="C16" s="9"/>
      <c r="D16" s="9"/>
      <c r="E16" s="9">
        <f aca="true" t="shared" si="0" ref="E16:E22">SUM(D16*B16)/1000</f>
        <v>0</v>
      </c>
      <c r="F16" s="8"/>
      <c r="G16" s="8"/>
      <c r="H16" s="8"/>
      <c r="L16" s="1"/>
      <c r="M16" s="1"/>
    </row>
    <row r="17" spans="1:13" ht="13.5" customHeight="1">
      <c r="A17" s="14" t="s">
        <v>18</v>
      </c>
      <c r="B17" s="9"/>
      <c r="C17" s="9"/>
      <c r="D17" s="9"/>
      <c r="E17" s="9">
        <f t="shared" si="0"/>
        <v>0</v>
      </c>
      <c r="F17" s="8"/>
      <c r="G17" s="8"/>
      <c r="H17" s="8"/>
      <c r="L17" s="1"/>
      <c r="M17" s="1"/>
    </row>
    <row r="18" spans="1:13" ht="13.5" customHeight="1">
      <c r="A18" s="20" t="s">
        <v>17</v>
      </c>
      <c r="B18" s="9"/>
      <c r="C18" s="9"/>
      <c r="D18" s="9"/>
      <c r="E18" s="9">
        <f t="shared" si="0"/>
        <v>0</v>
      </c>
      <c r="F18" s="8"/>
      <c r="G18" s="8"/>
      <c r="H18" s="8"/>
      <c r="L18" s="1"/>
      <c r="M18" s="1"/>
    </row>
    <row r="19" spans="1:13" ht="13.5" customHeight="1">
      <c r="A19" s="20" t="s">
        <v>16</v>
      </c>
      <c r="B19" s="9"/>
      <c r="C19" s="9"/>
      <c r="D19" s="9"/>
      <c r="E19" s="9">
        <f t="shared" si="0"/>
        <v>0</v>
      </c>
      <c r="F19" s="8"/>
      <c r="G19" s="8"/>
      <c r="H19" s="8"/>
      <c r="L19" s="1"/>
      <c r="M19" s="1"/>
    </row>
    <row r="20" spans="1:13" ht="13.5" customHeight="1">
      <c r="A20" s="20" t="s">
        <v>15</v>
      </c>
      <c r="B20" s="9"/>
      <c r="C20" s="9"/>
      <c r="D20" s="9"/>
      <c r="E20" s="9">
        <f t="shared" si="0"/>
        <v>0</v>
      </c>
      <c r="F20" s="8"/>
      <c r="G20" s="8"/>
      <c r="H20" s="8"/>
      <c r="L20" s="1"/>
      <c r="M20" s="1"/>
    </row>
    <row r="21" spans="1:13" ht="13.5" customHeight="1">
      <c r="A21" s="20" t="s">
        <v>14</v>
      </c>
      <c r="B21" s="9"/>
      <c r="C21" s="9"/>
      <c r="D21" s="9"/>
      <c r="E21" s="9">
        <f t="shared" si="0"/>
        <v>0</v>
      </c>
      <c r="F21" s="8"/>
      <c r="G21" s="8"/>
      <c r="H21" s="8"/>
      <c r="L21" s="1"/>
      <c r="M21" s="1"/>
    </row>
    <row r="22" spans="1:13" ht="13.5" customHeight="1">
      <c r="A22" s="20" t="s">
        <v>13</v>
      </c>
      <c r="B22" s="9"/>
      <c r="C22" s="9"/>
      <c r="D22" s="9"/>
      <c r="E22" s="9">
        <f t="shared" si="0"/>
        <v>0</v>
      </c>
      <c r="F22" s="8"/>
      <c r="G22" s="8"/>
      <c r="H22" s="8"/>
      <c r="L22" s="1"/>
      <c r="M22" s="1"/>
    </row>
    <row r="23" spans="1:13" ht="13.5" customHeight="1">
      <c r="A23" s="19" t="s">
        <v>42</v>
      </c>
      <c r="B23" s="9"/>
      <c r="C23" s="9"/>
      <c r="D23" s="9"/>
      <c r="E23" s="9">
        <f>E25+E30</f>
        <v>2784193</v>
      </c>
      <c r="F23" s="8"/>
      <c r="G23" s="8"/>
      <c r="H23" s="8"/>
      <c r="L23" s="1"/>
      <c r="M23" s="1"/>
    </row>
    <row r="24" spans="1:13" ht="13.5" customHeight="1">
      <c r="A24" s="14" t="s">
        <v>12</v>
      </c>
      <c r="B24" s="9"/>
      <c r="C24" s="9"/>
      <c r="D24" s="9"/>
      <c r="E24" s="9"/>
      <c r="F24" s="8"/>
      <c r="G24" s="8"/>
      <c r="H24" s="8"/>
      <c r="L24" s="1"/>
      <c r="M24" s="1"/>
    </row>
    <row r="25" spans="1:13" ht="13.5" customHeight="1">
      <c r="A25" s="14" t="s">
        <v>11</v>
      </c>
      <c r="B25" s="9"/>
      <c r="C25" s="9"/>
      <c r="D25" s="9"/>
      <c r="E25" s="9">
        <v>284193</v>
      </c>
      <c r="F25" s="8"/>
      <c r="G25" s="8"/>
      <c r="H25" s="8"/>
      <c r="L25" s="1"/>
      <c r="M25" s="1"/>
    </row>
    <row r="26" spans="1:13" ht="13.5" customHeight="1">
      <c r="A26" s="14" t="s">
        <v>10</v>
      </c>
      <c r="B26" s="9"/>
      <c r="C26" s="9"/>
      <c r="D26" s="9"/>
      <c r="E26" s="9"/>
      <c r="F26" s="8"/>
      <c r="G26" s="8"/>
      <c r="H26" s="8"/>
      <c r="L26" s="1"/>
      <c r="M26" s="1"/>
    </row>
    <row r="27" spans="1:13" ht="13.5" customHeight="1">
      <c r="A27" s="14" t="s">
        <v>9</v>
      </c>
      <c r="B27" s="9"/>
      <c r="C27" s="9"/>
      <c r="D27" s="9"/>
      <c r="E27" s="9"/>
      <c r="F27" s="8"/>
      <c r="G27" s="8"/>
      <c r="H27" s="8"/>
      <c r="L27" s="1"/>
      <c r="M27" s="1"/>
    </row>
    <row r="28" spans="1:13" ht="13.5" customHeight="1">
      <c r="A28" s="14" t="s">
        <v>8</v>
      </c>
      <c r="B28" s="10"/>
      <c r="C28" s="9"/>
      <c r="D28" s="9"/>
      <c r="E28" s="9"/>
      <c r="F28" s="8"/>
      <c r="G28" s="17"/>
      <c r="H28" s="8"/>
      <c r="L28" s="1"/>
      <c r="M28" s="1"/>
    </row>
    <row r="29" spans="1:13" ht="13.5" customHeight="1">
      <c r="A29" s="14" t="s">
        <v>7</v>
      </c>
      <c r="B29" s="10"/>
      <c r="C29" s="9"/>
      <c r="D29" s="9"/>
      <c r="E29" s="9"/>
      <c r="F29" s="8"/>
      <c r="G29" s="17"/>
      <c r="H29" s="8"/>
      <c r="L29" s="1"/>
      <c r="M29" s="1"/>
    </row>
    <row r="30" spans="1:13" ht="13.5" customHeight="1">
      <c r="A30" s="12" t="s">
        <v>38</v>
      </c>
      <c r="B30" s="18"/>
      <c r="C30" s="9"/>
      <c r="D30" s="9"/>
      <c r="E30" s="9">
        <v>2500000</v>
      </c>
      <c r="F30" s="8"/>
      <c r="G30" s="17"/>
      <c r="H30" s="8"/>
      <c r="L30" s="1"/>
      <c r="M30" s="1"/>
    </row>
    <row r="31" spans="1:13" ht="13.5" customHeight="1">
      <c r="A31" s="12" t="s">
        <v>39</v>
      </c>
      <c r="B31" s="18"/>
      <c r="C31" s="9"/>
      <c r="D31" s="9"/>
      <c r="E31" s="9"/>
      <c r="F31" s="8"/>
      <c r="G31" s="17"/>
      <c r="H31" s="8"/>
      <c r="L31" s="1"/>
      <c r="M31" s="1"/>
    </row>
    <row r="32" spans="1:13" ht="13.5" customHeight="1">
      <c r="A32" s="12" t="s">
        <v>40</v>
      </c>
      <c r="B32" s="18"/>
      <c r="C32" s="9"/>
      <c r="D32" s="9"/>
      <c r="E32" s="9"/>
      <c r="F32" s="8"/>
      <c r="G32" s="17"/>
      <c r="H32" s="8"/>
      <c r="L32" s="1"/>
      <c r="M32" s="1"/>
    </row>
    <row r="33" spans="1:13" ht="13.5" customHeight="1">
      <c r="A33" s="12" t="s">
        <v>6</v>
      </c>
      <c r="B33" s="18"/>
      <c r="C33" s="9"/>
      <c r="D33" s="9"/>
      <c r="E33" s="9"/>
      <c r="F33" s="8"/>
      <c r="G33" s="17"/>
      <c r="H33" s="8"/>
      <c r="L33" s="1"/>
      <c r="M33" s="1"/>
    </row>
    <row r="34" spans="1:13" ht="15" customHeight="1">
      <c r="A34" s="12" t="s">
        <v>5</v>
      </c>
      <c r="B34" s="18"/>
      <c r="C34" s="9"/>
      <c r="D34" s="9"/>
      <c r="E34" s="9"/>
      <c r="F34" s="8"/>
      <c r="G34" s="17"/>
      <c r="H34" s="8"/>
      <c r="L34" s="1"/>
      <c r="M34" s="1"/>
    </row>
    <row r="35" spans="1:7" ht="13.5" customHeight="1">
      <c r="A35" s="14" t="s">
        <v>41</v>
      </c>
      <c r="B35" s="16"/>
      <c r="C35" s="9"/>
      <c r="D35" s="9"/>
      <c r="E35" s="9"/>
      <c r="G35" s="15"/>
    </row>
    <row r="36" spans="1:7" ht="37.5" customHeight="1">
      <c r="A36" s="12" t="s">
        <v>46</v>
      </c>
      <c r="B36" s="16"/>
      <c r="C36" s="9"/>
      <c r="D36" s="9"/>
      <c r="E36" s="9"/>
      <c r="G36" s="15"/>
    </row>
    <row r="37" spans="1:5" ht="24.75" customHeight="1">
      <c r="A37" s="12" t="s">
        <v>4</v>
      </c>
      <c r="B37" s="10"/>
      <c r="C37" s="9"/>
      <c r="D37" s="9"/>
      <c r="E37" s="9"/>
    </row>
    <row r="38" spans="1:9" ht="15" customHeight="1">
      <c r="A38" s="12" t="s">
        <v>3</v>
      </c>
      <c r="B38" s="10"/>
      <c r="C38" s="9"/>
      <c r="D38" s="9"/>
      <c r="E38" s="9"/>
      <c r="G38" s="8"/>
      <c r="I38" s="8"/>
    </row>
    <row r="39" spans="1:7" ht="13.5" customHeight="1">
      <c r="A39" s="14" t="s">
        <v>2</v>
      </c>
      <c r="B39" s="10"/>
      <c r="C39" s="9"/>
      <c r="D39" s="9"/>
      <c r="E39" s="9"/>
      <c r="G39" s="8"/>
    </row>
    <row r="40" spans="1:7" ht="13.5" customHeight="1">
      <c r="A40" s="13" t="s">
        <v>1</v>
      </c>
      <c r="B40" s="10"/>
      <c r="C40" s="9"/>
      <c r="D40" s="11"/>
      <c r="E40" s="9"/>
      <c r="G40" s="8"/>
    </row>
    <row r="41" spans="1:7" ht="13.5" customHeight="1">
      <c r="A41" s="12" t="s">
        <v>43</v>
      </c>
      <c r="B41" s="10"/>
      <c r="C41" s="9"/>
      <c r="D41" s="11"/>
      <c r="E41" s="9"/>
      <c r="G41" s="8"/>
    </row>
    <row r="42" spans="1:7" ht="15" customHeight="1">
      <c r="A42" s="12" t="s">
        <v>44</v>
      </c>
      <c r="B42" s="10"/>
      <c r="C42" s="9"/>
      <c r="D42" s="9"/>
      <c r="E42" s="9"/>
      <c r="G42" s="8"/>
    </row>
    <row r="43" spans="1:7" ht="15" customHeight="1">
      <c r="A43" s="12" t="s">
        <v>45</v>
      </c>
      <c r="B43" s="10"/>
      <c r="C43" s="9"/>
      <c r="D43" s="9"/>
      <c r="E43" s="9"/>
      <c r="G43" s="8"/>
    </row>
    <row r="44" spans="1:7" ht="15" customHeight="1" thickBot="1">
      <c r="A44" s="28" t="s">
        <v>246</v>
      </c>
      <c r="B44" s="29"/>
      <c r="C44" s="30"/>
      <c r="D44" s="30"/>
      <c r="E44" s="30"/>
      <c r="G44" s="8"/>
    </row>
    <row r="45" spans="1:13" s="6" customFormat="1" ht="13.5" customHeight="1" thickBot="1">
      <c r="A45" s="31" t="s">
        <v>0</v>
      </c>
      <c r="B45" s="32"/>
      <c r="C45" s="32"/>
      <c r="D45" s="32"/>
      <c r="E45" s="33">
        <f>SUM(E3+E23+E40+E43+E44)</f>
        <v>6683587</v>
      </c>
      <c r="F45" s="7"/>
      <c r="G45" s="7"/>
      <c r="H45" s="7"/>
      <c r="I45" s="7"/>
      <c r="J45" s="7"/>
      <c r="K45" s="7"/>
      <c r="L45" s="7"/>
      <c r="M45" s="7"/>
    </row>
    <row r="46" spans="1:5" ht="12.75" customHeight="1">
      <c r="A46" s="5"/>
      <c r="B46" s="5"/>
      <c r="C46" s="5"/>
      <c r="D46" s="5"/>
      <c r="E46" s="4"/>
    </row>
    <row r="47" spans="1:5" ht="18" customHeight="1">
      <c r="A47" s="3"/>
      <c r="B47" s="3"/>
      <c r="C47" s="3"/>
      <c r="D47" s="3"/>
      <c r="E47" s="26"/>
    </row>
    <row r="48" spans="1:5" ht="12" hidden="1">
      <c r="A48" s="27"/>
      <c r="B48" s="27"/>
      <c r="C48" s="27"/>
      <c r="D48" s="27"/>
      <c r="E48" s="27"/>
    </row>
    <row r="49" spans="1:5" ht="12" hidden="1">
      <c r="A49" s="27"/>
      <c r="B49" s="27"/>
      <c r="C49" s="27"/>
      <c r="D49" s="27"/>
      <c r="E49" s="27"/>
    </row>
  </sheetData>
  <sheetProtection selectLockedCells="1" selectUnlockedCells="1"/>
  <mergeCells count="2">
    <mergeCell ref="B1:E1"/>
    <mergeCell ref="F14:F15"/>
  </mergeCells>
  <printOptions horizontalCentered="1" verticalCentered="1"/>
  <pageMargins left="0.07874015748031496" right="0.07874015748031496" top="0.8020833333333334" bottom="0.8267716535433072" header="0.3937007874015748" footer="0.3937007874015748"/>
  <pageSetup fitToHeight="1" fitToWidth="1" horizontalDpi="300" verticalDpi="300" orientation="portrait" paperSize="9" scale="99" r:id="rId1"/>
  <headerFooter alignWithMargins="0">
    <oddHeader>&amp;C&amp;"Times New Roman,Félkövér dőlt"ÁLLAMI HOZZÁJÁRULÁSOK  ÉS SZJA BEVÉTEL 2014. ÉVBEN&amp;R&amp;"Times New Roman,Normál"2. sz. melléklet
Adatok: eFt-ban</oddHeader>
    <oddFooter>&amp;C&amp;P</oddFooter>
  </headerFooter>
  <rowBreaks count="1" manualBreakCount="1">
    <brk id="4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"/>
  <sheetViews>
    <sheetView view="pageLayout" zoomScaleNormal="120" workbookViewId="0" topLeftCell="A1">
      <selection activeCell="F4" sqref="F4"/>
    </sheetView>
  </sheetViews>
  <sheetFormatPr defaultColWidth="8.00390625" defaultRowHeight="15"/>
  <cols>
    <col min="1" max="1" width="4.8515625" style="228" customWidth="1"/>
    <col min="2" max="2" width="25.8515625" style="228" customWidth="1"/>
    <col min="3" max="6" width="10.00390625" style="228" customWidth="1"/>
    <col min="7" max="7" width="13.00390625" style="228" customWidth="1"/>
    <col min="8" max="16384" width="8.00390625" style="228" customWidth="1"/>
  </cols>
  <sheetData>
    <row r="1" spans="1:7" ht="33" customHeight="1">
      <c r="A1" s="343" t="s">
        <v>237</v>
      </c>
      <c r="B1" s="343"/>
      <c r="C1" s="343"/>
      <c r="D1" s="343"/>
      <c r="E1" s="343"/>
      <c r="F1" s="343"/>
      <c r="G1" s="343"/>
    </row>
    <row r="2" spans="1:8" ht="15.75" customHeight="1" thickBot="1">
      <c r="A2" s="229"/>
      <c r="B2" s="229"/>
      <c r="C2" s="229"/>
      <c r="D2" s="344"/>
      <c r="E2" s="344"/>
      <c r="F2" s="351" t="s">
        <v>238</v>
      </c>
      <c r="G2" s="351"/>
      <c r="H2" s="230"/>
    </row>
    <row r="3" spans="1:7" ht="63" customHeight="1">
      <c r="A3" s="347" t="s">
        <v>239</v>
      </c>
      <c r="B3" s="349" t="s">
        <v>240</v>
      </c>
      <c r="C3" s="349" t="s">
        <v>241</v>
      </c>
      <c r="D3" s="349"/>
      <c r="E3" s="349"/>
      <c r="F3" s="349"/>
      <c r="G3" s="345" t="s">
        <v>242</v>
      </c>
    </row>
    <row r="4" spans="1:7" ht="26.25" thickBot="1">
      <c r="A4" s="348"/>
      <c r="B4" s="350"/>
      <c r="C4" s="231" t="s">
        <v>222</v>
      </c>
      <c r="D4" s="231" t="s">
        <v>243</v>
      </c>
      <c r="E4" s="231" t="s">
        <v>255</v>
      </c>
      <c r="F4" s="231" t="s">
        <v>256</v>
      </c>
      <c r="G4" s="346"/>
    </row>
    <row r="5" spans="1:7" ht="15.75" thickBot="1">
      <c r="A5" s="232">
        <v>1</v>
      </c>
      <c r="B5" s="233">
        <v>2</v>
      </c>
      <c r="C5" s="233">
        <v>3</v>
      </c>
      <c r="D5" s="233">
        <v>4</v>
      </c>
      <c r="E5" s="233">
        <v>5</v>
      </c>
      <c r="F5" s="233">
        <v>6</v>
      </c>
      <c r="G5" s="234">
        <v>7</v>
      </c>
    </row>
    <row r="6" spans="1:7" ht="15">
      <c r="A6" s="235" t="s">
        <v>98</v>
      </c>
      <c r="B6" s="236"/>
      <c r="C6" s="237"/>
      <c r="D6" s="237"/>
      <c r="E6" s="237"/>
      <c r="F6" s="237"/>
      <c r="G6" s="238"/>
    </row>
    <row r="7" spans="1:7" ht="15">
      <c r="A7" s="239" t="s">
        <v>99</v>
      </c>
      <c r="B7" s="240"/>
      <c r="C7" s="241"/>
      <c r="D7" s="241"/>
      <c r="E7" s="241"/>
      <c r="F7" s="241"/>
      <c r="G7" s="242"/>
    </row>
    <row r="8" spans="1:7" ht="15">
      <c r="A8" s="239" t="s">
        <v>50</v>
      </c>
      <c r="B8" s="240"/>
      <c r="C8" s="241"/>
      <c r="D8" s="241"/>
      <c r="E8" s="241"/>
      <c r="F8" s="241"/>
      <c r="G8" s="242"/>
    </row>
    <row r="9" spans="1:7" ht="15">
      <c r="A9" s="239" t="s">
        <v>102</v>
      </c>
      <c r="B9" s="240"/>
      <c r="C9" s="241"/>
      <c r="D9" s="241"/>
      <c r="E9" s="241"/>
      <c r="F9" s="241"/>
      <c r="G9" s="242"/>
    </row>
    <row r="10" spans="1:7" ht="15.75" thickBot="1">
      <c r="A10" s="243" t="s">
        <v>104</v>
      </c>
      <c r="B10" s="244"/>
      <c r="C10" s="245"/>
      <c r="D10" s="245"/>
      <c r="E10" s="245"/>
      <c r="F10" s="245"/>
      <c r="G10" s="242"/>
    </row>
    <row r="11" spans="1:7" ht="15.75" thickBot="1">
      <c r="A11" s="232" t="s">
        <v>187</v>
      </c>
      <c r="B11" s="246" t="s">
        <v>244</v>
      </c>
      <c r="C11" s="247"/>
      <c r="D11" s="247"/>
      <c r="E11" s="247"/>
      <c r="F11" s="247"/>
      <c r="G11" s="248"/>
    </row>
  </sheetData>
  <sheetProtection/>
  <mergeCells count="7">
    <mergeCell ref="A1:G1"/>
    <mergeCell ref="D2:E2"/>
    <mergeCell ref="G3:G4"/>
    <mergeCell ref="A3:A4"/>
    <mergeCell ref="B3:B4"/>
    <mergeCell ref="C3:F3"/>
    <mergeCell ref="F2:G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 xml:space="preserve">&amp;R&amp;"Times New Roman CE,Félkövér dőlt"&amp;11 11. melléklet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view="pageLayout" workbookViewId="0" topLeftCell="A28">
      <selection activeCell="C24" sqref="C24"/>
    </sheetView>
  </sheetViews>
  <sheetFormatPr defaultColWidth="8.00390625" defaultRowHeight="15"/>
  <cols>
    <col min="1" max="1" width="5.8515625" style="50" customWidth="1"/>
    <col min="2" max="2" width="43.7109375" style="51" customWidth="1"/>
    <col min="3" max="3" width="11.8515625" style="51" customWidth="1"/>
    <col min="4" max="4" width="11.7109375" style="51" customWidth="1"/>
    <col min="5" max="5" width="11.57421875" style="51" customWidth="1"/>
    <col min="6" max="16384" width="8.00390625" style="46" customWidth="1"/>
  </cols>
  <sheetData>
    <row r="1" spans="1:5" s="37" customFormat="1" ht="56.25" customHeight="1" thickBot="1">
      <c r="A1" s="35" t="s">
        <v>57</v>
      </c>
      <c r="B1" s="36" t="s">
        <v>51</v>
      </c>
      <c r="C1" s="36" t="s">
        <v>269</v>
      </c>
      <c r="D1" s="36" t="s">
        <v>270</v>
      </c>
      <c r="E1" s="36" t="s">
        <v>271</v>
      </c>
    </row>
    <row r="2" spans="1:5" s="40" customFormat="1" ht="14.25" customHeight="1">
      <c r="A2" s="38"/>
      <c r="B2" s="39" t="s">
        <v>58</v>
      </c>
      <c r="C2" s="39"/>
      <c r="D2" s="39"/>
      <c r="E2" s="39"/>
    </row>
    <row r="3" spans="1:5" s="37" customFormat="1" ht="14.25" customHeight="1">
      <c r="A3" s="38" t="s">
        <v>59</v>
      </c>
      <c r="B3" s="39" t="s">
        <v>60</v>
      </c>
      <c r="C3" s="39"/>
      <c r="D3" s="41"/>
      <c r="E3" s="41"/>
    </row>
    <row r="4" spans="1:5" s="37" customFormat="1" ht="14.25" customHeight="1">
      <c r="A4" s="42"/>
      <c r="B4" s="41" t="s">
        <v>61</v>
      </c>
      <c r="C4" s="41">
        <v>30</v>
      </c>
      <c r="D4" s="41">
        <v>3000</v>
      </c>
      <c r="E4" s="41">
        <v>3030</v>
      </c>
    </row>
    <row r="5" spans="1:5" s="37" customFormat="1" ht="14.25" customHeight="1">
      <c r="A5" s="42"/>
      <c r="B5" s="41" t="s">
        <v>62</v>
      </c>
      <c r="C5" s="41">
        <v>6911</v>
      </c>
      <c r="D5" s="41"/>
      <c r="E5" s="41">
        <f>SUM(E6:E9)</f>
        <v>6911</v>
      </c>
    </row>
    <row r="6" spans="1:5" s="37" customFormat="1" ht="14.25" customHeight="1">
      <c r="A6" s="42"/>
      <c r="B6" s="41" t="s">
        <v>247</v>
      </c>
      <c r="C6" s="41">
        <v>11</v>
      </c>
      <c r="D6" s="41"/>
      <c r="E6" s="41">
        <v>11</v>
      </c>
    </row>
    <row r="7" spans="1:5" s="37" customFormat="1" ht="14.25" customHeight="1">
      <c r="A7" s="42"/>
      <c r="B7" s="41" t="s">
        <v>63</v>
      </c>
      <c r="C7" s="41">
        <v>6800</v>
      </c>
      <c r="D7" s="41"/>
      <c r="E7" s="41">
        <v>6800</v>
      </c>
    </row>
    <row r="8" spans="1:5" s="37" customFormat="1" ht="14.25" customHeight="1">
      <c r="A8" s="42"/>
      <c r="B8" s="41" t="s">
        <v>64</v>
      </c>
      <c r="C8" s="41">
        <v>100</v>
      </c>
      <c r="D8" s="41"/>
      <c r="E8" s="41">
        <v>100</v>
      </c>
    </row>
    <row r="9" spans="1:5" s="37" customFormat="1" ht="14.25" customHeight="1">
      <c r="A9" s="42"/>
      <c r="B9" s="41" t="s">
        <v>65</v>
      </c>
      <c r="C9" s="41">
        <v>0</v>
      </c>
      <c r="D9" s="41">
        <v>0</v>
      </c>
      <c r="E9" s="41">
        <v>0</v>
      </c>
    </row>
    <row r="10" spans="1:5" s="45" customFormat="1" ht="14.25" customHeight="1">
      <c r="A10" s="43"/>
      <c r="B10" s="44" t="s">
        <v>66</v>
      </c>
      <c r="C10" s="44">
        <v>6941</v>
      </c>
      <c r="D10" s="44">
        <f>SUM(D4:D5)</f>
        <v>3000</v>
      </c>
      <c r="E10" s="44">
        <f>SUM(E4:E5)</f>
        <v>9941</v>
      </c>
    </row>
    <row r="11" spans="1:5" s="37" customFormat="1" ht="14.25" customHeight="1">
      <c r="A11" s="38" t="s">
        <v>48</v>
      </c>
      <c r="B11" s="39" t="s">
        <v>67</v>
      </c>
      <c r="C11" s="39"/>
      <c r="D11" s="41"/>
      <c r="E11" s="41"/>
    </row>
    <row r="12" spans="1:5" s="37" customFormat="1" ht="14.25" customHeight="1">
      <c r="A12" s="42"/>
      <c r="B12" s="41" t="s">
        <v>49</v>
      </c>
      <c r="C12" s="41"/>
      <c r="D12" s="41"/>
      <c r="E12" s="41"/>
    </row>
    <row r="13" spans="1:5" s="37" customFormat="1" ht="14.25" customHeight="1">
      <c r="A13" s="42"/>
      <c r="B13" s="41" t="s">
        <v>68</v>
      </c>
      <c r="C13" s="41">
        <v>12883</v>
      </c>
      <c r="D13" s="41"/>
      <c r="E13" s="41">
        <v>12883</v>
      </c>
    </row>
    <row r="14" spans="1:5" s="37" customFormat="1" ht="14.25" customHeight="1">
      <c r="A14" s="42"/>
      <c r="B14" s="41" t="s">
        <v>69</v>
      </c>
      <c r="C14" s="41">
        <v>500</v>
      </c>
      <c r="D14" s="41"/>
      <c r="E14" s="41">
        <v>500</v>
      </c>
    </row>
    <row r="15" spans="1:5" s="45" customFormat="1" ht="14.25" customHeight="1">
      <c r="A15" s="43"/>
      <c r="B15" s="44" t="s">
        <v>70</v>
      </c>
      <c r="C15" s="44">
        <v>13383</v>
      </c>
      <c r="D15" s="44">
        <f>SUM(D12:D14)</f>
        <v>0</v>
      </c>
      <c r="E15" s="44">
        <f>SUM(E12:E14)</f>
        <v>13383</v>
      </c>
    </row>
    <row r="16" spans="1:5" s="37" customFormat="1" ht="14.25" customHeight="1">
      <c r="A16" s="38" t="s">
        <v>71</v>
      </c>
      <c r="B16" s="39" t="s">
        <v>72</v>
      </c>
      <c r="C16" s="39"/>
      <c r="D16" s="41"/>
      <c r="E16" s="41"/>
    </row>
    <row r="17" spans="1:5" s="37" customFormat="1" ht="14.25" customHeight="1">
      <c r="A17" s="42"/>
      <c r="B17" s="41" t="s">
        <v>73</v>
      </c>
      <c r="C17" s="41">
        <v>0</v>
      </c>
      <c r="D17" s="41">
        <v>0</v>
      </c>
      <c r="E17" s="41">
        <v>0</v>
      </c>
    </row>
    <row r="18" spans="1:5" s="37" customFormat="1" ht="14.25" customHeight="1">
      <c r="A18" s="42"/>
      <c r="B18" s="41" t="s">
        <v>74</v>
      </c>
      <c r="C18" s="41">
        <v>0</v>
      </c>
      <c r="D18" s="41">
        <v>0</v>
      </c>
      <c r="E18" s="41">
        <v>0</v>
      </c>
    </row>
    <row r="19" spans="1:5" s="37" customFormat="1" ht="14.25" customHeight="1">
      <c r="A19" s="42"/>
      <c r="B19" s="41" t="s">
        <v>75</v>
      </c>
      <c r="C19" s="41">
        <v>0</v>
      </c>
      <c r="D19" s="41">
        <v>0</v>
      </c>
      <c r="E19" s="41">
        <v>0</v>
      </c>
    </row>
    <row r="20" spans="1:5" ht="24.75" customHeight="1">
      <c r="A20" s="43"/>
      <c r="B20" s="44" t="s">
        <v>76</v>
      </c>
      <c r="C20" s="44">
        <v>0</v>
      </c>
      <c r="D20" s="44">
        <f>SUM(D16:D19)</f>
        <v>0</v>
      </c>
      <c r="E20" s="44">
        <f>SUM(E16:E19)</f>
        <v>0</v>
      </c>
    </row>
    <row r="21" spans="1:5" s="37" customFormat="1" ht="15" customHeight="1">
      <c r="A21" s="38" t="s">
        <v>77</v>
      </c>
      <c r="B21" s="39" t="s">
        <v>78</v>
      </c>
      <c r="C21" s="39"/>
      <c r="D21" s="41"/>
      <c r="E21" s="41"/>
    </row>
    <row r="22" spans="1:5" s="37" customFormat="1" ht="15" customHeight="1">
      <c r="A22" s="42"/>
      <c r="B22" s="41" t="s">
        <v>79</v>
      </c>
      <c r="C22" s="41">
        <v>700</v>
      </c>
      <c r="D22" s="41"/>
      <c r="E22" s="41">
        <v>700</v>
      </c>
    </row>
    <row r="23" spans="1:5" s="37" customFormat="1" ht="15" customHeight="1">
      <c r="A23" s="42"/>
      <c r="B23" s="41" t="s">
        <v>80</v>
      </c>
      <c r="C23" s="41">
        <v>9906</v>
      </c>
      <c r="D23" s="41">
        <v>-5625</v>
      </c>
      <c r="E23" s="41">
        <v>4281</v>
      </c>
    </row>
    <row r="24" spans="1:5" s="45" customFormat="1" ht="27" customHeight="1">
      <c r="A24" s="43"/>
      <c r="B24" s="44" t="s">
        <v>81</v>
      </c>
      <c r="C24" s="44">
        <v>10606</v>
      </c>
      <c r="D24" s="44">
        <f>SUM(D22:D23)</f>
        <v>-5625</v>
      </c>
      <c r="E24" s="44">
        <f>SUM(E22:E23)</f>
        <v>4981</v>
      </c>
    </row>
    <row r="25" spans="1:5" s="37" customFormat="1" ht="15" customHeight="1">
      <c r="A25" s="38" t="s">
        <v>82</v>
      </c>
      <c r="B25" s="39" t="s">
        <v>83</v>
      </c>
      <c r="C25" s="39"/>
      <c r="D25" s="41"/>
      <c r="E25" s="41"/>
    </row>
    <row r="26" spans="1:5" s="37" customFormat="1" ht="24.75" customHeight="1">
      <c r="A26" s="42"/>
      <c r="B26" s="41" t="s">
        <v>84</v>
      </c>
      <c r="C26" s="41">
        <v>0</v>
      </c>
      <c r="D26" s="41">
        <v>0</v>
      </c>
      <c r="E26" s="41">
        <v>0</v>
      </c>
    </row>
    <row r="27" spans="1:5" s="37" customFormat="1" ht="24.75" customHeight="1">
      <c r="A27" s="42"/>
      <c r="B27" s="41" t="s">
        <v>85</v>
      </c>
      <c r="C27" s="41">
        <v>0</v>
      </c>
      <c r="D27" s="41">
        <v>0</v>
      </c>
      <c r="E27" s="41">
        <v>0</v>
      </c>
    </row>
    <row r="28" spans="1:5" s="37" customFormat="1" ht="24.75" customHeight="1">
      <c r="A28" s="47"/>
      <c r="B28" s="44" t="s">
        <v>86</v>
      </c>
      <c r="C28" s="44">
        <v>0</v>
      </c>
      <c r="D28" s="44">
        <f>SUM(D26:D27)</f>
        <v>0</v>
      </c>
      <c r="E28" s="44">
        <f>SUM(E26:E27)</f>
        <v>0</v>
      </c>
    </row>
    <row r="29" spans="1:5" s="37" customFormat="1" ht="27" customHeight="1">
      <c r="A29" s="43" t="s">
        <v>54</v>
      </c>
      <c r="B29" s="44" t="s">
        <v>87</v>
      </c>
      <c r="C29" s="44">
        <v>0</v>
      </c>
      <c r="D29" s="44">
        <v>0</v>
      </c>
      <c r="E29" s="44">
        <v>0</v>
      </c>
    </row>
    <row r="30" spans="1:5" s="37" customFormat="1" ht="21.75" customHeight="1">
      <c r="A30" s="43"/>
      <c r="B30" s="44" t="s">
        <v>88</v>
      </c>
      <c r="C30" s="44">
        <v>30930</v>
      </c>
      <c r="D30" s="44">
        <f>SUM(D10+D15+D20+D24+D28+D29)</f>
        <v>-2625</v>
      </c>
      <c r="E30" s="44">
        <f>SUM(E10+E15+E20+E24+E28+E29)</f>
        <v>28305</v>
      </c>
    </row>
    <row r="31" spans="1:5" s="37" customFormat="1" ht="14.25" customHeight="1">
      <c r="A31" s="38" t="s">
        <v>89</v>
      </c>
      <c r="B31" s="39" t="s">
        <v>90</v>
      </c>
      <c r="C31" s="39"/>
      <c r="D31" s="41"/>
      <c r="E31" s="41"/>
    </row>
    <row r="32" spans="1:5" s="37" customFormat="1" ht="14.25" customHeight="1">
      <c r="A32" s="48"/>
      <c r="B32" s="49" t="s">
        <v>91</v>
      </c>
      <c r="C32" s="49">
        <v>0</v>
      </c>
      <c r="D32" s="49">
        <v>19500</v>
      </c>
      <c r="E32" s="49">
        <v>19500</v>
      </c>
    </row>
    <row r="33" spans="1:5" s="37" customFormat="1" ht="14.25" customHeight="1">
      <c r="A33" s="47"/>
      <c r="B33" s="44" t="s">
        <v>92</v>
      </c>
      <c r="C33" s="44">
        <v>0</v>
      </c>
      <c r="D33" s="44">
        <f>SUM(D32:D32)</f>
        <v>19500</v>
      </c>
      <c r="E33" s="44">
        <f>SUM(E32:E32)</f>
        <v>19500</v>
      </c>
    </row>
    <row r="34" spans="1:5" s="37" customFormat="1" ht="14.25" customHeight="1">
      <c r="A34" s="38" t="s">
        <v>55</v>
      </c>
      <c r="B34" s="39" t="s">
        <v>93</v>
      </c>
      <c r="C34" s="39"/>
      <c r="D34" s="39"/>
      <c r="E34" s="39"/>
    </row>
    <row r="35" spans="1:5" s="37" customFormat="1" ht="30" customHeight="1">
      <c r="A35" s="42"/>
      <c r="B35" s="41" t="s">
        <v>94</v>
      </c>
      <c r="C35" s="41">
        <v>4000</v>
      </c>
      <c r="D35" s="41">
        <v>325</v>
      </c>
      <c r="E35" s="41">
        <v>4325</v>
      </c>
    </row>
    <row r="36" spans="1:5" s="37" customFormat="1" ht="24.75" customHeight="1">
      <c r="A36" s="47"/>
      <c r="B36" s="44" t="s">
        <v>95</v>
      </c>
      <c r="C36" s="44">
        <v>4000</v>
      </c>
      <c r="D36" s="44">
        <f>SUM(D35:D35)</f>
        <v>325</v>
      </c>
      <c r="E36" s="44">
        <f>SUM(E35:E35)</f>
        <v>4325</v>
      </c>
    </row>
    <row r="37" spans="1:5" ht="15.75" customHeight="1">
      <c r="A37" s="43"/>
      <c r="B37" s="44" t="s">
        <v>96</v>
      </c>
      <c r="C37" s="44">
        <v>34930</v>
      </c>
      <c r="D37" s="44">
        <f>SUM(D10+D15+D20+D24+D28+D29+D33+D36)</f>
        <v>17200</v>
      </c>
      <c r="E37" s="44">
        <f>SUM(E10+E15+E20+E24+E28+E29+E33+E36)</f>
        <v>52130</v>
      </c>
    </row>
  </sheetData>
  <sheetProtection/>
  <printOptions horizontalCentered="1"/>
  <pageMargins left="0.35433070866141736" right="0.35433070866141736" top="1.40625" bottom="0.4330708661417323" header="0.5118110236220472" footer="0.35433070866141736"/>
  <pageSetup horizontalDpi="300" verticalDpi="300" orientation="portrait" paperSize="9" r:id="rId1"/>
  <headerFooter alignWithMargins="0">
    <oddHeader>&amp;C&amp;"Times New Roman CE,Félkövér dőlt"MÁROKFÖLD 
 KÖZSÉG ÖNKORMÁNYZATA
BEVÉTELEI FORRÁSONKÉNT
2014. ÉVBEN&amp;R&amp;"Times New Roman CE,Félkövér dőlt"2.sz. melléklet
Adatok ezer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view="pageLayout" workbookViewId="0" topLeftCell="B7">
      <selection activeCell="G1" sqref="G1"/>
    </sheetView>
  </sheetViews>
  <sheetFormatPr defaultColWidth="8.00390625" defaultRowHeight="15"/>
  <cols>
    <col min="1" max="1" width="7.57421875" style="79" customWidth="1"/>
    <col min="2" max="2" width="8.00390625" style="79" customWidth="1"/>
    <col min="3" max="3" width="43.28125" style="79" customWidth="1"/>
    <col min="4" max="5" width="13.00390625" style="79" customWidth="1"/>
    <col min="6" max="6" width="14.00390625" style="79" customWidth="1"/>
    <col min="7" max="16384" width="8.00390625" style="79" customWidth="1"/>
  </cols>
  <sheetData>
    <row r="1" spans="1:6" s="54" customFormat="1" ht="54.75" customHeight="1" thickBot="1">
      <c r="A1" s="52"/>
      <c r="B1" s="53"/>
      <c r="C1" s="53" t="s">
        <v>51</v>
      </c>
      <c r="D1" s="53" t="s">
        <v>272</v>
      </c>
      <c r="E1" s="36" t="s">
        <v>270</v>
      </c>
      <c r="F1" s="36" t="s">
        <v>273</v>
      </c>
    </row>
    <row r="2" spans="1:6" s="57" customFormat="1" ht="16.5" customHeight="1">
      <c r="A2" s="55"/>
      <c r="B2" s="56" t="s">
        <v>59</v>
      </c>
      <c r="C2" s="56" t="s">
        <v>97</v>
      </c>
      <c r="D2" s="56"/>
      <c r="E2" s="56"/>
      <c r="F2" s="56"/>
    </row>
    <row r="3" spans="1:6" s="60" customFormat="1" ht="12.75">
      <c r="A3" s="58"/>
      <c r="B3" s="59" t="s">
        <v>98</v>
      </c>
      <c r="C3" s="59" t="s">
        <v>52</v>
      </c>
      <c r="D3" s="59">
        <v>8345</v>
      </c>
      <c r="E3" s="59">
        <v>1570</v>
      </c>
      <c r="F3" s="59">
        <v>9915</v>
      </c>
    </row>
    <row r="4" spans="1:6" s="64" customFormat="1" ht="12.75">
      <c r="A4" s="61"/>
      <c r="B4" s="59" t="s">
        <v>99</v>
      </c>
      <c r="C4" s="62" t="s">
        <v>100</v>
      </c>
      <c r="D4" s="62">
        <v>2155</v>
      </c>
      <c r="E4" s="63">
        <v>330</v>
      </c>
      <c r="F4" s="63">
        <v>2485</v>
      </c>
    </row>
    <row r="5" spans="1:6" s="64" customFormat="1" ht="12.75">
      <c r="A5" s="61"/>
      <c r="B5" s="59" t="s">
        <v>50</v>
      </c>
      <c r="C5" s="63" t="s">
        <v>101</v>
      </c>
      <c r="D5" s="63">
        <v>9248</v>
      </c>
      <c r="E5" s="63">
        <v>1100</v>
      </c>
      <c r="F5" s="63">
        <v>10348</v>
      </c>
    </row>
    <row r="6" spans="1:6" s="64" customFormat="1" ht="12.75">
      <c r="A6" s="61"/>
      <c r="B6" s="59" t="s">
        <v>102</v>
      </c>
      <c r="C6" s="63" t="s">
        <v>103</v>
      </c>
      <c r="D6" s="63">
        <v>250</v>
      </c>
      <c r="E6" s="65"/>
      <c r="F6" s="65">
        <v>250</v>
      </c>
    </row>
    <row r="7" spans="1:6" s="64" customFormat="1" ht="12.75">
      <c r="A7" s="61"/>
      <c r="B7" s="59" t="s">
        <v>104</v>
      </c>
      <c r="C7" s="63" t="s">
        <v>105</v>
      </c>
      <c r="D7" s="63">
        <v>2352</v>
      </c>
      <c r="E7" s="63"/>
      <c r="F7" s="63">
        <v>2352</v>
      </c>
    </row>
    <row r="8" spans="1:6" s="64" customFormat="1" ht="13.5">
      <c r="A8" s="61"/>
      <c r="B8" s="59"/>
      <c r="C8" s="56" t="s">
        <v>106</v>
      </c>
      <c r="D8" s="56">
        <v>22350</v>
      </c>
      <c r="E8" s="66">
        <f>SUM(E3:E7)</f>
        <v>3000</v>
      </c>
      <c r="F8" s="66">
        <f>SUM(F3:F7)</f>
        <v>25350</v>
      </c>
    </row>
    <row r="9" spans="1:6" s="64" customFormat="1" ht="13.5">
      <c r="A9" s="61"/>
      <c r="B9" s="66" t="s">
        <v>48</v>
      </c>
      <c r="C9" s="67" t="s">
        <v>107</v>
      </c>
      <c r="D9" s="67"/>
      <c r="E9" s="66"/>
      <c r="F9" s="66"/>
    </row>
    <row r="10" spans="1:6" s="64" customFormat="1" ht="12.75">
      <c r="A10" s="61"/>
      <c r="B10" s="63" t="s">
        <v>98</v>
      </c>
      <c r="C10" s="63" t="s">
        <v>108</v>
      </c>
      <c r="D10" s="63">
        <v>12580</v>
      </c>
      <c r="E10" s="63">
        <v>12700</v>
      </c>
      <c r="F10" s="63">
        <v>25280</v>
      </c>
    </row>
    <row r="11" spans="1:6" s="64" customFormat="1" ht="12.75">
      <c r="A11" s="61"/>
      <c r="B11" s="63" t="s">
        <v>99</v>
      </c>
      <c r="C11" s="63" t="s">
        <v>109</v>
      </c>
      <c r="D11" s="63">
        <v>0</v>
      </c>
      <c r="E11" s="63">
        <v>1500</v>
      </c>
      <c r="F11" s="63">
        <v>1500</v>
      </c>
    </row>
    <row r="12" spans="1:6" s="64" customFormat="1" ht="12.75">
      <c r="A12" s="61"/>
      <c r="B12" s="63" t="s">
        <v>50</v>
      </c>
      <c r="C12" s="63" t="s">
        <v>56</v>
      </c>
      <c r="D12" s="63">
        <v>0</v>
      </c>
      <c r="E12" s="65">
        <v>0</v>
      </c>
      <c r="F12" s="65">
        <v>0</v>
      </c>
    </row>
    <row r="13" spans="1:6" s="64" customFormat="1" ht="13.5">
      <c r="A13" s="61"/>
      <c r="B13" s="63"/>
      <c r="C13" s="67" t="s">
        <v>110</v>
      </c>
      <c r="D13" s="67">
        <v>12580</v>
      </c>
      <c r="E13" s="68">
        <f>SUM(E10:E12)</f>
        <v>14200</v>
      </c>
      <c r="F13" s="68">
        <f>SUM(F10:F12)</f>
        <v>26780</v>
      </c>
    </row>
    <row r="14" spans="1:6" s="64" customFormat="1" ht="13.5">
      <c r="A14" s="61"/>
      <c r="B14" s="66" t="s">
        <v>71</v>
      </c>
      <c r="C14" s="66" t="s">
        <v>111</v>
      </c>
      <c r="D14" s="66"/>
      <c r="E14" s="66"/>
      <c r="F14" s="66"/>
    </row>
    <row r="15" spans="1:6" s="64" customFormat="1" ht="12.75">
      <c r="A15" s="61"/>
      <c r="B15" s="63" t="s">
        <v>98</v>
      </c>
      <c r="C15" s="63" t="s">
        <v>112</v>
      </c>
      <c r="D15" s="63">
        <v>0</v>
      </c>
      <c r="E15" s="63">
        <v>0</v>
      </c>
      <c r="F15" s="63">
        <v>0</v>
      </c>
    </row>
    <row r="16" spans="1:6" s="64" customFormat="1" ht="12.75">
      <c r="A16" s="61"/>
      <c r="B16" s="63" t="s">
        <v>99</v>
      </c>
      <c r="C16" s="63" t="s">
        <v>113</v>
      </c>
      <c r="D16" s="63">
        <v>0</v>
      </c>
      <c r="E16" s="63">
        <v>0</v>
      </c>
      <c r="F16" s="63">
        <v>0</v>
      </c>
    </row>
    <row r="17" spans="1:6" s="64" customFormat="1" ht="13.5">
      <c r="A17" s="61"/>
      <c r="B17" s="63"/>
      <c r="C17" s="66" t="s">
        <v>114</v>
      </c>
      <c r="D17" s="66">
        <v>0</v>
      </c>
      <c r="E17" s="66">
        <v>0</v>
      </c>
      <c r="F17" s="66">
        <v>0</v>
      </c>
    </row>
    <row r="18" spans="1:6" s="64" customFormat="1" ht="13.5">
      <c r="A18" s="61"/>
      <c r="B18" s="66" t="s">
        <v>53</v>
      </c>
      <c r="C18" s="66" t="s">
        <v>115</v>
      </c>
      <c r="D18" s="66">
        <v>0</v>
      </c>
      <c r="E18" s="66">
        <v>0</v>
      </c>
      <c r="F18" s="66">
        <v>0</v>
      </c>
    </row>
    <row r="19" spans="1:6" s="73" customFormat="1" ht="18.75" customHeight="1">
      <c r="A19" s="69"/>
      <c r="B19" s="70"/>
      <c r="C19" s="71" t="s">
        <v>116</v>
      </c>
      <c r="D19" s="71">
        <v>34930</v>
      </c>
      <c r="E19" s="72">
        <f>SUM(E8+E13+E17+E18)</f>
        <v>17200</v>
      </c>
      <c r="F19" s="72">
        <f>SUM(F8+F13+F17+F18)</f>
        <v>52130</v>
      </c>
    </row>
    <row r="20" spans="2:6" s="74" customFormat="1" ht="12.75">
      <c r="B20" s="75"/>
      <c r="C20" s="76"/>
      <c r="D20" s="76"/>
      <c r="E20" s="76"/>
      <c r="F20" s="76"/>
    </row>
    <row r="21" spans="2:6" s="77" customFormat="1" ht="12.75">
      <c r="B21" s="75"/>
      <c r="C21" s="75"/>
      <c r="D21" s="75"/>
      <c r="E21" s="75"/>
      <c r="F21" s="75"/>
    </row>
    <row r="22" spans="2:6" s="77" customFormat="1" ht="12.75">
      <c r="B22" s="75"/>
      <c r="C22" s="75"/>
      <c r="D22" s="75"/>
      <c r="E22" s="75"/>
      <c r="F22" s="75"/>
    </row>
    <row r="23" spans="2:6" s="77" customFormat="1" ht="12.75">
      <c r="B23" s="75"/>
      <c r="C23" s="75"/>
      <c r="D23" s="75"/>
      <c r="E23" s="75"/>
      <c r="F23" s="75"/>
    </row>
    <row r="24" spans="2:6" s="77" customFormat="1" ht="12.75">
      <c r="B24" s="75"/>
      <c r="C24" s="75"/>
      <c r="D24" s="75"/>
      <c r="E24" s="75"/>
      <c r="F24" s="75"/>
    </row>
    <row r="25" spans="2:6" s="77" customFormat="1" ht="12.75">
      <c r="B25" s="75"/>
      <c r="C25" s="75"/>
      <c r="D25" s="75"/>
      <c r="E25" s="75"/>
      <c r="F25" s="75"/>
    </row>
    <row r="26" spans="2:6" s="77" customFormat="1" ht="12.75">
      <c r="B26" s="75"/>
      <c r="C26" s="75"/>
      <c r="D26" s="75"/>
      <c r="E26" s="75"/>
      <c r="F26" s="75"/>
    </row>
    <row r="27" spans="2:6" s="77" customFormat="1" ht="12.75">
      <c r="B27" s="75"/>
      <c r="C27" s="75"/>
      <c r="D27" s="75"/>
      <c r="E27" s="75"/>
      <c r="F27" s="75"/>
    </row>
    <row r="28" spans="2:6" s="77" customFormat="1" ht="12.75">
      <c r="B28" s="75"/>
      <c r="C28" s="75"/>
      <c r="D28" s="75"/>
      <c r="E28" s="75"/>
      <c r="F28" s="75"/>
    </row>
    <row r="29" spans="2:6" s="77" customFormat="1" ht="12.75">
      <c r="B29" s="75"/>
      <c r="C29" s="75"/>
      <c r="D29" s="75"/>
      <c r="E29" s="75"/>
      <c r="F29" s="75"/>
    </row>
    <row r="30" spans="2:6" s="77" customFormat="1" ht="12.75">
      <c r="B30" s="78"/>
      <c r="C30" s="75"/>
      <c r="D30" s="75"/>
      <c r="E30" s="75"/>
      <c r="F30" s="75"/>
    </row>
    <row r="31" spans="2:6" ht="12.75">
      <c r="B31" s="78"/>
      <c r="C31" s="78"/>
      <c r="D31" s="78"/>
      <c r="E31" s="78"/>
      <c r="F31" s="78"/>
    </row>
    <row r="32" spans="2:6" ht="12.75">
      <c r="B32" s="78"/>
      <c r="C32" s="78"/>
      <c r="D32" s="78"/>
      <c r="E32" s="78"/>
      <c r="F32" s="78"/>
    </row>
    <row r="33" spans="2:6" ht="12.75">
      <c r="B33" s="78"/>
      <c r="C33" s="78"/>
      <c r="D33" s="78"/>
      <c r="E33" s="78"/>
      <c r="F33" s="78"/>
    </row>
    <row r="34" spans="2:6" ht="12.75">
      <c r="B34" s="78"/>
      <c r="C34" s="78"/>
      <c r="D34" s="78"/>
      <c r="E34" s="78"/>
      <c r="F34" s="78"/>
    </row>
    <row r="35" spans="2:6" ht="12.75">
      <c r="B35" s="78"/>
      <c r="C35" s="78"/>
      <c r="D35" s="78"/>
      <c r="E35" s="78"/>
      <c r="F35" s="78"/>
    </row>
    <row r="36" spans="3:6" ht="12.75">
      <c r="C36" s="78"/>
      <c r="D36" s="78"/>
      <c r="E36" s="78"/>
      <c r="F36" s="78"/>
    </row>
  </sheetData>
  <sheetProtection/>
  <printOptions horizontalCentered="1"/>
  <pageMargins left="0.3937007874015748" right="0.35433070866141736" top="1.65625" bottom="0.6692913385826772" header="0.7874015748031497" footer="0.5118110236220472"/>
  <pageSetup horizontalDpi="300" verticalDpi="300" orientation="landscape" paperSize="9" r:id="rId1"/>
  <headerFooter alignWithMargins="0">
    <oddHeader>&amp;C&amp;"Times New Roman CE,Félkövér dőlt"MÁROKFÖLD KÖZSÉG ÖNKORMÁNYZATA
 KIADÁSI  ELŐIRÁNYZATAI
2014.  ÉVBEN&amp;R&amp;"Times New Roman CE,Félkövér dőlt"3. sz. melléklet
Adatok ezer 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3">
      <selection activeCell="C27" sqref="C27"/>
    </sheetView>
  </sheetViews>
  <sheetFormatPr defaultColWidth="9.140625" defaultRowHeight="15"/>
  <cols>
    <col min="1" max="1" width="5.28125" style="80" customWidth="1"/>
    <col min="2" max="2" width="46.140625" style="80" customWidth="1"/>
    <col min="3" max="3" width="16.140625" style="80" customWidth="1"/>
    <col min="4" max="16384" width="9.140625" style="80" customWidth="1"/>
  </cols>
  <sheetData>
    <row r="1" spans="2:3" ht="17.25" customHeight="1">
      <c r="B1" s="256" t="s">
        <v>117</v>
      </c>
      <c r="C1" s="256"/>
    </row>
    <row r="2" spans="1:3" ht="18.75" customHeight="1">
      <c r="A2" s="257" t="s">
        <v>118</v>
      </c>
      <c r="B2" s="257"/>
      <c r="C2" s="257"/>
    </row>
    <row r="3" spans="1:3" s="82" customFormat="1" ht="18.75" customHeight="1">
      <c r="A3" s="258" t="s">
        <v>119</v>
      </c>
      <c r="B3" s="258"/>
      <c r="C3" s="258"/>
    </row>
    <row r="4" spans="1:3" s="82" customFormat="1" ht="29.25" customHeight="1">
      <c r="A4" s="258"/>
      <c r="B4" s="258"/>
      <c r="C4" s="258"/>
    </row>
    <row r="5" spans="1:3" s="82" customFormat="1" ht="15.75">
      <c r="A5" s="257" t="s">
        <v>249</v>
      </c>
      <c r="B5" s="257"/>
      <c r="C5" s="257"/>
    </row>
    <row r="6" spans="1:2" s="82" customFormat="1" ht="15.75">
      <c r="A6" s="83"/>
      <c r="B6" s="81"/>
    </row>
    <row r="7" spans="1:3" ht="18.75" customHeight="1" thickBot="1">
      <c r="A7" s="255" t="s">
        <v>120</v>
      </c>
      <c r="B7" s="255"/>
      <c r="C7" s="255"/>
    </row>
    <row r="8" spans="1:3" ht="30" customHeight="1" thickBot="1">
      <c r="A8" s="84" t="s">
        <v>121</v>
      </c>
      <c r="B8" s="85" t="s">
        <v>122</v>
      </c>
      <c r="C8" s="86" t="s">
        <v>249</v>
      </c>
    </row>
    <row r="9" spans="1:3" ht="14.25" customHeight="1">
      <c r="A9" s="87" t="s">
        <v>98</v>
      </c>
      <c r="B9" s="88" t="s">
        <v>248</v>
      </c>
      <c r="C9" s="89">
        <v>200</v>
      </c>
    </row>
    <row r="10" spans="1:3" ht="15.75" customHeight="1">
      <c r="A10" s="87" t="s">
        <v>99</v>
      </c>
      <c r="B10" s="88" t="s">
        <v>250</v>
      </c>
      <c r="C10" s="89">
        <v>60</v>
      </c>
    </row>
    <row r="11" spans="1:3" ht="13.5" customHeight="1">
      <c r="A11" s="87" t="s">
        <v>50</v>
      </c>
      <c r="B11" s="88" t="s">
        <v>123</v>
      </c>
      <c r="C11" s="89">
        <v>10</v>
      </c>
    </row>
    <row r="12" spans="1:3" ht="0.75" customHeight="1">
      <c r="A12" s="90"/>
      <c r="B12" s="88"/>
      <c r="C12" s="89"/>
    </row>
    <row r="13" spans="1:3" s="94" customFormat="1" ht="15" customHeight="1" thickBot="1">
      <c r="A13" s="91"/>
      <c r="B13" s="92" t="s">
        <v>124</v>
      </c>
      <c r="C13" s="93">
        <f>SUM(C9:C12)</f>
        <v>270</v>
      </c>
    </row>
    <row r="14" spans="1:3" ht="16.5" customHeight="1">
      <c r="A14" s="95" t="s">
        <v>102</v>
      </c>
      <c r="B14" s="96" t="s">
        <v>125</v>
      </c>
      <c r="C14" s="97"/>
    </row>
    <row r="15" spans="1:3" ht="0.75" customHeight="1" thickBot="1">
      <c r="A15" s="90"/>
      <c r="B15" s="88"/>
      <c r="C15" s="98"/>
    </row>
    <row r="16" spans="1:3" ht="13.5" thickBot="1">
      <c r="A16" s="99" t="s">
        <v>126</v>
      </c>
      <c r="B16" s="100" t="s">
        <v>127</v>
      </c>
      <c r="C16" s="101"/>
    </row>
    <row r="17" spans="1:3" ht="18.75" customHeight="1">
      <c r="A17" s="87">
        <v>5</v>
      </c>
      <c r="B17" s="102" t="s">
        <v>128</v>
      </c>
      <c r="C17" s="89">
        <v>500</v>
      </c>
    </row>
    <row r="18" spans="1:3" ht="18.75" customHeight="1">
      <c r="A18" s="103">
        <v>6</v>
      </c>
      <c r="B18" s="104" t="s">
        <v>129</v>
      </c>
      <c r="C18" s="89">
        <v>155</v>
      </c>
    </row>
    <row r="19" spans="1:3" ht="15.75" customHeight="1">
      <c r="A19" s="87">
        <v>7</v>
      </c>
      <c r="B19" s="102" t="s">
        <v>130</v>
      </c>
      <c r="C19" s="89">
        <v>1200</v>
      </c>
    </row>
    <row r="20" spans="1:3" ht="15.75" customHeight="1">
      <c r="A20" s="87">
        <v>8</v>
      </c>
      <c r="B20" s="102" t="s">
        <v>131</v>
      </c>
      <c r="C20" s="89">
        <v>150</v>
      </c>
    </row>
    <row r="21" spans="1:3" ht="18.75" customHeight="1">
      <c r="A21" s="87">
        <v>9</v>
      </c>
      <c r="B21" s="105" t="s">
        <v>132</v>
      </c>
      <c r="C21" s="89"/>
    </row>
    <row r="22" spans="1:3" ht="18.75" customHeight="1">
      <c r="A22" s="87">
        <v>10</v>
      </c>
      <c r="B22" s="105" t="s">
        <v>133</v>
      </c>
      <c r="C22" s="89">
        <v>300</v>
      </c>
    </row>
    <row r="23" spans="1:3" ht="18.75" customHeight="1">
      <c r="A23" s="87">
        <v>11</v>
      </c>
      <c r="B23" s="104" t="s">
        <v>134</v>
      </c>
      <c r="C23" s="97">
        <v>7</v>
      </c>
    </row>
    <row r="24" spans="1:3" ht="18.75" customHeight="1">
      <c r="A24" s="87">
        <v>12</v>
      </c>
      <c r="B24" s="102" t="s">
        <v>135</v>
      </c>
      <c r="C24" s="97">
        <v>0</v>
      </c>
    </row>
    <row r="25" spans="1:3" ht="18.75" customHeight="1">
      <c r="A25" s="87">
        <v>13</v>
      </c>
      <c r="B25" s="102" t="s">
        <v>136</v>
      </c>
      <c r="C25" s="89">
        <v>40</v>
      </c>
    </row>
    <row r="26" spans="1:3" ht="18.75" customHeight="1" thickBot="1">
      <c r="A26" s="106">
        <v>14</v>
      </c>
      <c r="B26" s="102" t="s">
        <v>135</v>
      </c>
      <c r="C26" s="89">
        <v>0</v>
      </c>
    </row>
    <row r="27" spans="1:3" ht="16.5" thickBot="1">
      <c r="A27" s="107"/>
      <c r="B27" s="108" t="s">
        <v>137</v>
      </c>
      <c r="C27" s="109">
        <f>SUM(C17:C26)</f>
        <v>2352</v>
      </c>
    </row>
    <row r="28" spans="1:3" ht="22.5" customHeight="1" thickBot="1">
      <c r="A28" s="110"/>
      <c r="B28" s="111" t="s">
        <v>209</v>
      </c>
      <c r="C28" s="101">
        <f>SUM(C16,C27,C13)</f>
        <v>2622</v>
      </c>
    </row>
    <row r="29" ht="12.75">
      <c r="A29" s="112"/>
    </row>
    <row r="30" ht="12.75">
      <c r="A30" s="112"/>
    </row>
    <row r="31" ht="12.75">
      <c r="A31" s="112"/>
    </row>
    <row r="32" ht="12.75">
      <c r="A32" s="112"/>
    </row>
    <row r="33" ht="12.75">
      <c r="A33" s="112"/>
    </row>
    <row r="34" ht="9.75" customHeight="1">
      <c r="A34" s="112"/>
    </row>
    <row r="36" ht="9.75" customHeight="1"/>
  </sheetData>
  <sheetProtection/>
  <mergeCells count="5">
    <mergeCell ref="A7:C7"/>
    <mergeCell ref="B1:C1"/>
    <mergeCell ref="A2:C2"/>
    <mergeCell ref="A3:C4"/>
    <mergeCell ref="A5:C5"/>
  </mergeCells>
  <printOptions horizontalCentered="1" verticalCentered="1"/>
  <pageMargins left="0.5905511811023623" right="0.5905511811023623" top="1.1811023622047245" bottom="0.984251968503937" header="1.4566929133858268" footer="0.5118110236220472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36"/>
  <sheetViews>
    <sheetView zoomScalePageLayoutView="0" workbookViewId="0" topLeftCell="A10">
      <selection activeCell="G7" sqref="G7"/>
    </sheetView>
  </sheetViews>
  <sheetFormatPr defaultColWidth="9.140625" defaultRowHeight="15"/>
  <cols>
    <col min="1" max="1" width="25.140625" style="113" customWidth="1"/>
    <col min="2" max="2" width="7.57421875" style="113" customWidth="1"/>
    <col min="3" max="4" width="7.8515625" style="113" customWidth="1"/>
    <col min="5" max="5" width="8.00390625" style="113" customWidth="1"/>
    <col min="6" max="6" width="7.421875" style="113" customWidth="1"/>
    <col min="7" max="7" width="7.00390625" style="113" customWidth="1"/>
    <col min="8" max="8" width="8.140625" style="113" customWidth="1"/>
    <col min="9" max="10" width="8.28125" style="113" customWidth="1"/>
    <col min="11" max="11" width="7.7109375" style="113" customWidth="1"/>
    <col min="12" max="12" width="8.8515625" style="113" customWidth="1"/>
    <col min="13" max="13" width="8.140625" style="113" customWidth="1"/>
    <col min="14" max="14" width="9.57421875" style="113" customWidth="1"/>
    <col min="15" max="16384" width="9.140625" style="113" customWidth="1"/>
  </cols>
  <sheetData>
    <row r="2" spans="4:10" ht="19.5" customHeight="1">
      <c r="D2" s="262" t="s">
        <v>138</v>
      </c>
      <c r="E2" s="261"/>
      <c r="F2" s="261"/>
      <c r="G2" s="261"/>
      <c r="H2" s="261"/>
      <c r="I2" s="261"/>
      <c r="J2" s="261"/>
    </row>
    <row r="3" spans="1:7" ht="8.25" customHeight="1">
      <c r="A3" s="113" t="s">
        <v>139</v>
      </c>
      <c r="E3" s="114"/>
      <c r="F3" s="114"/>
      <c r="G3" s="114"/>
    </row>
    <row r="4" spans="2:14" ht="15.75">
      <c r="B4" s="260" t="s">
        <v>140</v>
      </c>
      <c r="C4" s="261"/>
      <c r="D4" s="261"/>
      <c r="E4" s="261"/>
      <c r="F4" s="261"/>
      <c r="G4" s="261"/>
      <c r="H4" s="261"/>
      <c r="I4" s="261"/>
      <c r="J4" s="261"/>
      <c r="K4" s="261"/>
      <c r="L4" s="259" t="s">
        <v>141</v>
      </c>
      <c r="M4" s="259"/>
      <c r="N4" s="259"/>
    </row>
    <row r="6" spans="7:12" ht="15.75">
      <c r="G6" s="114" t="s">
        <v>259</v>
      </c>
      <c r="L6" s="113" t="s">
        <v>47</v>
      </c>
    </row>
    <row r="7" ht="6.75" customHeight="1" thickBot="1"/>
    <row r="8" spans="1:14" s="118" customFormat="1" ht="13.5" thickBot="1">
      <c r="A8" s="115" t="s">
        <v>142</v>
      </c>
      <c r="B8" s="116" t="s">
        <v>143</v>
      </c>
      <c r="C8" s="116" t="s">
        <v>144</v>
      </c>
      <c r="D8" s="116" t="s">
        <v>145</v>
      </c>
      <c r="E8" s="116" t="s">
        <v>146</v>
      </c>
      <c r="F8" s="116" t="s">
        <v>147</v>
      </c>
      <c r="G8" s="116" t="s">
        <v>148</v>
      </c>
      <c r="H8" s="116" t="s">
        <v>149</v>
      </c>
      <c r="I8" s="116" t="s">
        <v>150</v>
      </c>
      <c r="J8" s="116" t="s">
        <v>151</v>
      </c>
      <c r="K8" s="116" t="s">
        <v>152</v>
      </c>
      <c r="L8" s="116" t="s">
        <v>153</v>
      </c>
      <c r="M8" s="116" t="s">
        <v>154</v>
      </c>
      <c r="N8" s="117" t="s">
        <v>155</v>
      </c>
    </row>
    <row r="9" spans="1:15" ht="12.75">
      <c r="A9" s="119" t="s">
        <v>257</v>
      </c>
      <c r="B9" s="120"/>
      <c r="C9" s="120"/>
      <c r="D9" s="120">
        <v>10</v>
      </c>
      <c r="E9" s="120"/>
      <c r="F9" s="120"/>
      <c r="G9" s="120"/>
      <c r="H9" s="120">
        <v>10</v>
      </c>
      <c r="I9" s="120"/>
      <c r="J9" s="120"/>
      <c r="K9" s="120">
        <v>10</v>
      </c>
      <c r="L9" s="120"/>
      <c r="M9" s="120"/>
      <c r="N9" s="121">
        <f>SUM(B9:M9)</f>
        <v>30</v>
      </c>
      <c r="O9" s="122"/>
    </row>
    <row r="10" spans="1:15" ht="12.75">
      <c r="A10" s="123" t="s">
        <v>258</v>
      </c>
      <c r="B10" s="123"/>
      <c r="C10" s="123"/>
      <c r="D10" s="123">
        <v>3000</v>
      </c>
      <c r="E10" s="123"/>
      <c r="F10" s="123"/>
      <c r="G10" s="123"/>
      <c r="H10" s="123"/>
      <c r="I10" s="123"/>
      <c r="J10" s="123">
        <v>3000</v>
      </c>
      <c r="K10" s="123"/>
      <c r="L10" s="123"/>
      <c r="M10" s="123">
        <v>911</v>
      </c>
      <c r="N10" s="121">
        <f aca="true" t="shared" si="0" ref="N10:N18">SUM(B10:M10)</f>
        <v>6911</v>
      </c>
      <c r="O10" s="122"/>
    </row>
    <row r="11" spans="1:15" ht="12.75">
      <c r="A11" s="123" t="s">
        <v>156</v>
      </c>
      <c r="B11" s="123">
        <v>1210</v>
      </c>
      <c r="C11" s="123">
        <v>1102</v>
      </c>
      <c r="D11" s="123">
        <v>1102</v>
      </c>
      <c r="E11" s="123">
        <v>1102</v>
      </c>
      <c r="F11" s="123">
        <v>1102</v>
      </c>
      <c r="G11" s="123">
        <v>1102</v>
      </c>
      <c r="H11" s="123">
        <v>1102</v>
      </c>
      <c r="I11" s="123">
        <v>1102</v>
      </c>
      <c r="J11" s="123">
        <v>1102</v>
      </c>
      <c r="K11" s="123">
        <v>1102</v>
      </c>
      <c r="L11" s="123">
        <v>1102</v>
      </c>
      <c r="M11" s="123">
        <v>1153</v>
      </c>
      <c r="N11" s="121">
        <f>SUM(B11:M11)</f>
        <v>13383</v>
      </c>
      <c r="O11" s="122"/>
    </row>
    <row r="12" spans="1:15" ht="27.75" customHeight="1">
      <c r="A12" s="124" t="s">
        <v>157</v>
      </c>
      <c r="B12" s="123">
        <v>116</v>
      </c>
      <c r="C12" s="123">
        <v>116</v>
      </c>
      <c r="D12" s="123">
        <v>116</v>
      </c>
      <c r="E12" s="123">
        <v>116</v>
      </c>
      <c r="F12" s="123">
        <v>116</v>
      </c>
      <c r="G12" s="123">
        <v>120</v>
      </c>
      <c r="H12" s="123"/>
      <c r="I12" s="123"/>
      <c r="J12" s="123"/>
      <c r="K12" s="123"/>
      <c r="L12" s="123"/>
      <c r="M12" s="123"/>
      <c r="N12" s="121">
        <f t="shared" si="0"/>
        <v>700</v>
      </c>
      <c r="O12" s="122"/>
    </row>
    <row r="13" spans="1:15" ht="23.25" customHeight="1">
      <c r="A13" s="125" t="s">
        <v>158</v>
      </c>
      <c r="B13" s="123"/>
      <c r="C13" s="123"/>
      <c r="D13" s="123"/>
      <c r="E13" s="123"/>
      <c r="F13" s="123"/>
      <c r="G13" s="123">
        <v>4610</v>
      </c>
      <c r="H13" s="123"/>
      <c r="I13" s="123"/>
      <c r="J13" s="123"/>
      <c r="K13" s="123"/>
      <c r="L13" s="123"/>
      <c r="M13" s="123">
        <v>5296</v>
      </c>
      <c r="N13" s="121">
        <f>SUM(B13:M13)</f>
        <v>9906</v>
      </c>
      <c r="O13" s="122"/>
    </row>
    <row r="14" spans="1:15" ht="16.5" customHeight="1">
      <c r="A14" s="126" t="s">
        <v>159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1">
        <f t="shared" si="0"/>
        <v>0</v>
      </c>
      <c r="O14" s="122"/>
    </row>
    <row r="15" spans="1:15" s="130" customFormat="1" ht="12.75">
      <c r="A15" s="127" t="s">
        <v>160</v>
      </c>
      <c r="B15" s="128"/>
      <c r="C15" s="128"/>
      <c r="D15" s="128"/>
      <c r="E15" s="128"/>
      <c r="F15" s="128"/>
      <c r="G15" s="128"/>
      <c r="H15" s="128"/>
      <c r="I15" s="127"/>
      <c r="J15" s="127"/>
      <c r="K15" s="127"/>
      <c r="L15" s="127"/>
      <c r="M15" s="127"/>
      <c r="N15" s="121">
        <f t="shared" si="0"/>
        <v>0</v>
      </c>
      <c r="O15" s="129"/>
    </row>
    <row r="16" spans="1:15" s="130" customFormat="1" ht="19.5" customHeight="1">
      <c r="A16" s="131" t="s">
        <v>161</v>
      </c>
      <c r="B16" s="132"/>
      <c r="C16" s="132"/>
      <c r="D16" s="132"/>
      <c r="E16" s="132"/>
      <c r="F16" s="132"/>
      <c r="G16" s="132"/>
      <c r="H16" s="132"/>
      <c r="I16" s="133"/>
      <c r="J16" s="133"/>
      <c r="K16" s="133"/>
      <c r="L16" s="133"/>
      <c r="M16" s="133"/>
      <c r="N16" s="121">
        <f>SUM(B16:M16)</f>
        <v>0</v>
      </c>
      <c r="O16" s="129"/>
    </row>
    <row r="17" spans="1:15" s="130" customFormat="1" ht="12.75">
      <c r="A17" s="133" t="s">
        <v>162</v>
      </c>
      <c r="B17" s="132"/>
      <c r="C17" s="132"/>
      <c r="D17" s="132"/>
      <c r="E17" s="132"/>
      <c r="F17" s="132"/>
      <c r="G17" s="132"/>
      <c r="H17" s="132"/>
      <c r="I17" s="133"/>
      <c r="J17" s="133"/>
      <c r="K17" s="133"/>
      <c r="L17" s="133"/>
      <c r="M17" s="133"/>
      <c r="N17" s="121">
        <f>SUM(B17:M17)</f>
        <v>0</v>
      </c>
      <c r="O17" s="129"/>
    </row>
    <row r="18" spans="1:15" ht="13.5" thickBot="1">
      <c r="A18" s="134" t="s">
        <v>163</v>
      </c>
      <c r="B18" s="123"/>
      <c r="C18" s="123"/>
      <c r="D18" s="123"/>
      <c r="E18" s="123"/>
      <c r="F18" s="123"/>
      <c r="G18" s="123">
        <v>2000</v>
      </c>
      <c r="H18" s="123"/>
      <c r="I18" s="123">
        <v>1000</v>
      </c>
      <c r="J18" s="123"/>
      <c r="K18" s="123">
        <v>1000</v>
      </c>
      <c r="L18" s="123"/>
      <c r="M18" s="123"/>
      <c r="N18" s="121">
        <f t="shared" si="0"/>
        <v>4000</v>
      </c>
      <c r="O18" s="122"/>
    </row>
    <row r="19" spans="1:15" s="130" customFormat="1" ht="13.5" thickBot="1">
      <c r="A19" s="135" t="s">
        <v>164</v>
      </c>
      <c r="B19" s="136">
        <f>SUM(B9:B18)</f>
        <v>1326</v>
      </c>
      <c r="C19" s="136">
        <f aca="true" t="shared" si="1" ref="C19:M19">SUM(C9:C18,B19)</f>
        <v>2544</v>
      </c>
      <c r="D19" s="136">
        <f t="shared" si="1"/>
        <v>6772</v>
      </c>
      <c r="E19" s="136">
        <f t="shared" si="1"/>
        <v>7990</v>
      </c>
      <c r="F19" s="136">
        <f t="shared" si="1"/>
        <v>9208</v>
      </c>
      <c r="G19" s="136">
        <f t="shared" si="1"/>
        <v>17040</v>
      </c>
      <c r="H19" s="136">
        <f t="shared" si="1"/>
        <v>18152</v>
      </c>
      <c r="I19" s="136">
        <f t="shared" si="1"/>
        <v>20254</v>
      </c>
      <c r="J19" s="136">
        <f t="shared" si="1"/>
        <v>24356</v>
      </c>
      <c r="K19" s="136">
        <f t="shared" si="1"/>
        <v>26468</v>
      </c>
      <c r="L19" s="136">
        <f t="shared" si="1"/>
        <v>27570</v>
      </c>
      <c r="M19" s="136">
        <f t="shared" si="1"/>
        <v>34930</v>
      </c>
      <c r="N19" s="137">
        <f>SUM(N9:N18)</f>
        <v>34930</v>
      </c>
      <c r="O19" s="129"/>
    </row>
    <row r="20" spans="1:15" ht="12.75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</row>
    <row r="21" spans="1:14" ht="12.75" hidden="1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</row>
    <row r="22" spans="1:14" ht="13.5" thickBot="1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38"/>
    </row>
    <row r="23" spans="1:14" s="118" customFormat="1" ht="13.5" thickBot="1">
      <c r="A23" s="139" t="s">
        <v>165</v>
      </c>
      <c r="B23" s="140" t="s">
        <v>143</v>
      </c>
      <c r="C23" s="140" t="s">
        <v>144</v>
      </c>
      <c r="D23" s="140" t="s">
        <v>145</v>
      </c>
      <c r="E23" s="140" t="s">
        <v>146</v>
      </c>
      <c r="F23" s="140" t="s">
        <v>147</v>
      </c>
      <c r="G23" s="140" t="s">
        <v>148</v>
      </c>
      <c r="H23" s="140" t="s">
        <v>149</v>
      </c>
      <c r="I23" s="140" t="s">
        <v>150</v>
      </c>
      <c r="J23" s="140" t="s">
        <v>151</v>
      </c>
      <c r="K23" s="140" t="s">
        <v>152</v>
      </c>
      <c r="L23" s="140" t="s">
        <v>153</v>
      </c>
      <c r="M23" s="140" t="s">
        <v>154</v>
      </c>
      <c r="N23" s="141" t="s">
        <v>155</v>
      </c>
    </row>
    <row r="24" spans="1:15" ht="12.75">
      <c r="A24" s="120" t="s">
        <v>52</v>
      </c>
      <c r="B24" s="120">
        <v>720</v>
      </c>
      <c r="C24" s="120">
        <v>720</v>
      </c>
      <c r="D24" s="120">
        <v>720</v>
      </c>
      <c r="E24" s="120">
        <v>720</v>
      </c>
      <c r="F24" s="120">
        <v>720</v>
      </c>
      <c r="G24" s="120">
        <v>750</v>
      </c>
      <c r="H24" s="120">
        <v>650</v>
      </c>
      <c r="I24" s="120">
        <v>650</v>
      </c>
      <c r="J24" s="120">
        <v>650</v>
      </c>
      <c r="K24" s="120">
        <v>715</v>
      </c>
      <c r="L24" s="120">
        <v>680</v>
      </c>
      <c r="M24" s="120">
        <v>650</v>
      </c>
      <c r="N24" s="121">
        <f aca="true" t="shared" si="2" ref="N24:N30">SUM(B24:M24)</f>
        <v>8345</v>
      </c>
      <c r="O24" s="122"/>
    </row>
    <row r="25" spans="1:15" ht="12.75">
      <c r="A25" s="123" t="s">
        <v>166</v>
      </c>
      <c r="B25" s="123">
        <v>185</v>
      </c>
      <c r="C25" s="123">
        <v>185</v>
      </c>
      <c r="D25" s="123">
        <v>185</v>
      </c>
      <c r="E25" s="123">
        <v>185</v>
      </c>
      <c r="F25" s="123">
        <v>185</v>
      </c>
      <c r="G25" s="123">
        <v>190</v>
      </c>
      <c r="H25" s="123">
        <v>170</v>
      </c>
      <c r="I25" s="123">
        <v>170</v>
      </c>
      <c r="J25" s="123">
        <v>170</v>
      </c>
      <c r="K25" s="123">
        <v>180</v>
      </c>
      <c r="L25" s="123">
        <v>175</v>
      </c>
      <c r="M25" s="123">
        <v>175</v>
      </c>
      <c r="N25" s="121">
        <f t="shared" si="2"/>
        <v>2155</v>
      </c>
      <c r="O25" s="122"/>
    </row>
    <row r="26" spans="1:15" ht="12.75">
      <c r="A26" s="123" t="s">
        <v>167</v>
      </c>
      <c r="B26" s="123">
        <v>800</v>
      </c>
      <c r="C26" s="123">
        <v>800</v>
      </c>
      <c r="D26" s="123">
        <v>774</v>
      </c>
      <c r="E26" s="123">
        <v>628</v>
      </c>
      <c r="F26" s="123">
        <v>800</v>
      </c>
      <c r="G26" s="123">
        <v>800</v>
      </c>
      <c r="H26" s="123">
        <v>652</v>
      </c>
      <c r="I26" s="123">
        <v>800</v>
      </c>
      <c r="J26" s="123">
        <v>782</v>
      </c>
      <c r="K26" s="123">
        <v>800</v>
      </c>
      <c r="L26" s="123">
        <v>800</v>
      </c>
      <c r="M26" s="123">
        <v>792</v>
      </c>
      <c r="N26" s="121">
        <f t="shared" si="2"/>
        <v>9228</v>
      </c>
      <c r="O26" s="122"/>
    </row>
    <row r="27" spans="1:15" ht="28.5" customHeight="1">
      <c r="A27" s="142" t="s">
        <v>168</v>
      </c>
      <c r="B27" s="123">
        <v>140</v>
      </c>
      <c r="C27" s="123">
        <v>140</v>
      </c>
      <c r="D27" s="123">
        <v>138</v>
      </c>
      <c r="E27" s="123">
        <v>242</v>
      </c>
      <c r="F27" s="123">
        <v>140</v>
      </c>
      <c r="G27" s="123">
        <v>190</v>
      </c>
      <c r="H27" s="123">
        <v>140</v>
      </c>
      <c r="I27" s="123">
        <v>162</v>
      </c>
      <c r="J27" s="123">
        <v>140</v>
      </c>
      <c r="K27" s="123">
        <v>140</v>
      </c>
      <c r="L27" s="123">
        <v>140</v>
      </c>
      <c r="M27" s="123">
        <v>640</v>
      </c>
      <c r="N27" s="121">
        <f t="shared" si="2"/>
        <v>2352</v>
      </c>
      <c r="O27" s="122"/>
    </row>
    <row r="28" spans="1:15" ht="20.25" customHeight="1">
      <c r="A28" s="143" t="s">
        <v>169</v>
      </c>
      <c r="B28" s="123"/>
      <c r="C28" s="123">
        <v>200</v>
      </c>
      <c r="D28" s="123">
        <v>0</v>
      </c>
      <c r="E28" s="123">
        <v>50</v>
      </c>
      <c r="F28" s="123"/>
      <c r="G28" s="123">
        <v>20</v>
      </c>
      <c r="H28" s="123"/>
      <c r="I28" s="123"/>
      <c r="J28" s="123"/>
      <c r="K28" s="123"/>
      <c r="L28" s="123"/>
      <c r="M28" s="123"/>
      <c r="N28" s="121">
        <f t="shared" si="2"/>
        <v>270</v>
      </c>
      <c r="O28" s="122"/>
    </row>
    <row r="29" spans="1:15" ht="22.5" customHeight="1">
      <c r="A29" s="126" t="s">
        <v>170</v>
      </c>
      <c r="B29" s="123"/>
      <c r="C29" s="123"/>
      <c r="D29" s="123"/>
      <c r="E29" s="123"/>
      <c r="F29" s="123">
        <v>6630</v>
      </c>
      <c r="G29" s="123"/>
      <c r="H29" s="123"/>
      <c r="I29" s="123">
        <v>5950</v>
      </c>
      <c r="J29" s="123"/>
      <c r="K29" s="123"/>
      <c r="L29" s="123"/>
      <c r="M29" s="123"/>
      <c r="N29" s="121">
        <f>SUM(B29:M29)</f>
        <v>12580</v>
      </c>
      <c r="O29" s="122"/>
    </row>
    <row r="30" spans="1:15" ht="13.5" thickBot="1">
      <c r="A30" s="123" t="s">
        <v>171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1">
        <f t="shared" si="2"/>
        <v>0</v>
      </c>
      <c r="O30" s="122"/>
    </row>
    <row r="31" spans="1:15" s="130" customFormat="1" ht="13.5" thickBot="1">
      <c r="A31" s="135" t="s">
        <v>172</v>
      </c>
      <c r="B31" s="136">
        <f>SUM(B24:B30)</f>
        <v>1845</v>
      </c>
      <c r="C31" s="136">
        <f aca="true" t="shared" si="3" ref="C31:M31">SUM(C24:C30,B31)</f>
        <v>3890</v>
      </c>
      <c r="D31" s="136">
        <f t="shared" si="3"/>
        <v>5707</v>
      </c>
      <c r="E31" s="136">
        <f t="shared" si="3"/>
        <v>7532</v>
      </c>
      <c r="F31" s="136">
        <f t="shared" si="3"/>
        <v>16007</v>
      </c>
      <c r="G31" s="136">
        <f t="shared" si="3"/>
        <v>17957</v>
      </c>
      <c r="H31" s="136">
        <f t="shared" si="3"/>
        <v>19569</v>
      </c>
      <c r="I31" s="136">
        <f t="shared" si="3"/>
        <v>27301</v>
      </c>
      <c r="J31" s="136">
        <f t="shared" si="3"/>
        <v>29043</v>
      </c>
      <c r="K31" s="136">
        <f t="shared" si="3"/>
        <v>30878</v>
      </c>
      <c r="L31" s="136">
        <f t="shared" si="3"/>
        <v>32673</v>
      </c>
      <c r="M31" s="136">
        <f t="shared" si="3"/>
        <v>34930</v>
      </c>
      <c r="N31" s="137">
        <f>SUM(N24:N30)</f>
        <v>34930</v>
      </c>
      <c r="O31" s="129"/>
    </row>
    <row r="32" spans="1:14" ht="12.75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</row>
    <row r="33" spans="1:14" ht="13.5" thickBot="1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</row>
    <row r="34" spans="1:14" s="147" customFormat="1" ht="15.75" thickBot="1">
      <c r="A34" s="144" t="s">
        <v>173</v>
      </c>
      <c r="B34" s="145">
        <f>(B19-B31)</f>
        <v>-519</v>
      </c>
      <c r="C34" s="145">
        <f aca="true" t="shared" si="4" ref="C34:M34">(C19-C31)</f>
        <v>-1346</v>
      </c>
      <c r="D34" s="145">
        <f t="shared" si="4"/>
        <v>1065</v>
      </c>
      <c r="E34" s="145">
        <f t="shared" si="4"/>
        <v>458</v>
      </c>
      <c r="F34" s="145">
        <f t="shared" si="4"/>
        <v>-6799</v>
      </c>
      <c r="G34" s="145">
        <f t="shared" si="4"/>
        <v>-917</v>
      </c>
      <c r="H34" s="145">
        <f t="shared" si="4"/>
        <v>-1417</v>
      </c>
      <c r="I34" s="145">
        <f t="shared" si="4"/>
        <v>-7047</v>
      </c>
      <c r="J34" s="145">
        <f t="shared" si="4"/>
        <v>-4687</v>
      </c>
      <c r="K34" s="145">
        <f t="shared" si="4"/>
        <v>-4410</v>
      </c>
      <c r="L34" s="145">
        <f t="shared" si="4"/>
        <v>-5103</v>
      </c>
      <c r="M34" s="145">
        <f t="shared" si="4"/>
        <v>0</v>
      </c>
      <c r="N34" s="146"/>
    </row>
    <row r="35" spans="1:14" ht="12.75">
      <c r="A35" s="122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</row>
    <row r="36" spans="1:14" ht="12.75">
      <c r="A36" s="122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</row>
  </sheetData>
  <sheetProtection/>
  <mergeCells count="3">
    <mergeCell ref="L4:N4"/>
    <mergeCell ref="B4:K4"/>
    <mergeCell ref="D2:J2"/>
  </mergeCells>
  <printOptions horizontalCentered="1"/>
  <pageMargins left="0.7874015748031497" right="0.7874015748031497" top="0.1968503937007874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zoomScale="75" zoomScaleNormal="75" zoomScalePageLayoutView="0" workbookViewId="0" topLeftCell="A10">
      <selection activeCell="H1" sqref="H1:K1"/>
    </sheetView>
  </sheetViews>
  <sheetFormatPr defaultColWidth="9.140625" defaultRowHeight="15"/>
  <cols>
    <col min="1" max="1" width="3.7109375" style="148" customWidth="1"/>
    <col min="2" max="2" width="8.140625" style="148" customWidth="1"/>
    <col min="3" max="3" width="8.28125" style="148" customWidth="1"/>
    <col min="4" max="4" width="12.28125" style="148" customWidth="1"/>
    <col min="5" max="5" width="12.57421875" style="148" customWidth="1"/>
    <col min="6" max="6" width="11.421875" style="148" customWidth="1"/>
    <col min="7" max="7" width="14.57421875" style="148" customWidth="1"/>
    <col min="8" max="8" width="12.28125" style="148" customWidth="1"/>
    <col min="9" max="9" width="11.421875" style="148" customWidth="1"/>
    <col min="10" max="10" width="12.57421875" style="148" customWidth="1"/>
    <col min="11" max="11" width="17.00390625" style="148" customWidth="1"/>
    <col min="12" max="16384" width="9.140625" style="148" customWidth="1"/>
  </cols>
  <sheetData>
    <row r="1" spans="8:11" ht="12.75">
      <c r="H1" s="268" t="s">
        <v>274</v>
      </c>
      <c r="I1" s="268"/>
      <c r="J1" s="268"/>
      <c r="K1" s="268"/>
    </row>
    <row r="2" spans="8:11" ht="12.75">
      <c r="H2" s="149"/>
      <c r="I2" s="149"/>
      <c r="J2" s="149"/>
      <c r="K2" s="149"/>
    </row>
    <row r="3" spans="8:11" ht="12.75">
      <c r="H3" s="149"/>
      <c r="I3" s="149"/>
      <c r="J3" s="149"/>
      <c r="K3" s="149"/>
    </row>
    <row r="4" spans="8:11" ht="12.75">
      <c r="H4" s="149"/>
      <c r="I4" s="149"/>
      <c r="J4" s="149"/>
      <c r="K4" s="149"/>
    </row>
    <row r="5" spans="1:11" ht="21.75" customHeight="1">
      <c r="A5" s="270" t="s">
        <v>174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</row>
    <row r="6" spans="1:11" ht="12.75" customHeight="1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ht="19.5" customHeight="1">
      <c r="A7" s="151"/>
      <c r="B7" s="151"/>
      <c r="C7" s="151"/>
      <c r="D7" s="151"/>
      <c r="E7" s="270" t="s">
        <v>251</v>
      </c>
      <c r="F7" s="270"/>
      <c r="G7" s="270"/>
      <c r="H7" s="270"/>
      <c r="I7" s="151"/>
      <c r="J7" s="151"/>
      <c r="K7" s="151"/>
    </row>
    <row r="8" spans="1:11" ht="16.5" customHeight="1">
      <c r="A8" s="270" t="s">
        <v>175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</row>
    <row r="9" spans="1:11" ht="16.5" customHeight="1">
      <c r="A9" s="270" t="s">
        <v>176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</row>
    <row r="10" spans="1:11" ht="12.75" customHeight="1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</row>
    <row r="11" spans="1:11" ht="12.75" customHeight="1">
      <c r="A11" s="152"/>
      <c r="B11" s="152"/>
      <c r="C11" s="152"/>
      <c r="D11" s="152"/>
      <c r="E11" s="152"/>
      <c r="F11" s="152"/>
      <c r="G11" s="152"/>
      <c r="H11" s="152"/>
      <c r="I11" s="152"/>
      <c r="J11" s="152"/>
      <c r="K11" s="152"/>
    </row>
    <row r="13" spans="10:11" ht="13.5" thickBot="1">
      <c r="J13" s="269" t="s">
        <v>120</v>
      </c>
      <c r="K13" s="269"/>
    </row>
    <row r="14" spans="1:11" ht="12.75" customHeight="1" thickTop="1">
      <c r="A14" s="279" t="s">
        <v>177</v>
      </c>
      <c r="B14" s="273" t="s">
        <v>178</v>
      </c>
      <c r="C14" s="273"/>
      <c r="D14" s="273"/>
      <c r="E14" s="278" t="s">
        <v>179</v>
      </c>
      <c r="F14" s="273" t="s">
        <v>180</v>
      </c>
      <c r="G14" s="273"/>
      <c r="H14" s="273"/>
      <c r="I14" s="273"/>
      <c r="J14" s="273"/>
      <c r="K14" s="274"/>
    </row>
    <row r="15" spans="1:11" ht="12.75">
      <c r="A15" s="280"/>
      <c r="B15" s="275"/>
      <c r="C15" s="275"/>
      <c r="D15" s="275"/>
      <c r="E15" s="272"/>
      <c r="F15" s="275"/>
      <c r="G15" s="275"/>
      <c r="H15" s="275"/>
      <c r="I15" s="275"/>
      <c r="J15" s="275"/>
      <c r="K15" s="276"/>
    </row>
    <row r="16" spans="1:11" ht="16.5" customHeight="1">
      <c r="A16" s="277"/>
      <c r="B16" s="271"/>
      <c r="C16" s="271"/>
      <c r="D16" s="271"/>
      <c r="E16" s="271"/>
      <c r="F16" s="272" t="s">
        <v>181</v>
      </c>
      <c r="G16" s="272" t="s">
        <v>182</v>
      </c>
      <c r="H16" s="272" t="s">
        <v>183</v>
      </c>
      <c r="I16" s="154" t="s">
        <v>184</v>
      </c>
      <c r="J16" s="155" t="s">
        <v>185</v>
      </c>
      <c r="K16" s="156" t="s">
        <v>184</v>
      </c>
    </row>
    <row r="17" spans="1:11" ht="17.25" customHeight="1">
      <c r="A17" s="277"/>
      <c r="B17" s="271"/>
      <c r="C17" s="271"/>
      <c r="D17" s="271"/>
      <c r="E17" s="271"/>
      <c r="F17" s="272"/>
      <c r="G17" s="272"/>
      <c r="H17" s="272"/>
      <c r="I17" s="275" t="s">
        <v>186</v>
      </c>
      <c r="J17" s="275"/>
      <c r="K17" s="276"/>
    </row>
    <row r="18" spans="1:11" ht="12" customHeight="1">
      <c r="A18" s="277"/>
      <c r="B18" s="271"/>
      <c r="C18" s="271"/>
      <c r="D18" s="271"/>
      <c r="E18" s="271"/>
      <c r="F18" s="272"/>
      <c r="G18" s="272"/>
      <c r="H18" s="272"/>
      <c r="I18" s="275"/>
      <c r="J18" s="275"/>
      <c r="K18" s="276"/>
    </row>
    <row r="19" spans="1:11" ht="12.75">
      <c r="A19" s="153" t="s">
        <v>98</v>
      </c>
      <c r="B19" s="271" t="s">
        <v>99</v>
      </c>
      <c r="C19" s="271"/>
      <c r="D19" s="271"/>
      <c r="E19" s="154" t="s">
        <v>50</v>
      </c>
      <c r="F19" s="154" t="s">
        <v>102</v>
      </c>
      <c r="G19" s="154" t="s">
        <v>104</v>
      </c>
      <c r="H19" s="154" t="s">
        <v>187</v>
      </c>
      <c r="I19" s="154" t="s">
        <v>188</v>
      </c>
      <c r="J19" s="154" t="s">
        <v>189</v>
      </c>
      <c r="K19" s="157" t="s">
        <v>190</v>
      </c>
    </row>
    <row r="20" spans="1:11" ht="16.5" customHeight="1">
      <c r="A20" s="158"/>
      <c r="B20" s="267" t="s">
        <v>191</v>
      </c>
      <c r="C20" s="267"/>
      <c r="D20" s="267"/>
      <c r="E20" s="159">
        <v>1500</v>
      </c>
      <c r="F20" s="159"/>
      <c r="G20" s="159"/>
      <c r="H20" s="159">
        <v>1500</v>
      </c>
      <c r="I20" s="159"/>
      <c r="J20" s="159"/>
      <c r="K20" s="160"/>
    </row>
    <row r="21" spans="1:11" ht="12.75" customHeight="1">
      <c r="A21" s="161"/>
      <c r="B21" s="264"/>
      <c r="C21" s="264"/>
      <c r="D21" s="264"/>
      <c r="E21" s="162"/>
      <c r="F21" s="162"/>
      <c r="G21" s="162"/>
      <c r="H21" s="162"/>
      <c r="I21" s="162"/>
      <c r="J21" s="162"/>
      <c r="K21" s="163"/>
    </row>
    <row r="22" spans="1:11" ht="16.5" customHeight="1">
      <c r="A22" s="161"/>
      <c r="B22" s="263" t="s">
        <v>262</v>
      </c>
      <c r="C22" s="263"/>
      <c r="D22" s="263"/>
      <c r="E22" s="249">
        <v>25280</v>
      </c>
      <c r="F22" s="162"/>
      <c r="G22" s="162"/>
      <c r="H22" s="249">
        <v>25280</v>
      </c>
      <c r="I22" s="162"/>
      <c r="J22" s="162"/>
      <c r="K22" s="163"/>
    </row>
    <row r="23" spans="1:11" ht="12.75">
      <c r="A23" s="161"/>
      <c r="B23" s="264"/>
      <c r="C23" s="264"/>
      <c r="D23" s="264"/>
      <c r="E23" s="162"/>
      <c r="F23" s="162"/>
      <c r="G23" s="162"/>
      <c r="H23" s="162"/>
      <c r="I23" s="162"/>
      <c r="J23" s="162"/>
      <c r="K23" s="163"/>
    </row>
    <row r="24" spans="1:11" ht="16.5" customHeight="1">
      <c r="A24" s="161"/>
      <c r="B24" s="263" t="s">
        <v>192</v>
      </c>
      <c r="C24" s="263"/>
      <c r="D24" s="263"/>
      <c r="E24" s="162"/>
      <c r="F24" s="162"/>
      <c r="G24" s="162"/>
      <c r="H24" s="162"/>
      <c r="I24" s="162"/>
      <c r="J24" s="162"/>
      <c r="K24" s="163"/>
    </row>
    <row r="25" spans="1:11" ht="13.5" customHeight="1">
      <c r="A25" s="161"/>
      <c r="B25" s="164"/>
      <c r="C25" s="165"/>
      <c r="D25" s="166"/>
      <c r="E25" s="162"/>
      <c r="F25" s="162"/>
      <c r="G25" s="162"/>
      <c r="H25" s="162"/>
      <c r="I25" s="162"/>
      <c r="J25" s="162"/>
      <c r="K25" s="163"/>
    </row>
    <row r="26" spans="1:11" ht="16.5" customHeight="1">
      <c r="A26" s="161"/>
      <c r="B26" s="264" t="s">
        <v>193</v>
      </c>
      <c r="C26" s="264"/>
      <c r="D26" s="264"/>
      <c r="E26" s="162"/>
      <c r="F26" s="162"/>
      <c r="G26" s="162"/>
      <c r="H26" s="162"/>
      <c r="I26" s="162"/>
      <c r="J26" s="162"/>
      <c r="K26" s="163"/>
    </row>
    <row r="27" spans="1:11" ht="16.5" customHeight="1" thickBot="1">
      <c r="A27" s="167"/>
      <c r="B27" s="265" t="s">
        <v>263</v>
      </c>
      <c r="C27" s="266"/>
      <c r="D27" s="266"/>
      <c r="E27" s="250">
        <f>E20+E22</f>
        <v>26780</v>
      </c>
      <c r="F27" s="250">
        <f>F20+F22</f>
        <v>0</v>
      </c>
      <c r="G27" s="250">
        <f>G20+G22</f>
        <v>0</v>
      </c>
      <c r="H27" s="250">
        <f>H20+H22</f>
        <v>26780</v>
      </c>
      <c r="I27" s="251"/>
      <c r="J27" s="251"/>
      <c r="K27" s="252"/>
    </row>
    <row r="28" ht="13.5" thickTop="1"/>
  </sheetData>
  <sheetProtection/>
  <mergeCells count="25">
    <mergeCell ref="A16:A18"/>
    <mergeCell ref="B16:D18"/>
    <mergeCell ref="E14:E15"/>
    <mergeCell ref="E16:E18"/>
    <mergeCell ref="A14:A15"/>
    <mergeCell ref="B14:D15"/>
    <mergeCell ref="B19:D19"/>
    <mergeCell ref="H16:H18"/>
    <mergeCell ref="F14:K15"/>
    <mergeCell ref="I17:K18"/>
    <mergeCell ref="F16:F18"/>
    <mergeCell ref="G16:G18"/>
    <mergeCell ref="H1:K1"/>
    <mergeCell ref="J13:K13"/>
    <mergeCell ref="A5:K5"/>
    <mergeCell ref="A8:K8"/>
    <mergeCell ref="A9:K9"/>
    <mergeCell ref="E7:H7"/>
    <mergeCell ref="B24:D24"/>
    <mergeCell ref="B26:D26"/>
    <mergeCell ref="B27:D27"/>
    <mergeCell ref="B20:D20"/>
    <mergeCell ref="B21:D21"/>
    <mergeCell ref="B22:D22"/>
    <mergeCell ref="B23:D23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6"/>
  <sheetViews>
    <sheetView zoomScale="75" zoomScaleNormal="75" zoomScalePageLayoutView="0" workbookViewId="0" topLeftCell="A1">
      <selection activeCell="A6" sqref="A6:N6"/>
    </sheetView>
  </sheetViews>
  <sheetFormatPr defaultColWidth="9.140625" defaultRowHeight="15"/>
  <cols>
    <col min="1" max="1" width="3.7109375" style="168" customWidth="1"/>
    <col min="2" max="2" width="9.140625" style="168" customWidth="1"/>
    <col min="3" max="3" width="8.421875" style="168" customWidth="1"/>
    <col min="4" max="4" width="15.421875" style="168" customWidth="1"/>
    <col min="5" max="5" width="15.140625" style="168" customWidth="1"/>
    <col min="6" max="6" width="17.140625" style="168" customWidth="1"/>
    <col min="7" max="7" width="17.00390625" style="168" customWidth="1"/>
    <col min="8" max="8" width="19.28125" style="168" customWidth="1"/>
    <col min="9" max="12" width="9.140625" style="168" hidden="1" customWidth="1"/>
    <col min="13" max="13" width="9.140625" style="168" customWidth="1"/>
    <col min="14" max="14" width="12.57421875" style="168" customWidth="1"/>
    <col min="15" max="16384" width="9.140625" style="168" customWidth="1"/>
  </cols>
  <sheetData>
    <row r="1" spans="11:14" ht="12.75">
      <c r="K1" s="299"/>
      <c r="L1" s="299"/>
      <c r="M1" s="299"/>
      <c r="N1" s="299"/>
    </row>
    <row r="2" spans="11:14" ht="12.75">
      <c r="K2" s="169"/>
      <c r="L2" s="169"/>
      <c r="M2" s="169"/>
      <c r="N2" s="169"/>
    </row>
    <row r="3" spans="11:14" ht="12.75">
      <c r="K3" s="169"/>
      <c r="L3" s="169"/>
      <c r="M3" s="169"/>
      <c r="N3" s="169"/>
    </row>
    <row r="4" spans="11:14" ht="12.75">
      <c r="K4" s="169"/>
      <c r="L4" s="169"/>
      <c r="M4" s="169"/>
      <c r="N4" s="169"/>
    </row>
    <row r="5" spans="1:14" ht="12.75" customHeight="1">
      <c r="A5" s="301"/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</row>
    <row r="6" spans="1:14" ht="28.5" customHeight="1">
      <c r="A6" s="302" t="s">
        <v>252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</row>
    <row r="7" spans="1:14" ht="12.75" customHeight="1">
      <c r="A7" s="171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</row>
    <row r="8" spans="2:14" ht="12.75" customHeight="1"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</row>
    <row r="10" spans="7:14" ht="13.5" thickBot="1">
      <c r="G10" s="168" t="s">
        <v>194</v>
      </c>
      <c r="H10" s="172" t="s">
        <v>195</v>
      </c>
      <c r="K10" s="173"/>
      <c r="L10" s="173"/>
      <c r="M10" s="300"/>
      <c r="N10" s="300"/>
    </row>
    <row r="11" spans="1:14" ht="3" customHeight="1" thickTop="1">
      <c r="A11" s="294" t="s">
        <v>196</v>
      </c>
      <c r="B11" s="294" t="s">
        <v>197</v>
      </c>
      <c r="C11" s="294"/>
      <c r="D11" s="294"/>
      <c r="E11" s="296"/>
      <c r="F11" s="296"/>
      <c r="G11" s="296"/>
      <c r="H11" s="296"/>
      <c r="I11" s="303"/>
      <c r="J11" s="303"/>
      <c r="K11" s="304"/>
      <c r="L11" s="304"/>
      <c r="M11" s="304"/>
      <c r="N11" s="174"/>
    </row>
    <row r="12" spans="1:14" ht="12.75">
      <c r="A12" s="294"/>
      <c r="B12" s="294"/>
      <c r="C12" s="294"/>
      <c r="D12" s="294"/>
      <c r="E12" s="290" t="s">
        <v>198</v>
      </c>
      <c r="F12" s="292" t="s">
        <v>199</v>
      </c>
      <c r="G12" s="294" t="s">
        <v>200</v>
      </c>
      <c r="H12" s="294" t="s">
        <v>201</v>
      </c>
      <c r="I12" s="289"/>
      <c r="J12" s="297"/>
      <c r="K12" s="289"/>
      <c r="L12" s="289"/>
      <c r="M12" s="289"/>
      <c r="N12" s="298"/>
    </row>
    <row r="13" spans="1:14" ht="12.75">
      <c r="A13" s="294"/>
      <c r="B13" s="294"/>
      <c r="C13" s="294"/>
      <c r="D13" s="294"/>
      <c r="E13" s="291"/>
      <c r="F13" s="293"/>
      <c r="G13" s="295"/>
      <c r="H13" s="294"/>
      <c r="I13" s="289"/>
      <c r="J13" s="297"/>
      <c r="K13" s="289"/>
      <c r="L13" s="289"/>
      <c r="M13" s="289"/>
      <c r="N13" s="298"/>
    </row>
    <row r="14" spans="1:14" ht="43.5" customHeight="1">
      <c r="A14" s="175">
        <v>1</v>
      </c>
      <c r="B14" s="282" t="s">
        <v>202</v>
      </c>
      <c r="C14" s="283"/>
      <c r="D14" s="284"/>
      <c r="E14" s="176"/>
      <c r="F14" s="176"/>
      <c r="G14" s="176"/>
      <c r="H14" s="176">
        <v>0</v>
      </c>
      <c r="I14" s="173"/>
      <c r="J14" s="177"/>
      <c r="K14" s="173"/>
      <c r="L14" s="173"/>
      <c r="M14" s="173"/>
      <c r="N14" s="173"/>
    </row>
    <row r="15" spans="1:14" ht="38.25" customHeight="1">
      <c r="A15" s="175" t="s">
        <v>99</v>
      </c>
      <c r="B15" s="282" t="s">
        <v>203</v>
      </c>
      <c r="C15" s="283"/>
      <c r="D15" s="284"/>
      <c r="E15" s="176"/>
      <c r="F15" s="176"/>
      <c r="G15" s="176"/>
      <c r="H15" s="176">
        <v>0</v>
      </c>
      <c r="I15" s="173"/>
      <c r="J15" s="177"/>
      <c r="K15" s="173"/>
      <c r="L15" s="173"/>
      <c r="M15" s="173"/>
      <c r="N15" s="173"/>
    </row>
    <row r="16" spans="1:14" ht="28.5" customHeight="1">
      <c r="A16" s="175" t="s">
        <v>50</v>
      </c>
      <c r="B16" s="282" t="s">
        <v>204</v>
      </c>
      <c r="C16" s="283"/>
      <c r="D16" s="284"/>
      <c r="E16" s="176"/>
      <c r="F16" s="176"/>
      <c r="G16" s="176"/>
      <c r="H16" s="176"/>
      <c r="I16" s="173"/>
      <c r="J16" s="177"/>
      <c r="K16" s="173"/>
      <c r="L16" s="173"/>
      <c r="M16" s="173"/>
      <c r="N16" s="173"/>
    </row>
    <row r="17" spans="1:14" ht="34.5" customHeight="1">
      <c r="A17" s="175" t="s">
        <v>102</v>
      </c>
      <c r="B17" s="282" t="s">
        <v>205</v>
      </c>
      <c r="C17" s="283"/>
      <c r="D17" s="284"/>
      <c r="E17" s="176"/>
      <c r="F17" s="176"/>
      <c r="G17" s="176"/>
      <c r="H17" s="176"/>
      <c r="I17" s="173"/>
      <c r="J17" s="177"/>
      <c r="K17" s="173"/>
      <c r="L17" s="173"/>
      <c r="M17" s="173"/>
      <c r="N17" s="173"/>
    </row>
    <row r="18" spans="1:14" ht="39" customHeight="1">
      <c r="A18" s="175" t="s">
        <v>104</v>
      </c>
      <c r="B18" s="282" t="s">
        <v>206</v>
      </c>
      <c r="C18" s="283"/>
      <c r="D18" s="284"/>
      <c r="E18" s="176"/>
      <c r="F18" s="176"/>
      <c r="G18" s="176"/>
      <c r="H18" s="176"/>
      <c r="I18" s="173"/>
      <c r="J18" s="177"/>
      <c r="K18" s="173"/>
      <c r="L18" s="173"/>
      <c r="M18" s="173"/>
      <c r="N18" s="173"/>
    </row>
    <row r="19" spans="1:14" ht="20.25" customHeight="1">
      <c r="A19" s="175" t="s">
        <v>187</v>
      </c>
      <c r="B19" s="285" t="s">
        <v>207</v>
      </c>
      <c r="C19" s="286"/>
      <c r="D19" s="286"/>
      <c r="E19" s="176"/>
      <c r="F19" s="176"/>
      <c r="G19" s="176"/>
      <c r="H19" s="176"/>
      <c r="I19" s="173"/>
      <c r="J19" s="177"/>
      <c r="K19" s="173"/>
      <c r="L19" s="173"/>
      <c r="M19" s="173"/>
      <c r="N19" s="173"/>
    </row>
    <row r="20" spans="1:14" ht="16.5" customHeight="1">
      <c r="A20" s="175"/>
      <c r="B20" s="285" t="s">
        <v>208</v>
      </c>
      <c r="C20" s="286"/>
      <c r="D20" s="286"/>
      <c r="E20" s="176"/>
      <c r="F20" s="176"/>
      <c r="G20" s="176"/>
      <c r="H20" s="176"/>
      <c r="I20" s="173"/>
      <c r="J20" s="177"/>
      <c r="K20" s="173"/>
      <c r="L20" s="173"/>
      <c r="M20" s="173"/>
      <c r="N20" s="173"/>
    </row>
    <row r="21" spans="1:14" ht="12.75" hidden="1">
      <c r="A21" s="175"/>
      <c r="B21" s="285"/>
      <c r="C21" s="286"/>
      <c r="D21" s="286"/>
      <c r="E21" s="176"/>
      <c r="F21" s="176"/>
      <c r="G21" s="176"/>
      <c r="H21" s="176"/>
      <c r="I21" s="173"/>
      <c r="J21" s="177"/>
      <c r="K21" s="173"/>
      <c r="L21" s="173"/>
      <c r="M21" s="173"/>
      <c r="N21" s="173"/>
    </row>
    <row r="22" spans="1:14" ht="12.75" hidden="1">
      <c r="A22" s="175"/>
      <c r="B22" s="285"/>
      <c r="C22" s="286"/>
      <c r="D22" s="286"/>
      <c r="E22" s="176"/>
      <c r="F22" s="176"/>
      <c r="G22" s="176"/>
      <c r="H22" s="176"/>
      <c r="I22" s="173"/>
      <c r="J22" s="177"/>
      <c r="K22" s="173"/>
      <c r="L22" s="173"/>
      <c r="M22" s="173"/>
      <c r="N22" s="173"/>
    </row>
    <row r="23" spans="1:14" ht="12.75" hidden="1">
      <c r="A23" s="178"/>
      <c r="B23" s="287"/>
      <c r="C23" s="288"/>
      <c r="D23" s="288"/>
      <c r="E23" s="179"/>
      <c r="F23" s="179"/>
      <c r="G23" s="179"/>
      <c r="H23" s="179"/>
      <c r="I23" s="173"/>
      <c r="J23" s="177"/>
      <c r="K23" s="173"/>
      <c r="L23" s="173"/>
      <c r="M23" s="173"/>
      <c r="N23" s="173"/>
    </row>
    <row r="24" spans="1:8" ht="18.75" customHeight="1">
      <c r="A24" s="180"/>
      <c r="B24" s="281" t="s">
        <v>209</v>
      </c>
      <c r="C24" s="281"/>
      <c r="D24" s="281"/>
      <c r="E24" s="176"/>
      <c r="F24" s="176"/>
      <c r="G24" s="176"/>
      <c r="H24" s="176"/>
    </row>
    <row r="26" ht="12.75">
      <c r="B26" s="181"/>
    </row>
  </sheetData>
  <sheetProtection/>
  <mergeCells count="30">
    <mergeCell ref="K1:N1"/>
    <mergeCell ref="M10:N10"/>
    <mergeCell ref="A5:N5"/>
    <mergeCell ref="A6:N6"/>
    <mergeCell ref="A11:A13"/>
    <mergeCell ref="H11:J11"/>
    <mergeCell ref="K11:M11"/>
    <mergeCell ref="M12:M13"/>
    <mergeCell ref="B15:D15"/>
    <mergeCell ref="K12:K13"/>
    <mergeCell ref="L12:L13"/>
    <mergeCell ref="J12:J13"/>
    <mergeCell ref="B16:D16"/>
    <mergeCell ref="N12:N13"/>
    <mergeCell ref="B17:D17"/>
    <mergeCell ref="B23:D23"/>
    <mergeCell ref="I12:I13"/>
    <mergeCell ref="E12:E13"/>
    <mergeCell ref="F12:F13"/>
    <mergeCell ref="G12:G13"/>
    <mergeCell ref="H12:H13"/>
    <mergeCell ref="B11:D13"/>
    <mergeCell ref="E11:G11"/>
    <mergeCell ref="B14:D14"/>
    <mergeCell ref="B24:D24"/>
    <mergeCell ref="B18:D18"/>
    <mergeCell ref="B19:D19"/>
    <mergeCell ref="B20:D20"/>
    <mergeCell ref="B21:D21"/>
    <mergeCell ref="B22:D22"/>
  </mergeCells>
  <printOptions horizontalCentered="1"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zoomScale="95" zoomScaleNormal="95" zoomScalePageLayoutView="0" workbookViewId="0" topLeftCell="A1">
      <selection activeCell="H10" sqref="H10"/>
    </sheetView>
  </sheetViews>
  <sheetFormatPr defaultColWidth="9.140625" defaultRowHeight="15"/>
  <cols>
    <col min="1" max="1" width="23.421875" style="184" customWidth="1"/>
    <col min="2" max="2" width="12.57421875" style="184" customWidth="1"/>
    <col min="3" max="3" width="9.57421875" style="184" customWidth="1"/>
    <col min="4" max="4" width="10.8515625" style="184" customWidth="1"/>
    <col min="5" max="5" width="10.140625" style="184" customWidth="1"/>
    <col min="6" max="6" width="2.8515625" style="184" customWidth="1"/>
    <col min="7" max="7" width="12.7109375" style="184" customWidth="1"/>
    <col min="8" max="8" width="9.140625" style="184" customWidth="1"/>
    <col min="9" max="9" width="10.57421875" style="184" customWidth="1"/>
    <col min="10" max="10" width="9.8515625" style="184" customWidth="1"/>
    <col min="11" max="16384" width="9.140625" style="184" customWidth="1"/>
  </cols>
  <sheetData>
    <row r="1" spans="1:10" ht="12.75">
      <c r="A1" s="182"/>
      <c r="B1" s="182"/>
      <c r="C1" s="182"/>
      <c r="D1" s="182"/>
      <c r="E1" s="183"/>
      <c r="F1" s="183"/>
      <c r="G1" s="183"/>
      <c r="H1" s="182"/>
      <c r="I1" s="305" t="s">
        <v>210</v>
      </c>
      <c r="J1" s="306"/>
    </row>
    <row r="2" spans="1:10" ht="37.5" customHeight="1">
      <c r="A2" s="307" t="s">
        <v>253</v>
      </c>
      <c r="B2" s="308"/>
      <c r="C2" s="308"/>
      <c r="D2" s="308"/>
      <c r="E2" s="308"/>
      <c r="F2" s="308"/>
      <c r="G2" s="308"/>
      <c r="H2" s="308"/>
      <c r="I2" s="308"/>
      <c r="J2" s="308"/>
    </row>
    <row r="3" spans="1:10" ht="12.75">
      <c r="A3" s="308"/>
      <c r="B3" s="308"/>
      <c r="C3" s="308"/>
      <c r="D3" s="308"/>
      <c r="E3" s="308"/>
      <c r="F3" s="308"/>
      <c r="G3" s="308"/>
      <c r="H3" s="308"/>
      <c r="I3" s="308"/>
      <c r="J3" s="308"/>
    </row>
    <row r="4" spans="1:10" ht="12.75">
      <c r="A4" s="308"/>
      <c r="B4" s="308"/>
      <c r="C4" s="308"/>
      <c r="D4" s="308"/>
      <c r="E4" s="308"/>
      <c r="F4" s="308"/>
      <c r="G4" s="308"/>
      <c r="H4" s="308"/>
      <c r="I4" s="308"/>
      <c r="J4" s="308"/>
    </row>
    <row r="5" spans="1:10" ht="56.25" customHeight="1" thickBot="1">
      <c r="A5" s="182" t="s">
        <v>126</v>
      </c>
      <c r="B5" s="182"/>
      <c r="C5" s="182"/>
      <c r="D5" s="182"/>
      <c r="E5" s="182"/>
      <c r="F5" s="183"/>
      <c r="G5" s="182"/>
      <c r="H5" s="185"/>
      <c r="I5" s="182"/>
      <c r="J5" s="182"/>
    </row>
    <row r="6" spans="1:10" ht="19.5" customHeight="1">
      <c r="A6" s="186"/>
      <c r="B6" s="309" t="s">
        <v>254</v>
      </c>
      <c r="C6" s="314" t="s">
        <v>211</v>
      </c>
      <c r="D6" s="314"/>
      <c r="E6" s="314"/>
      <c r="F6" s="187"/>
      <c r="G6" s="311" t="s">
        <v>212</v>
      </c>
      <c r="H6" s="314" t="s">
        <v>213</v>
      </c>
      <c r="I6" s="314"/>
      <c r="J6" s="316"/>
    </row>
    <row r="7" spans="1:10" ht="27" customHeight="1">
      <c r="A7" s="188" t="s">
        <v>214</v>
      </c>
      <c r="B7" s="310"/>
      <c r="C7" s="315"/>
      <c r="D7" s="315"/>
      <c r="E7" s="315"/>
      <c r="F7" s="189"/>
      <c r="G7" s="312"/>
      <c r="H7" s="315"/>
      <c r="I7" s="315"/>
      <c r="J7" s="317"/>
    </row>
    <row r="8" spans="1:10" ht="32.25" customHeight="1" thickBot="1">
      <c r="A8" s="188"/>
      <c r="B8" s="310"/>
      <c r="C8" s="190" t="s">
        <v>215</v>
      </c>
      <c r="D8" s="191" t="s">
        <v>216</v>
      </c>
      <c r="E8" s="192" t="s">
        <v>217</v>
      </c>
      <c r="F8" s="193"/>
      <c r="G8" s="313"/>
      <c r="H8" s="194" t="s">
        <v>215</v>
      </c>
      <c r="I8" s="191" t="s">
        <v>216</v>
      </c>
      <c r="J8" s="190" t="s">
        <v>217</v>
      </c>
    </row>
    <row r="9" spans="1:10" ht="26.25" customHeight="1" thickBot="1">
      <c r="A9" s="195" t="s">
        <v>218</v>
      </c>
      <c r="B9" s="196">
        <v>4</v>
      </c>
      <c r="C9" s="197">
        <v>3</v>
      </c>
      <c r="D9" s="198">
        <v>1</v>
      </c>
      <c r="E9" s="199"/>
      <c r="F9" s="200"/>
      <c r="G9" s="201">
        <v>4</v>
      </c>
      <c r="H9" s="197">
        <v>3</v>
      </c>
      <c r="I9" s="198">
        <v>1</v>
      </c>
      <c r="J9" s="202"/>
    </row>
    <row r="11" ht="12.75">
      <c r="A11" s="182"/>
    </row>
    <row r="14" ht="12.75">
      <c r="A14" s="203" t="s">
        <v>126</v>
      </c>
    </row>
  </sheetData>
  <sheetProtection/>
  <mergeCells count="6">
    <mergeCell ref="I1:J1"/>
    <mergeCell ref="A2:J4"/>
    <mergeCell ref="B6:B8"/>
    <mergeCell ref="G6:G8"/>
    <mergeCell ref="C6:E7"/>
    <mergeCell ref="H6:J7"/>
  </mergeCells>
  <printOptions/>
  <pageMargins left="0.68" right="0.75" top="0.68" bottom="1" header="0.5" footer="0.5"/>
  <pageSetup horizontalDpi="360" verticalDpi="360" orientation="landscape" paperSize="9" scale="11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2"/>
  <sheetViews>
    <sheetView tabSelected="1" view="pageLayout" workbookViewId="0" topLeftCell="A1">
      <selection activeCell="F24" sqref="F24"/>
    </sheetView>
  </sheetViews>
  <sheetFormatPr defaultColWidth="8.00390625" defaultRowHeight="15"/>
  <cols>
    <col min="1" max="1" width="33.140625" style="205" customWidth="1"/>
    <col min="2" max="5" width="11.8515625" style="205" customWidth="1"/>
    <col min="6" max="16384" width="8.00390625" style="205" customWidth="1"/>
  </cols>
  <sheetData>
    <row r="1" spans="1:5" ht="12.75">
      <c r="A1" s="204"/>
      <c r="B1" s="204"/>
      <c r="C1" s="204"/>
      <c r="D1" s="204"/>
      <c r="E1" s="204"/>
    </row>
    <row r="2" spans="1:5" ht="15.75">
      <c r="A2" s="206" t="s">
        <v>219</v>
      </c>
      <c r="B2" s="337" t="s">
        <v>264</v>
      </c>
      <c r="C2" s="337"/>
      <c r="D2" s="337"/>
      <c r="E2" s="337"/>
    </row>
    <row r="3" spans="1:5" ht="14.25" thickBot="1">
      <c r="A3" s="204" t="s">
        <v>265</v>
      </c>
      <c r="B3" s="204"/>
      <c r="C3" s="204"/>
      <c r="D3" s="338" t="s">
        <v>220</v>
      </c>
      <c r="E3" s="338"/>
    </row>
    <row r="4" spans="1:5" ht="15" customHeight="1" thickBot="1">
      <c r="A4" s="207" t="s">
        <v>221</v>
      </c>
      <c r="B4" s="208" t="s">
        <v>222</v>
      </c>
      <c r="C4" s="208" t="s">
        <v>243</v>
      </c>
      <c r="D4" s="208" t="s">
        <v>261</v>
      </c>
      <c r="E4" s="209" t="s">
        <v>155</v>
      </c>
    </row>
    <row r="5" spans="1:5" ht="12.75">
      <c r="A5" s="210" t="s">
        <v>223</v>
      </c>
      <c r="B5" s="211">
        <v>2700</v>
      </c>
      <c r="C5" s="211"/>
      <c r="D5" s="211"/>
      <c r="E5" s="212">
        <f aca="true" t="shared" si="0" ref="E5:E11">SUM(B5:D5)</f>
        <v>2700</v>
      </c>
    </row>
    <row r="6" spans="1:5" ht="12.75">
      <c r="A6" s="213" t="s">
        <v>224</v>
      </c>
      <c r="B6" s="214">
        <v>0</v>
      </c>
      <c r="C6" s="214"/>
      <c r="D6" s="214"/>
      <c r="E6" s="215">
        <v>0</v>
      </c>
    </row>
    <row r="7" spans="1:5" ht="12.75">
      <c r="A7" s="216" t="s">
        <v>225</v>
      </c>
      <c r="B7" s="217"/>
      <c r="C7" s="217"/>
      <c r="D7" s="217"/>
      <c r="E7" s="218"/>
    </row>
    <row r="8" spans="1:5" ht="12.75">
      <c r="A8" s="216" t="s">
        <v>226</v>
      </c>
      <c r="B8" s="217"/>
      <c r="C8" s="217"/>
      <c r="D8" s="217"/>
      <c r="E8" s="218">
        <f t="shared" si="0"/>
        <v>0</v>
      </c>
    </row>
    <row r="9" spans="1:5" ht="12.75">
      <c r="A9" s="216" t="s">
        <v>160</v>
      </c>
      <c r="B9" s="217">
        <v>10000</v>
      </c>
      <c r="C9" s="217"/>
      <c r="D9" s="217"/>
      <c r="E9" s="218">
        <f t="shared" si="0"/>
        <v>10000</v>
      </c>
    </row>
    <row r="10" spans="1:5" ht="12.75">
      <c r="A10" s="216" t="s">
        <v>227</v>
      </c>
      <c r="B10" s="217"/>
      <c r="C10" s="217"/>
      <c r="D10" s="217"/>
      <c r="E10" s="218">
        <f t="shared" si="0"/>
        <v>0</v>
      </c>
    </row>
    <row r="11" spans="1:5" ht="13.5" thickBot="1">
      <c r="A11" s="219"/>
      <c r="B11" s="220"/>
      <c r="C11" s="220"/>
      <c r="D11" s="220"/>
      <c r="E11" s="218">
        <f t="shared" si="0"/>
        <v>0</v>
      </c>
    </row>
    <row r="12" spans="1:5" ht="13.5" thickBot="1">
      <c r="A12" s="221" t="s">
        <v>228</v>
      </c>
      <c r="B12" s="222">
        <f>B5+SUM(B7:B11)</f>
        <v>12700</v>
      </c>
      <c r="C12" s="222">
        <f>C5+SUM(C7:C11)</f>
        <v>0</v>
      </c>
      <c r="D12" s="222">
        <f>D5+SUM(D7:D11)</f>
        <v>0</v>
      </c>
      <c r="E12" s="223">
        <f>E5+SUM(E7:E11)</f>
        <v>12700</v>
      </c>
    </row>
    <row r="13" spans="1:5" ht="13.5" thickBot="1">
      <c r="A13" s="224"/>
      <c r="B13" s="224"/>
      <c r="C13" s="224"/>
      <c r="D13" s="224"/>
      <c r="E13" s="224"/>
    </row>
    <row r="14" spans="1:5" ht="15" customHeight="1" thickBot="1">
      <c r="A14" s="207" t="s">
        <v>229</v>
      </c>
      <c r="B14" s="208" t="s">
        <v>222</v>
      </c>
      <c r="C14" s="208" t="s">
        <v>243</v>
      </c>
      <c r="D14" s="208" t="s">
        <v>261</v>
      </c>
      <c r="E14" s="209" t="s">
        <v>155</v>
      </c>
    </row>
    <row r="15" spans="1:5" ht="12.75">
      <c r="A15" s="210" t="s">
        <v>230</v>
      </c>
      <c r="B15" s="211"/>
      <c r="C15" s="211"/>
      <c r="D15" s="211"/>
      <c r="E15" s="212">
        <f aca="true" t="shared" si="1" ref="E15:E21">SUM(B15:D15)</f>
        <v>0</v>
      </c>
    </row>
    <row r="16" spans="1:5" ht="12.75">
      <c r="A16" s="225" t="s">
        <v>231</v>
      </c>
      <c r="B16" s="217">
        <v>12700</v>
      </c>
      <c r="C16" s="217"/>
      <c r="D16" s="217"/>
      <c r="E16" s="218">
        <f t="shared" si="1"/>
        <v>12700</v>
      </c>
    </row>
    <row r="17" spans="1:5" ht="12.75">
      <c r="A17" s="216" t="s">
        <v>232</v>
      </c>
      <c r="B17" s="217"/>
      <c r="C17" s="217"/>
      <c r="D17" s="217"/>
      <c r="E17" s="218">
        <f t="shared" si="1"/>
        <v>0</v>
      </c>
    </row>
    <row r="18" spans="1:5" ht="12.75">
      <c r="A18" s="216" t="s">
        <v>233</v>
      </c>
      <c r="B18" s="217"/>
      <c r="C18" s="217"/>
      <c r="D18" s="217"/>
      <c r="E18" s="218">
        <f t="shared" si="1"/>
        <v>0</v>
      </c>
    </row>
    <row r="19" spans="1:5" ht="12.75">
      <c r="A19" s="226"/>
      <c r="B19" s="217"/>
      <c r="C19" s="217"/>
      <c r="D19" s="217"/>
      <c r="E19" s="218">
        <f t="shared" si="1"/>
        <v>0</v>
      </c>
    </row>
    <row r="20" spans="1:5" ht="12.75">
      <c r="A20" s="226"/>
      <c r="B20" s="217"/>
      <c r="C20" s="217"/>
      <c r="D20" s="217"/>
      <c r="E20" s="218">
        <f t="shared" si="1"/>
        <v>0</v>
      </c>
    </row>
    <row r="21" spans="1:5" ht="13.5" thickBot="1">
      <c r="A21" s="219"/>
      <c r="B21" s="220"/>
      <c r="C21" s="220"/>
      <c r="D21" s="220"/>
      <c r="E21" s="218">
        <f t="shared" si="1"/>
        <v>0</v>
      </c>
    </row>
    <row r="22" spans="1:5" ht="13.5" thickBot="1">
      <c r="A22" s="221" t="s">
        <v>234</v>
      </c>
      <c r="B22" s="222">
        <f>SUM(B15:B21)</f>
        <v>12700</v>
      </c>
      <c r="C22" s="222">
        <f>SUM(C15:C21)</f>
        <v>0</v>
      </c>
      <c r="D22" s="222">
        <f>SUM(D15:D21)</f>
        <v>0</v>
      </c>
      <c r="E22" s="223">
        <f>SUM(E15:E21)</f>
        <v>12700</v>
      </c>
    </row>
    <row r="23" spans="1:5" ht="12.75">
      <c r="A23" s="204"/>
      <c r="B23" s="204"/>
      <c r="C23" s="204"/>
      <c r="D23" s="204"/>
      <c r="E23" s="204"/>
    </row>
    <row r="24" spans="1:5" ht="12.75">
      <c r="A24" s="204"/>
      <c r="B24" s="204"/>
      <c r="C24" s="204"/>
      <c r="D24" s="204"/>
      <c r="E24" s="204"/>
    </row>
    <row r="25" spans="1:5" ht="15.75">
      <c r="A25" s="206" t="s">
        <v>219</v>
      </c>
      <c r="B25" s="337" t="s">
        <v>266</v>
      </c>
      <c r="C25" s="337"/>
      <c r="D25" s="337"/>
      <c r="E25" s="337"/>
    </row>
    <row r="26" spans="1:5" ht="15.75" thickBot="1">
      <c r="A26" s="204" t="s">
        <v>268</v>
      </c>
      <c r="B26" s="341" t="s">
        <v>267</v>
      </c>
      <c r="C26" s="342"/>
      <c r="D26" s="342"/>
      <c r="E26" s="342"/>
    </row>
    <row r="27" spans="1:5" ht="13.5" thickBot="1">
      <c r="A27" s="207" t="s">
        <v>221</v>
      </c>
      <c r="B27" s="208" t="s">
        <v>222</v>
      </c>
      <c r="C27" s="208" t="s">
        <v>243</v>
      </c>
      <c r="D27" s="208" t="s">
        <v>261</v>
      </c>
      <c r="E27" s="209" t="s">
        <v>155</v>
      </c>
    </row>
    <row r="28" spans="1:5" ht="12.75">
      <c r="A28" s="210" t="s">
        <v>223</v>
      </c>
      <c r="B28" s="211">
        <v>3080</v>
      </c>
      <c r="C28" s="211"/>
      <c r="D28" s="211"/>
      <c r="E28" s="212">
        <f aca="true" t="shared" si="2" ref="E28:E34">SUM(B28:D28)</f>
        <v>3080</v>
      </c>
    </row>
    <row r="29" spans="1:5" ht="12.75">
      <c r="A29" s="213" t="s">
        <v>224</v>
      </c>
      <c r="B29" s="214"/>
      <c r="C29" s="214"/>
      <c r="D29" s="214"/>
      <c r="E29" s="215">
        <f t="shared" si="2"/>
        <v>0</v>
      </c>
    </row>
    <row r="30" spans="1:5" ht="12.75">
      <c r="A30" s="216" t="s">
        <v>225</v>
      </c>
      <c r="B30" s="217"/>
      <c r="C30" s="217"/>
      <c r="D30" s="217"/>
      <c r="E30" s="218">
        <f t="shared" si="2"/>
        <v>0</v>
      </c>
    </row>
    <row r="31" spans="1:5" ht="12.75">
      <c r="A31" s="216" t="s">
        <v>226</v>
      </c>
      <c r="B31" s="217"/>
      <c r="C31" s="217"/>
      <c r="D31" s="217"/>
      <c r="E31" s="218">
        <f t="shared" si="2"/>
        <v>0</v>
      </c>
    </row>
    <row r="32" spans="1:5" ht="12.75">
      <c r="A32" s="216" t="s">
        <v>160</v>
      </c>
      <c r="B32" s="217">
        <v>9500</v>
      </c>
      <c r="C32" s="217"/>
      <c r="D32" s="217"/>
      <c r="E32" s="218">
        <f t="shared" si="2"/>
        <v>9500</v>
      </c>
    </row>
    <row r="33" spans="1:5" ht="12.75">
      <c r="A33" s="216" t="s">
        <v>227</v>
      </c>
      <c r="B33" s="217"/>
      <c r="C33" s="217"/>
      <c r="D33" s="217"/>
      <c r="E33" s="218">
        <f t="shared" si="2"/>
        <v>0</v>
      </c>
    </row>
    <row r="34" spans="1:5" ht="13.5" thickBot="1">
      <c r="A34" s="219"/>
      <c r="B34" s="220"/>
      <c r="C34" s="220"/>
      <c r="D34" s="220"/>
      <c r="E34" s="218">
        <f t="shared" si="2"/>
        <v>0</v>
      </c>
    </row>
    <row r="35" spans="1:5" ht="13.5" thickBot="1">
      <c r="A35" s="221" t="s">
        <v>228</v>
      </c>
      <c r="B35" s="222">
        <f>B28+SUM(B30:B34)</f>
        <v>12580</v>
      </c>
      <c r="C35" s="222">
        <f>C28+SUM(C30:C34)</f>
        <v>0</v>
      </c>
      <c r="D35" s="222">
        <f>D28+SUM(D30:D34)</f>
        <v>0</v>
      </c>
      <c r="E35" s="223">
        <f>E28+SUM(E30:E34)</f>
        <v>12580</v>
      </c>
    </row>
    <row r="36" spans="1:5" ht="13.5" thickBot="1">
      <c r="A36" s="224"/>
      <c r="B36" s="224"/>
      <c r="C36" s="224"/>
      <c r="D36" s="224"/>
      <c r="E36" s="224"/>
    </row>
    <row r="37" spans="1:5" ht="13.5" thickBot="1">
      <c r="A37" s="207" t="s">
        <v>229</v>
      </c>
      <c r="B37" s="208" t="s">
        <v>222</v>
      </c>
      <c r="C37" s="208" t="s">
        <v>243</v>
      </c>
      <c r="D37" s="208" t="s">
        <v>261</v>
      </c>
      <c r="E37" s="209" t="s">
        <v>155</v>
      </c>
    </row>
    <row r="38" spans="1:5" ht="12.75">
      <c r="A38" s="210" t="s">
        <v>230</v>
      </c>
      <c r="B38" s="211"/>
      <c r="C38" s="211"/>
      <c r="D38" s="211"/>
      <c r="E38" s="212">
        <f aca="true" t="shared" si="3" ref="E38:E44">SUM(B38:D38)</f>
        <v>0</v>
      </c>
    </row>
    <row r="39" spans="1:5" ht="12.75">
      <c r="A39" s="225" t="s">
        <v>231</v>
      </c>
      <c r="B39" s="217"/>
      <c r="C39" s="217"/>
      <c r="D39" s="217"/>
      <c r="E39" s="218">
        <f t="shared" si="3"/>
        <v>0</v>
      </c>
    </row>
    <row r="40" spans="1:5" ht="12.75">
      <c r="A40" s="216" t="s">
        <v>232</v>
      </c>
      <c r="B40" s="217"/>
      <c r="C40" s="217"/>
      <c r="D40" s="217"/>
      <c r="E40" s="218">
        <f t="shared" si="3"/>
        <v>0</v>
      </c>
    </row>
    <row r="41" spans="1:5" ht="12.75">
      <c r="A41" s="216" t="s">
        <v>233</v>
      </c>
      <c r="B41" s="217"/>
      <c r="C41" s="217"/>
      <c r="D41" s="217"/>
      <c r="E41" s="218">
        <f t="shared" si="3"/>
        <v>0</v>
      </c>
    </row>
    <row r="42" spans="1:5" ht="12.75">
      <c r="A42" s="226"/>
      <c r="B42" s="217"/>
      <c r="C42" s="217"/>
      <c r="D42" s="217"/>
      <c r="E42" s="218">
        <f t="shared" si="3"/>
        <v>0</v>
      </c>
    </row>
    <row r="43" spans="1:5" ht="12.75">
      <c r="A43" s="226"/>
      <c r="B43" s="217"/>
      <c r="C43" s="217"/>
      <c r="D43" s="217"/>
      <c r="E43" s="218">
        <f t="shared" si="3"/>
        <v>0</v>
      </c>
    </row>
    <row r="44" spans="1:5" ht="13.5" thickBot="1">
      <c r="A44" s="219"/>
      <c r="B44" s="220"/>
      <c r="C44" s="220"/>
      <c r="D44" s="220"/>
      <c r="E44" s="218">
        <f t="shared" si="3"/>
        <v>0</v>
      </c>
    </row>
    <row r="45" spans="1:5" ht="13.5" thickBot="1">
      <c r="A45" s="221" t="s">
        <v>234</v>
      </c>
      <c r="B45" s="222">
        <f>SUM(B38:B44)</f>
        <v>0</v>
      </c>
      <c r="C45" s="222">
        <f>SUM(C38:C44)</f>
        <v>0</v>
      </c>
      <c r="D45" s="222">
        <f>SUM(D38:D44)</f>
        <v>0</v>
      </c>
      <c r="E45" s="223">
        <f>SUM(E38:E44)</f>
        <v>0</v>
      </c>
    </row>
    <row r="46" spans="1:5" ht="12.75">
      <c r="A46" s="204"/>
      <c r="B46" s="204"/>
      <c r="C46" s="204"/>
      <c r="D46" s="204"/>
      <c r="E46" s="204"/>
    </row>
    <row r="47" spans="1:5" ht="15.75">
      <c r="A47" s="336" t="s">
        <v>260</v>
      </c>
      <c r="B47" s="336"/>
      <c r="C47" s="336"/>
      <c r="D47" s="336"/>
      <c r="E47" s="336"/>
    </row>
    <row r="48" spans="1:5" ht="13.5" thickBot="1">
      <c r="A48" s="204"/>
      <c r="B48" s="204"/>
      <c r="C48" s="204"/>
      <c r="D48" s="204"/>
      <c r="E48" s="204"/>
    </row>
    <row r="49" spans="1:8" ht="13.5" thickBot="1">
      <c r="A49" s="324" t="s">
        <v>235</v>
      </c>
      <c r="B49" s="325"/>
      <c r="C49" s="326"/>
      <c r="D49" s="318" t="s">
        <v>236</v>
      </c>
      <c r="E49" s="319"/>
      <c r="H49" s="227"/>
    </row>
    <row r="50" spans="1:5" ht="12.75">
      <c r="A50" s="327"/>
      <c r="B50" s="328"/>
      <c r="C50" s="329"/>
      <c r="D50" s="320"/>
      <c r="E50" s="321"/>
    </row>
    <row r="51" spans="1:5" ht="13.5" thickBot="1">
      <c r="A51" s="330"/>
      <c r="B51" s="331"/>
      <c r="C51" s="332"/>
      <c r="D51" s="322"/>
      <c r="E51" s="323"/>
    </row>
    <row r="52" spans="1:5" ht="13.5" thickBot="1">
      <c r="A52" s="333" t="s">
        <v>234</v>
      </c>
      <c r="B52" s="334"/>
      <c r="C52" s="335"/>
      <c r="D52" s="339">
        <f>SUM(D50:E51)</f>
        <v>0</v>
      </c>
      <c r="E52" s="340"/>
    </row>
  </sheetData>
  <sheetProtection/>
  <mergeCells count="13">
    <mergeCell ref="A52:C52"/>
    <mergeCell ref="A47:E47"/>
    <mergeCell ref="B2:E2"/>
    <mergeCell ref="B25:E25"/>
    <mergeCell ref="D3:E3"/>
    <mergeCell ref="D52:E52"/>
    <mergeCell ref="B26:E26"/>
    <mergeCell ref="D49:E49"/>
    <mergeCell ref="D50:E50"/>
    <mergeCell ref="D51:E51"/>
    <mergeCell ref="A49:C49"/>
    <mergeCell ref="A50:C50"/>
    <mergeCell ref="A51:C51"/>
  </mergeCells>
  <conditionalFormatting sqref="E5:E12 B12:D12 B22:E22 E15:E21 E28:E35 B35:D35 E38:E45 B45:D45 D52:E52">
    <cfRule type="cellIs" priority="1" dxfId="1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 xml:space="preserve">&amp;C&amp;"Times New Roman CE,Félkövér"&amp;12
Európai uniós támogatással megvalósuló projektek 
bevételei, kiadásai, hozzájárulások&amp;R&amp;"Times New Roman CE,Félkövér dőlt" 10. 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Felhasználó</cp:lastModifiedBy>
  <cp:lastPrinted>2014-04-23T12:15:47Z</cp:lastPrinted>
  <dcterms:created xsi:type="dcterms:W3CDTF">2013-03-07T15:30:27Z</dcterms:created>
  <dcterms:modified xsi:type="dcterms:W3CDTF">2014-04-23T12:16:46Z</dcterms:modified>
  <cp:category/>
  <cp:version/>
  <cp:contentType/>
  <cp:contentStatus/>
</cp:coreProperties>
</file>