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2" sheetId="2" r:id="rId1"/>
    <sheet name="Munka3" sheetId="3" r:id="rId2"/>
  </sheets>
  <calcPr calcId="144525"/>
</workbook>
</file>

<file path=xl/calcChain.xml><?xml version="1.0" encoding="utf-8"?>
<calcChain xmlns="http://schemas.openxmlformats.org/spreadsheetml/2006/main">
  <c r="F65" i="2" l="1"/>
  <c r="F58" i="2"/>
  <c r="F59" i="2"/>
  <c r="F60" i="2"/>
  <c r="F61" i="2"/>
  <c r="F62" i="2"/>
  <c r="F63" i="2"/>
  <c r="F57" i="2"/>
  <c r="D55" i="2"/>
  <c r="F8" i="2"/>
  <c r="F9" i="2"/>
  <c r="F10" i="2"/>
  <c r="F11" i="2"/>
  <c r="F12" i="2"/>
  <c r="F13" i="2"/>
  <c r="F14" i="2"/>
  <c r="F15" i="2"/>
  <c r="F18" i="2"/>
  <c r="F19" i="2"/>
  <c r="F20" i="2"/>
  <c r="F21" i="2"/>
  <c r="F23" i="2"/>
  <c r="F24" i="2"/>
  <c r="F25" i="2"/>
  <c r="F26" i="2"/>
  <c r="F27" i="2"/>
  <c r="F28" i="2"/>
  <c r="F29" i="2"/>
  <c r="F30" i="2"/>
  <c r="F32" i="2"/>
  <c r="F33" i="2"/>
  <c r="F36" i="2"/>
  <c r="F37" i="2"/>
  <c r="F38" i="2"/>
  <c r="F39" i="2"/>
  <c r="F41" i="2"/>
  <c r="F42" i="2"/>
  <c r="F43" i="2"/>
  <c r="F44" i="2"/>
  <c r="F45" i="2"/>
  <c r="F46" i="2"/>
  <c r="F47" i="2"/>
  <c r="F49" i="2"/>
  <c r="F50" i="2"/>
  <c r="F51" i="2"/>
  <c r="F52" i="2"/>
  <c r="F53" i="2"/>
  <c r="F54" i="2"/>
  <c r="F7" i="2"/>
  <c r="D61" i="2"/>
  <c r="D63" i="2" s="1"/>
  <c r="E61" i="2"/>
  <c r="E63" i="2" s="1"/>
  <c r="C61" i="2"/>
  <c r="C63" i="2" s="1"/>
  <c r="D51" i="2"/>
  <c r="E51" i="2"/>
  <c r="D48" i="2"/>
  <c r="E48" i="2"/>
  <c r="F48" i="2" s="1"/>
  <c r="C48" i="2"/>
  <c r="C51" i="2"/>
  <c r="D43" i="2"/>
  <c r="E43" i="2"/>
  <c r="C43" i="2"/>
  <c r="D40" i="2"/>
  <c r="E40" i="2"/>
  <c r="F40" i="2" s="1"/>
  <c r="C40" i="2"/>
  <c r="D34" i="2"/>
  <c r="E34" i="2"/>
  <c r="F34" i="2" s="1"/>
  <c r="C34" i="2"/>
  <c r="D31" i="2"/>
  <c r="E31" i="2"/>
  <c r="F31" i="2" s="1"/>
  <c r="C31" i="2"/>
  <c r="D25" i="2"/>
  <c r="E25" i="2"/>
  <c r="C25" i="2"/>
  <c r="D22" i="2"/>
  <c r="D35" i="2" s="1"/>
  <c r="E22" i="2"/>
  <c r="F22" i="2" s="1"/>
  <c r="D16" i="2"/>
  <c r="E16" i="2"/>
  <c r="F16" i="2" s="1"/>
  <c r="D13" i="2"/>
  <c r="E13" i="2"/>
  <c r="E17" i="2" s="1"/>
  <c r="F17" i="2" s="1"/>
  <c r="C22" i="2"/>
  <c r="C16" i="2"/>
  <c r="C13" i="2"/>
  <c r="C17" i="2" l="1"/>
  <c r="E35" i="2"/>
  <c r="C35" i="2"/>
  <c r="D17" i="2"/>
  <c r="D65" i="2" s="1"/>
  <c r="F35" i="2" l="1"/>
  <c r="E55" i="2"/>
  <c r="E65" i="2" s="1"/>
  <c r="C55" i="2"/>
  <c r="C65" i="2" s="1"/>
  <c r="F55" i="2" l="1"/>
</calcChain>
</file>

<file path=xl/sharedStrings.xml><?xml version="1.0" encoding="utf-8"?>
<sst xmlns="http://schemas.openxmlformats.org/spreadsheetml/2006/main" count="67" uniqueCount="66">
  <si>
    <t>Megnevezés</t>
  </si>
  <si>
    <t>Mezőhék Község Önkormányzata</t>
  </si>
  <si>
    <t>Eredeti ei.</t>
  </si>
  <si>
    <t>KIADÁS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</si>
  <si>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</si>
  <si>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</si>
  <si>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</si>
  <si>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</si>
  <si>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</si>
  <si>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</si>
  <si>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</si>
  <si>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</si>
  <si>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</si>
  <si>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</si>
  <si>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</si>
  <si>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</si>
  <si>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</si>
  <si>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</si>
  <si>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</si>
  <si>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</si>
  <si>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</si>
  <si>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</si>
  <si>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</si>
  <si>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</si>
  <si>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</si>
  <si>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</si>
  <si>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</si>
  <si>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</si>
  <si>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</si>
  <si>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Dologi kiadások</t>
  </si>
  <si>
    <t>Foglalkoztatással, munkanélküliséggel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</si>
  <si>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</si>
  <si>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</si>
  <si>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</si>
  <si>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</si>
  <si>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</si>
  <si>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</si>
  <si>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</si>
  <si>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</si>
  <si>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</si>
  <si>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</si>
  <si>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</si>
  <si>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</si>
  <si>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</si>
  <si>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</si>
  <si>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</si>
  <si>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</si>
  <si>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</si>
  <si>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</si>
  <si>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</si>
  <si>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</si>
  <si>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</si>
  <si>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</si>
  <si>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2016. év Költségvetés</t>
  </si>
  <si>
    <t>Egyéb nem intézményi ellátások</t>
  </si>
  <si>
    <t>Bérleti és lizing díjak</t>
  </si>
  <si>
    <t>Családi támogatások</t>
  </si>
  <si>
    <t>Betegséggel kapcsolatos ( nem társadalmbiztosítási) ellátások</t>
  </si>
  <si>
    <t>Módosítás 1.</t>
  </si>
  <si>
    <t>Módosítás 2.</t>
  </si>
  <si>
    <t>Beruházási áfa</t>
  </si>
  <si>
    <t>Ingatlan felújítás áfa</t>
  </si>
  <si>
    <t>Államháztartáson belüli megelőlegezés</t>
  </si>
  <si>
    <t xml:space="preserve"> Ft.</t>
  </si>
  <si>
    <t>Módosított ei.</t>
  </si>
  <si>
    <t>11/2016.(XII.19.) számú önkormányzati rendelet 2.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</si>
</sst>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3" fontId="4" fillId="0" borderId="2" xfId="0" applyNumberFormat="1" applyFont="1" applyBorder="1"/>
    <xf numFmtId="0" fontId="6" fillId="0" borderId="2" xfId="0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0" fontId="4" fillId="0" borderId="0" xfId="0" applyFont="1"/>
    <xf numFmtId="0" fontId="3" fillId="3" borderId="2" xfId="1" applyFont="1" applyFill="1" applyBorder="1" applyAlignment="1">
      <alignment horizontal="center"/>
    </xf>
    <xf numFmtId="3" fontId="5" fillId="3" borderId="2" xfId="1" applyNumberFormat="1" applyFont="1" applyFill="1" applyBorder="1" applyAlignment="1">
      <alignment horizontal="right"/>
    </xf>
    <xf numFmtId="3" fontId="7" fillId="3" borderId="2" xfId="1" applyNumberFormat="1" applyFont="1" applyFill="1" applyBorder="1" applyAlignment="1">
      <alignment horizontal="right"/>
    </xf>
    <xf numFmtId="3" fontId="3" fillId="3" borderId="2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3" borderId="0" xfId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sqref="A1:G1"/>
    </sheetView>
  </sheetViews>
  <sheetFormatPr defaultRowHeight="15" x14ac:dyDescent="0.25"/>
  <cols>
    <col min="2" max="2" width="30.5703125" customWidth="1"/>
    <col min="3" max="3" width="10.7109375" customWidth="1"/>
    <col min="4" max="4" width="11.7109375" customWidth="1"/>
    <col min="5" max="5" width="12.42578125" customWidth="1"/>
    <col min="7" max="7" width="2.42578125" customWidth="1"/>
  </cols>
  <sheetData>
    <row r="1" spans="1:7" x14ac:dyDescent="0.25">
      <c r="A1" s="17" t="s">
        <v>65</v>
      </c>
      <c r="B1" s="17"/>
      <c r="C1" s="17"/>
      <c r="D1" s="17"/>
      <c r="E1" s="17"/>
      <c r="F1" s="17"/>
      <c r="G1" s="17"/>
    </row>
    <row r="2" spans="1:7" x14ac:dyDescent="0.25">
      <c r="A2" s="18" t="s">
        <v>53</v>
      </c>
      <c r="B2" s="18"/>
      <c r="C2" s="18"/>
      <c r="D2" s="18"/>
      <c r="E2" s="18"/>
      <c r="F2" s="18"/>
      <c r="G2" s="18"/>
    </row>
    <row r="3" spans="1:7" x14ac:dyDescent="0.25">
      <c r="A3" s="18" t="s">
        <v>1</v>
      </c>
      <c r="B3" s="18"/>
      <c r="C3" s="18"/>
      <c r="D3" s="18"/>
      <c r="E3" s="18"/>
      <c r="F3" s="18"/>
      <c r="G3" s="18"/>
    </row>
    <row r="4" spans="1:7" x14ac:dyDescent="0.25">
      <c r="A4" s="18" t="s">
        <v>3</v>
      </c>
      <c r="B4" s="18"/>
      <c r="C4" s="18"/>
      <c r="D4" s="18"/>
      <c r="E4" s="18"/>
      <c r="F4" s="18"/>
      <c r="G4" s="18"/>
    </row>
    <row r="5" spans="1:7" ht="14.45" x14ac:dyDescent="0.3">
      <c r="A5" s="17" t="s">
        <v>63</v>
      </c>
      <c r="B5" s="17"/>
      <c r="C5" s="17"/>
      <c r="D5" s="17"/>
      <c r="E5" s="17"/>
      <c r="F5" s="17"/>
      <c r="G5" s="17"/>
    </row>
    <row r="6" spans="1:7" ht="10.5" customHeight="1" x14ac:dyDescent="0.25">
      <c r="A6" s="16" t="s">
        <v>0</v>
      </c>
      <c r="B6" s="16"/>
      <c r="C6" s="1" t="s">
        <v>2</v>
      </c>
      <c r="D6" s="1" t="s">
        <v>58</v>
      </c>
      <c r="E6" s="1" t="s">
        <v>59</v>
      </c>
      <c r="F6" s="9" t="s">
        <v>64</v>
      </c>
      <c r="G6" s="9"/>
    </row>
    <row r="7" spans="1:7" ht="10.5" customHeight="1" x14ac:dyDescent="0.25">
      <c r="A7" s="3" t="s">
        <v>4</v>
      </c>
      <c r="B7" s="3"/>
      <c r="C7" s="4">
        <v>15001508</v>
      </c>
      <c r="D7" s="4">
        <v>0</v>
      </c>
      <c r="E7" s="4">
        <v>-7764</v>
      </c>
      <c r="F7" s="10">
        <f>C7+D7+E7</f>
        <v>14993744</v>
      </c>
      <c r="G7" s="10"/>
    </row>
    <row r="8" spans="1:7" ht="10.5" customHeight="1" x14ac:dyDescent="0.3">
      <c r="A8" s="3" t="s">
        <v>5</v>
      </c>
      <c r="B8" s="3"/>
      <c r="C8" s="4">
        <v>525000</v>
      </c>
      <c r="D8" s="4">
        <v>0</v>
      </c>
      <c r="E8" s="4">
        <v>0</v>
      </c>
      <c r="F8" s="10">
        <f t="shared" ref="F8:F55" si="0">C8+D8+E8</f>
        <v>525000</v>
      </c>
      <c r="G8" s="10"/>
    </row>
    <row r="9" spans="1:7" ht="10.5" customHeight="1" x14ac:dyDescent="0.25">
      <c r="A9" s="3" t="s">
        <v>6</v>
      </c>
      <c r="B9" s="3"/>
      <c r="C9" s="4">
        <v>360000</v>
      </c>
      <c r="D9" s="4">
        <v>0</v>
      </c>
      <c r="E9" s="4">
        <v>0</v>
      </c>
      <c r="F9" s="10">
        <f t="shared" si="0"/>
        <v>360000</v>
      </c>
      <c r="G9" s="10"/>
    </row>
    <row r="10" spans="1:7" ht="10.5" customHeight="1" x14ac:dyDescent="0.25">
      <c r="A10" s="3" t="s">
        <v>7</v>
      </c>
      <c r="B10" s="3"/>
      <c r="C10" s="4">
        <v>0</v>
      </c>
      <c r="D10" s="4">
        <v>0</v>
      </c>
      <c r="E10" s="4">
        <v>0</v>
      </c>
      <c r="F10" s="10">
        <f t="shared" si="0"/>
        <v>0</v>
      </c>
      <c r="G10" s="10"/>
    </row>
    <row r="11" spans="1:7" ht="10.5" customHeight="1" x14ac:dyDescent="0.25">
      <c r="A11" s="3" t="s">
        <v>8</v>
      </c>
      <c r="B11" s="3"/>
      <c r="C11" s="4">
        <v>200000</v>
      </c>
      <c r="D11" s="4">
        <v>0</v>
      </c>
      <c r="E11" s="4">
        <v>0</v>
      </c>
      <c r="F11" s="10">
        <f t="shared" si="0"/>
        <v>200000</v>
      </c>
      <c r="G11" s="10"/>
    </row>
    <row r="12" spans="1:7" ht="10.5" customHeight="1" x14ac:dyDescent="0.25">
      <c r="A12" s="3" t="s">
        <v>9</v>
      </c>
      <c r="B12" s="3"/>
      <c r="C12" s="4">
        <v>0</v>
      </c>
      <c r="D12" s="4">
        <v>237798</v>
      </c>
      <c r="E12" s="4">
        <v>180457</v>
      </c>
      <c r="F12" s="10">
        <f t="shared" si="0"/>
        <v>418255</v>
      </c>
      <c r="G12" s="10"/>
    </row>
    <row r="13" spans="1:7" ht="10.5" customHeight="1" x14ac:dyDescent="0.25">
      <c r="A13" s="5" t="s">
        <v>9</v>
      </c>
      <c r="B13" s="5"/>
      <c r="C13" s="6">
        <f>SUM(C7:C12)</f>
        <v>16086508</v>
      </c>
      <c r="D13" s="6">
        <f t="shared" ref="D13:E13" si="1">SUM(D7:D12)</f>
        <v>237798</v>
      </c>
      <c r="E13" s="6">
        <f t="shared" si="1"/>
        <v>172693</v>
      </c>
      <c r="F13" s="11">
        <f t="shared" si="0"/>
        <v>16496999</v>
      </c>
      <c r="G13" s="11"/>
    </row>
    <row r="14" spans="1:7" ht="10.5" customHeight="1" x14ac:dyDescent="0.25">
      <c r="A14" s="3" t="s">
        <v>10</v>
      </c>
      <c r="B14" s="3"/>
      <c r="C14" s="4">
        <v>3296568</v>
      </c>
      <c r="D14" s="3">
        <v>0</v>
      </c>
      <c r="E14" s="4">
        <v>0</v>
      </c>
      <c r="F14" s="10">
        <f t="shared" si="0"/>
        <v>3296568</v>
      </c>
      <c r="G14" s="10"/>
    </row>
    <row r="15" spans="1:7" ht="10.5" customHeight="1" x14ac:dyDescent="0.25">
      <c r="A15" s="3" t="s">
        <v>11</v>
      </c>
      <c r="B15" s="3"/>
      <c r="C15" s="4">
        <v>480000</v>
      </c>
      <c r="D15" s="3">
        <v>0</v>
      </c>
      <c r="E15" s="4">
        <v>4000</v>
      </c>
      <c r="F15" s="10">
        <f t="shared" si="0"/>
        <v>484000</v>
      </c>
      <c r="G15" s="10"/>
    </row>
    <row r="16" spans="1:7" ht="10.5" customHeight="1" x14ac:dyDescent="0.25">
      <c r="A16" s="5" t="s">
        <v>12</v>
      </c>
      <c r="B16" s="5"/>
      <c r="C16" s="6">
        <f>SUM(C14:C15)</f>
        <v>3776568</v>
      </c>
      <c r="D16" s="6">
        <f t="shared" ref="D16:E16" si="2">SUM(D14:D15)</f>
        <v>0</v>
      </c>
      <c r="E16" s="6">
        <f t="shared" si="2"/>
        <v>4000</v>
      </c>
      <c r="F16" s="11">
        <f t="shared" si="0"/>
        <v>3780568</v>
      </c>
      <c r="G16" s="11"/>
    </row>
    <row r="17" spans="1:7" ht="10.5" customHeight="1" x14ac:dyDescent="0.25">
      <c r="A17" s="2" t="s">
        <v>13</v>
      </c>
      <c r="B17" s="2"/>
      <c r="C17" s="7">
        <f>C13+C16</f>
        <v>19863076</v>
      </c>
      <c r="D17" s="7">
        <f t="shared" ref="D17:E17" si="3">D13+D16</f>
        <v>237798</v>
      </c>
      <c r="E17" s="7">
        <f t="shared" si="3"/>
        <v>176693</v>
      </c>
      <c r="F17" s="12">
        <f t="shared" si="0"/>
        <v>20277567</v>
      </c>
      <c r="G17" s="12"/>
    </row>
    <row r="18" spans="1:7" ht="10.5" customHeight="1" x14ac:dyDescent="0.25">
      <c r="A18" s="2" t="s">
        <v>14</v>
      </c>
      <c r="B18" s="2"/>
      <c r="C18" s="7">
        <v>4128451</v>
      </c>
      <c r="D18" s="7">
        <v>52476</v>
      </c>
      <c r="E18" s="7">
        <v>48673</v>
      </c>
      <c r="F18" s="12">
        <f t="shared" si="0"/>
        <v>4229600</v>
      </c>
      <c r="G18" s="12"/>
    </row>
    <row r="19" spans="1:7" ht="10.5" customHeight="1" x14ac:dyDescent="0.25">
      <c r="A19" s="3" t="s">
        <v>15</v>
      </c>
      <c r="B19" s="3"/>
      <c r="C19" s="3">
        <v>0</v>
      </c>
      <c r="D19" s="4">
        <v>37932</v>
      </c>
      <c r="E19" s="4">
        <v>17419</v>
      </c>
      <c r="F19" s="10">
        <f t="shared" si="0"/>
        <v>55351</v>
      </c>
      <c r="G19" s="10"/>
    </row>
    <row r="20" spans="1:7" ht="10.5" customHeight="1" x14ac:dyDescent="0.25">
      <c r="A20" s="3" t="s">
        <v>16</v>
      </c>
      <c r="B20" s="3"/>
      <c r="C20" s="4">
        <v>3459000</v>
      </c>
      <c r="D20" s="4">
        <v>0</v>
      </c>
      <c r="E20" s="4">
        <v>1082581</v>
      </c>
      <c r="F20" s="10">
        <f t="shared" si="0"/>
        <v>4541581</v>
      </c>
      <c r="G20" s="10"/>
    </row>
    <row r="21" spans="1:7" ht="10.5" customHeight="1" x14ac:dyDescent="0.25">
      <c r="A21" s="3" t="s">
        <v>17</v>
      </c>
      <c r="B21" s="3"/>
      <c r="C21" s="3">
        <v>0</v>
      </c>
      <c r="D21" s="4">
        <v>0</v>
      </c>
      <c r="E21" s="4"/>
      <c r="F21" s="10">
        <f t="shared" si="0"/>
        <v>0</v>
      </c>
      <c r="G21" s="10"/>
    </row>
    <row r="22" spans="1:7" ht="10.5" customHeight="1" x14ac:dyDescent="0.25">
      <c r="A22" s="5" t="s">
        <v>18</v>
      </c>
      <c r="B22" s="5"/>
      <c r="C22" s="6">
        <f>C19+C20+C21</f>
        <v>3459000</v>
      </c>
      <c r="D22" s="6">
        <f t="shared" ref="D22:E22" si="4">D19+D20+D21</f>
        <v>37932</v>
      </c>
      <c r="E22" s="6">
        <f t="shared" si="4"/>
        <v>1100000</v>
      </c>
      <c r="F22" s="11">
        <f t="shared" si="0"/>
        <v>4596932</v>
      </c>
      <c r="G22" s="11"/>
    </row>
    <row r="23" spans="1:7" ht="10.5" customHeight="1" x14ac:dyDescent="0.25">
      <c r="A23" s="3" t="s">
        <v>19</v>
      </c>
      <c r="B23" s="3"/>
      <c r="C23" s="4">
        <v>20000</v>
      </c>
      <c r="D23" s="4">
        <v>0</v>
      </c>
      <c r="E23" s="4"/>
      <c r="F23" s="10">
        <f t="shared" si="0"/>
        <v>20000</v>
      </c>
      <c r="G23" s="10"/>
    </row>
    <row r="24" spans="1:7" ht="10.5" customHeight="1" x14ac:dyDescent="0.25">
      <c r="A24" s="3" t="s">
        <v>20</v>
      </c>
      <c r="B24" s="3"/>
      <c r="C24" s="4">
        <v>636000</v>
      </c>
      <c r="D24" s="4">
        <v>0</v>
      </c>
      <c r="E24" s="4"/>
      <c r="F24" s="10">
        <f t="shared" si="0"/>
        <v>636000</v>
      </c>
      <c r="G24" s="10"/>
    </row>
    <row r="25" spans="1:7" ht="10.5" customHeight="1" x14ac:dyDescent="0.25">
      <c r="A25" s="5" t="s">
        <v>21</v>
      </c>
      <c r="B25" s="5"/>
      <c r="C25" s="6">
        <f>SUM(C23:C24)</f>
        <v>656000</v>
      </c>
      <c r="D25" s="6">
        <f t="shared" ref="D25:E25" si="5">SUM(D23:D24)</f>
        <v>0</v>
      </c>
      <c r="E25" s="6">
        <f t="shared" si="5"/>
        <v>0</v>
      </c>
      <c r="F25" s="11">
        <f t="shared" si="0"/>
        <v>656000</v>
      </c>
      <c r="G25" s="11"/>
    </row>
    <row r="26" spans="1:7" ht="10.5" customHeight="1" x14ac:dyDescent="0.25">
      <c r="A26" s="3" t="s">
        <v>22</v>
      </c>
      <c r="B26" s="3"/>
      <c r="C26" s="4">
        <v>3500000</v>
      </c>
      <c r="D26" s="4">
        <v>0</v>
      </c>
      <c r="E26" s="4"/>
      <c r="F26" s="10">
        <f t="shared" si="0"/>
        <v>3500000</v>
      </c>
      <c r="G26" s="10"/>
    </row>
    <row r="27" spans="1:7" ht="10.5" customHeight="1" x14ac:dyDescent="0.25">
      <c r="A27" s="3" t="s">
        <v>55</v>
      </c>
      <c r="B27" s="3"/>
      <c r="C27" s="3">
        <v>0</v>
      </c>
      <c r="D27" s="4">
        <v>0</v>
      </c>
      <c r="E27" s="4"/>
      <c r="F27" s="10">
        <f t="shared" si="0"/>
        <v>0</v>
      </c>
      <c r="G27" s="10"/>
    </row>
    <row r="28" spans="1:7" ht="10.5" customHeight="1" x14ac:dyDescent="0.25">
      <c r="A28" s="3" t="s">
        <v>23</v>
      </c>
      <c r="B28" s="3"/>
      <c r="C28" s="4">
        <v>2000000</v>
      </c>
      <c r="D28" s="4">
        <v>0</v>
      </c>
      <c r="E28" s="4"/>
      <c r="F28" s="10">
        <f t="shared" si="0"/>
        <v>2000000</v>
      </c>
      <c r="G28" s="10"/>
    </row>
    <row r="29" spans="1:7" ht="10.5" customHeight="1" x14ac:dyDescent="0.25">
      <c r="A29" s="3" t="s">
        <v>52</v>
      </c>
      <c r="B29" s="3"/>
      <c r="C29" s="4">
        <v>5000000</v>
      </c>
      <c r="D29" s="4">
        <v>1610000</v>
      </c>
      <c r="E29" s="4">
        <v>-200000</v>
      </c>
      <c r="F29" s="10">
        <f t="shared" si="0"/>
        <v>6410000</v>
      </c>
      <c r="G29" s="10"/>
    </row>
    <row r="30" spans="1:7" ht="10.5" customHeight="1" x14ac:dyDescent="0.25">
      <c r="A30" s="3" t="s">
        <v>24</v>
      </c>
      <c r="B30" s="3"/>
      <c r="C30" s="4">
        <v>7690000</v>
      </c>
      <c r="D30" s="4">
        <v>-555000</v>
      </c>
      <c r="E30" s="4">
        <v>192837</v>
      </c>
      <c r="F30" s="10">
        <f t="shared" si="0"/>
        <v>7327837</v>
      </c>
      <c r="G30" s="10"/>
    </row>
    <row r="31" spans="1:7" ht="10.5" customHeight="1" x14ac:dyDescent="0.25">
      <c r="A31" s="5" t="s">
        <v>25</v>
      </c>
      <c r="B31" s="5"/>
      <c r="C31" s="6">
        <f>SUM(C26:C30)</f>
        <v>18190000</v>
      </c>
      <c r="D31" s="6">
        <f t="shared" ref="D31:E31" si="6">SUM(D26:D30)</f>
        <v>1055000</v>
      </c>
      <c r="E31" s="6">
        <f t="shared" si="6"/>
        <v>-7163</v>
      </c>
      <c r="F31" s="11">
        <f t="shared" si="0"/>
        <v>19237837</v>
      </c>
      <c r="G31" s="11"/>
    </row>
    <row r="32" spans="1:7" ht="10.5" customHeight="1" x14ac:dyDescent="0.25">
      <c r="A32" s="5" t="s">
        <v>26</v>
      </c>
      <c r="B32" s="5"/>
      <c r="C32" s="5">
        <v>0</v>
      </c>
      <c r="D32" s="6">
        <v>0</v>
      </c>
      <c r="E32" s="5">
        <v>0</v>
      </c>
      <c r="F32" s="11">
        <f t="shared" si="0"/>
        <v>0</v>
      </c>
      <c r="G32" s="11"/>
    </row>
    <row r="33" spans="1:7" ht="10.5" customHeight="1" x14ac:dyDescent="0.25">
      <c r="A33" s="3" t="s">
        <v>27</v>
      </c>
      <c r="B33" s="3"/>
      <c r="C33" s="4">
        <v>15816000</v>
      </c>
      <c r="D33" s="4">
        <v>-2027740</v>
      </c>
      <c r="E33" s="4">
        <v>1995000</v>
      </c>
      <c r="F33" s="10">
        <f t="shared" si="0"/>
        <v>15783260</v>
      </c>
      <c r="G33" s="10"/>
    </row>
    <row r="34" spans="1:7" ht="10.5" customHeight="1" x14ac:dyDescent="0.25">
      <c r="A34" s="5" t="s">
        <v>28</v>
      </c>
      <c r="B34" s="5"/>
      <c r="C34" s="6">
        <f>C33</f>
        <v>15816000</v>
      </c>
      <c r="D34" s="6">
        <f t="shared" ref="D34:E34" si="7">D33</f>
        <v>-2027740</v>
      </c>
      <c r="E34" s="6">
        <f t="shared" si="7"/>
        <v>1995000</v>
      </c>
      <c r="F34" s="11">
        <f t="shared" si="0"/>
        <v>15783260</v>
      </c>
      <c r="G34" s="11"/>
    </row>
    <row r="35" spans="1:7" ht="10.5" customHeight="1" x14ac:dyDescent="0.25">
      <c r="A35" s="2" t="s">
        <v>29</v>
      </c>
      <c r="B35" s="2"/>
      <c r="C35" s="7">
        <f>C22+C25+C31+C34</f>
        <v>38121000</v>
      </c>
      <c r="D35" s="7">
        <f t="shared" ref="D35:E35" si="8">D22+D25+D31+D34</f>
        <v>-934808</v>
      </c>
      <c r="E35" s="7">
        <f t="shared" si="8"/>
        <v>3087837</v>
      </c>
      <c r="F35" s="12">
        <f t="shared" si="0"/>
        <v>40274029</v>
      </c>
      <c r="G35" s="12"/>
    </row>
    <row r="36" spans="1:7" ht="10.5" customHeight="1" x14ac:dyDescent="0.25">
      <c r="A36" s="3" t="s">
        <v>56</v>
      </c>
      <c r="B36" s="3"/>
      <c r="C36" s="3">
        <v>0</v>
      </c>
      <c r="D36" s="3">
        <v>0</v>
      </c>
      <c r="E36" s="3"/>
      <c r="F36" s="10">
        <f t="shared" si="0"/>
        <v>0</v>
      </c>
      <c r="G36" s="10"/>
    </row>
    <row r="37" spans="1:7" ht="10.5" customHeight="1" x14ac:dyDescent="0.25">
      <c r="A37" s="3" t="s">
        <v>57</v>
      </c>
      <c r="B37" s="3"/>
      <c r="C37" s="3">
        <v>0</v>
      </c>
      <c r="D37" s="3">
        <v>0</v>
      </c>
      <c r="E37" s="3"/>
      <c r="F37" s="10">
        <f t="shared" si="0"/>
        <v>0</v>
      </c>
      <c r="G37" s="10"/>
    </row>
    <row r="38" spans="1:7" ht="10.5" customHeight="1" x14ac:dyDescent="0.25">
      <c r="A38" s="3" t="s">
        <v>30</v>
      </c>
      <c r="B38" s="3"/>
      <c r="C38" s="3">
        <v>0</v>
      </c>
      <c r="D38" s="3">
        <v>0</v>
      </c>
      <c r="E38" s="3"/>
      <c r="F38" s="10">
        <f t="shared" si="0"/>
        <v>0</v>
      </c>
      <c r="G38" s="10"/>
    </row>
    <row r="39" spans="1:7" ht="10.5" customHeight="1" x14ac:dyDescent="0.25">
      <c r="A39" s="3" t="s">
        <v>54</v>
      </c>
      <c r="B39" s="3"/>
      <c r="C39" s="4">
        <v>2100000</v>
      </c>
      <c r="D39" s="3">
        <v>0</v>
      </c>
      <c r="E39" s="3">
        <v>600000</v>
      </c>
      <c r="F39" s="10">
        <f t="shared" si="0"/>
        <v>2700000</v>
      </c>
      <c r="G39" s="10"/>
    </row>
    <row r="40" spans="1:7" ht="10.5" customHeight="1" x14ac:dyDescent="0.25">
      <c r="A40" s="2" t="s">
        <v>31</v>
      </c>
      <c r="B40" s="2"/>
      <c r="C40" s="7">
        <f>C36+C37+C38+C39</f>
        <v>2100000</v>
      </c>
      <c r="D40" s="7">
        <f>D36+D37+D38+D39</f>
        <v>0</v>
      </c>
      <c r="E40" s="7">
        <f>E36+E37+E38+E39</f>
        <v>600000</v>
      </c>
      <c r="F40" s="12">
        <f t="shared" si="0"/>
        <v>2700000</v>
      </c>
      <c r="G40" s="12"/>
    </row>
    <row r="41" spans="1:7" ht="10.5" customHeight="1" x14ac:dyDescent="0.25">
      <c r="A41" s="3" t="s">
        <v>32</v>
      </c>
      <c r="B41" s="3"/>
      <c r="C41" s="3">
        <v>60000</v>
      </c>
      <c r="D41" s="3">
        <v>0</v>
      </c>
      <c r="E41" s="3"/>
      <c r="F41" s="10">
        <f t="shared" si="0"/>
        <v>60000</v>
      </c>
      <c r="G41" s="10"/>
    </row>
    <row r="42" spans="1:7" ht="10.5" customHeight="1" x14ac:dyDescent="0.25">
      <c r="A42" s="3" t="s">
        <v>33</v>
      </c>
      <c r="B42" s="3"/>
      <c r="C42" s="4">
        <v>1000000</v>
      </c>
      <c r="D42" s="3">
        <v>0</v>
      </c>
      <c r="E42" s="3"/>
      <c r="F42" s="10">
        <f t="shared" si="0"/>
        <v>1000000</v>
      </c>
      <c r="G42" s="10"/>
    </row>
    <row r="43" spans="1:7" ht="10.5" customHeight="1" x14ac:dyDescent="0.25">
      <c r="A43" s="2" t="s">
        <v>34</v>
      </c>
      <c r="B43" s="2"/>
      <c r="C43" s="7">
        <f>C41+C42</f>
        <v>1060000</v>
      </c>
      <c r="D43" s="7">
        <f t="shared" ref="D43:E43" si="9">D41+D42</f>
        <v>0</v>
      </c>
      <c r="E43" s="7">
        <f t="shared" si="9"/>
        <v>0</v>
      </c>
      <c r="F43" s="12">
        <f t="shared" si="0"/>
        <v>1060000</v>
      </c>
      <c r="G43" s="12"/>
    </row>
    <row r="44" spans="1:7" ht="10.5" customHeight="1" x14ac:dyDescent="0.25">
      <c r="A44" s="3" t="s">
        <v>35</v>
      </c>
      <c r="B44" s="3"/>
      <c r="C44" s="3">
        <v>0</v>
      </c>
      <c r="D44" s="3">
        <v>0</v>
      </c>
      <c r="E44" s="3"/>
      <c r="F44" s="10">
        <f t="shared" si="0"/>
        <v>0</v>
      </c>
      <c r="G44" s="10"/>
    </row>
    <row r="45" spans="1:7" ht="10.5" customHeight="1" x14ac:dyDescent="0.25">
      <c r="A45" s="3" t="s">
        <v>36</v>
      </c>
      <c r="B45" s="3"/>
      <c r="C45" s="4">
        <v>800000</v>
      </c>
      <c r="D45" s="4"/>
      <c r="E45" s="4"/>
      <c r="F45" s="10">
        <f t="shared" si="0"/>
        <v>800000</v>
      </c>
      <c r="G45" s="10"/>
    </row>
    <row r="46" spans="1:7" ht="10.5" customHeight="1" x14ac:dyDescent="0.25">
      <c r="A46" s="3" t="s">
        <v>37</v>
      </c>
      <c r="B46" s="3"/>
      <c r="C46" s="4">
        <v>10300000</v>
      </c>
      <c r="D46" s="3"/>
      <c r="E46" s="3"/>
      <c r="F46" s="10">
        <f t="shared" si="0"/>
        <v>10300000</v>
      </c>
      <c r="G46" s="10"/>
    </row>
    <row r="47" spans="1:7" ht="10.5" customHeight="1" x14ac:dyDescent="0.25">
      <c r="A47" s="20" t="s">
        <v>60</v>
      </c>
      <c r="B47" s="20"/>
      <c r="C47" s="4"/>
      <c r="D47" s="4">
        <v>1140122</v>
      </c>
      <c r="E47" s="3">
        <v>5000</v>
      </c>
      <c r="F47" s="10">
        <f t="shared" si="0"/>
        <v>1145122</v>
      </c>
      <c r="G47" s="10"/>
    </row>
    <row r="48" spans="1:7" ht="10.5" customHeight="1" x14ac:dyDescent="0.25">
      <c r="A48" s="2" t="s">
        <v>38</v>
      </c>
      <c r="B48" s="2"/>
      <c r="C48" s="7">
        <f>SUM(C44:C47)</f>
        <v>11100000</v>
      </c>
      <c r="D48" s="7">
        <f t="shared" ref="D48:E48" si="10">SUM(D44:D47)</f>
        <v>1140122</v>
      </c>
      <c r="E48" s="7">
        <f t="shared" si="10"/>
        <v>5000</v>
      </c>
      <c r="F48" s="12">
        <f t="shared" si="0"/>
        <v>12245122</v>
      </c>
      <c r="G48" s="12"/>
    </row>
    <row r="49" spans="1:7" ht="10.5" customHeight="1" x14ac:dyDescent="0.25">
      <c r="A49" s="3" t="s">
        <v>39</v>
      </c>
      <c r="B49" s="3"/>
      <c r="C49" s="4">
        <v>20272000</v>
      </c>
      <c r="D49" s="4">
        <v>10269983</v>
      </c>
      <c r="E49" s="4"/>
      <c r="F49" s="10">
        <f t="shared" si="0"/>
        <v>30541983</v>
      </c>
      <c r="G49" s="10"/>
    </row>
    <row r="50" spans="1:7" ht="10.5" customHeight="1" x14ac:dyDescent="0.25">
      <c r="A50" s="3" t="s">
        <v>61</v>
      </c>
      <c r="B50" s="3"/>
      <c r="C50" s="3">
        <v>0</v>
      </c>
      <c r="D50" s="4">
        <v>2743420</v>
      </c>
      <c r="E50" s="4"/>
      <c r="F50" s="10">
        <f t="shared" si="0"/>
        <v>2743420</v>
      </c>
      <c r="G50" s="10"/>
    </row>
    <row r="51" spans="1:7" ht="10.5" customHeight="1" x14ac:dyDescent="0.25">
      <c r="A51" s="2" t="s">
        <v>40</v>
      </c>
      <c r="B51" s="2"/>
      <c r="C51" s="7">
        <f>SUM(C49:C50)</f>
        <v>20272000</v>
      </c>
      <c r="D51" s="7">
        <f t="shared" ref="D51:E51" si="11">SUM(D49:D50)</f>
        <v>13013403</v>
      </c>
      <c r="E51" s="7">
        <f t="shared" si="11"/>
        <v>0</v>
      </c>
      <c r="F51" s="12">
        <f t="shared" si="0"/>
        <v>33285403</v>
      </c>
      <c r="G51" s="12"/>
    </row>
    <row r="52" spans="1:7" ht="10.5" customHeight="1" x14ac:dyDescent="0.25">
      <c r="A52" s="2" t="s">
        <v>41</v>
      </c>
      <c r="B52" s="2"/>
      <c r="C52" s="2">
        <v>0</v>
      </c>
      <c r="D52" s="2">
        <v>0</v>
      </c>
      <c r="E52" s="2"/>
      <c r="F52" s="12">
        <f t="shared" si="0"/>
        <v>0</v>
      </c>
      <c r="G52" s="12"/>
    </row>
    <row r="53" spans="1:7" ht="10.5" customHeight="1" x14ac:dyDescent="0.25">
      <c r="A53" s="2" t="s">
        <v>42</v>
      </c>
      <c r="B53" s="2"/>
      <c r="C53" s="2">
        <v>0</v>
      </c>
      <c r="D53" s="2">
        <v>0</v>
      </c>
      <c r="E53" s="2"/>
      <c r="F53" s="12">
        <f t="shared" si="0"/>
        <v>0</v>
      </c>
      <c r="G53" s="12"/>
    </row>
    <row r="54" spans="1:7" ht="10.5" customHeight="1" x14ac:dyDescent="0.25">
      <c r="A54" s="2" t="s">
        <v>43</v>
      </c>
      <c r="B54" s="2"/>
      <c r="C54" s="2">
        <v>0</v>
      </c>
      <c r="D54" s="2">
        <v>0</v>
      </c>
      <c r="E54" s="2"/>
      <c r="F54" s="12">
        <f t="shared" si="0"/>
        <v>0</v>
      </c>
      <c r="G54" s="12"/>
    </row>
    <row r="55" spans="1:7" ht="10.5" customHeight="1" x14ac:dyDescent="0.25">
      <c r="A55" s="2" t="s">
        <v>44</v>
      </c>
      <c r="B55" s="2"/>
      <c r="C55" s="7">
        <f>C17+C35+C40+C43+C48+C51+C52+C53+C54+C18</f>
        <v>96644527</v>
      </c>
      <c r="D55" s="7">
        <f>D17+D35+D40+D43+D48+D51+D52+D53+D54+D18</f>
        <v>13508991</v>
      </c>
      <c r="E55" s="7">
        <f>E17+E35+E40+E43+E48+E51+E52+E53+E54+E18</f>
        <v>3918203</v>
      </c>
      <c r="F55" s="12">
        <f t="shared" si="0"/>
        <v>114071721</v>
      </c>
      <c r="G55" s="12"/>
    </row>
    <row r="56" spans="1:7" ht="10.5" customHeight="1" x14ac:dyDescent="0.25">
      <c r="A56" s="8"/>
      <c r="B56" s="8"/>
      <c r="C56" s="8"/>
      <c r="D56" s="8"/>
      <c r="E56" s="8"/>
      <c r="F56" s="13"/>
      <c r="G56" s="13"/>
    </row>
    <row r="57" spans="1:7" ht="10.5" customHeight="1" x14ac:dyDescent="0.25">
      <c r="A57" s="5" t="s">
        <v>45</v>
      </c>
      <c r="B57" s="5"/>
      <c r="C57" s="5">
        <v>0</v>
      </c>
      <c r="D57" s="5"/>
      <c r="E57" s="5"/>
      <c r="F57" s="12">
        <f>C57+D57+E57</f>
        <v>0</v>
      </c>
      <c r="G57" s="12"/>
    </row>
    <row r="58" spans="1:7" ht="10.5" customHeight="1" x14ac:dyDescent="0.25">
      <c r="A58" s="5" t="s">
        <v>46</v>
      </c>
      <c r="B58" s="5"/>
      <c r="C58" s="5">
        <v>0</v>
      </c>
      <c r="D58" s="5"/>
      <c r="E58" s="5"/>
      <c r="F58" s="12">
        <f t="shared" ref="F58:F63" si="12">C58+D58+E58</f>
        <v>0</v>
      </c>
      <c r="G58" s="12"/>
    </row>
    <row r="59" spans="1:7" ht="10.5" customHeight="1" x14ac:dyDescent="0.25">
      <c r="A59" s="20" t="s">
        <v>62</v>
      </c>
      <c r="B59" s="20"/>
      <c r="C59" s="3">
        <v>0</v>
      </c>
      <c r="D59" s="3">
        <v>375758</v>
      </c>
      <c r="E59" s="3">
        <v>0</v>
      </c>
      <c r="F59" s="10">
        <f t="shared" si="12"/>
        <v>375758</v>
      </c>
      <c r="G59" s="10"/>
    </row>
    <row r="60" spans="1:7" ht="10.5" customHeight="1" x14ac:dyDescent="0.25">
      <c r="A60" s="3" t="s">
        <v>47</v>
      </c>
      <c r="B60" s="5"/>
      <c r="C60" s="4">
        <v>12555352</v>
      </c>
      <c r="D60" s="3">
        <v>0</v>
      </c>
      <c r="E60" s="3">
        <v>1189406</v>
      </c>
      <c r="F60" s="10">
        <f t="shared" si="12"/>
        <v>13744758</v>
      </c>
      <c r="G60" s="10"/>
    </row>
    <row r="61" spans="1:7" ht="10.5" customHeight="1" x14ac:dyDescent="0.25">
      <c r="A61" s="5" t="s">
        <v>48</v>
      </c>
      <c r="B61" s="5"/>
      <c r="C61" s="6">
        <f>C59+C60</f>
        <v>12555352</v>
      </c>
      <c r="D61" s="6">
        <f t="shared" ref="D61:E61" si="13">D59+D60</f>
        <v>375758</v>
      </c>
      <c r="E61" s="6">
        <f t="shared" si="13"/>
        <v>1189406</v>
      </c>
      <c r="F61" s="12">
        <f t="shared" si="12"/>
        <v>14120516</v>
      </c>
      <c r="G61" s="12"/>
    </row>
    <row r="62" spans="1:7" ht="10.5" customHeight="1" x14ac:dyDescent="0.25">
      <c r="A62" s="5" t="s">
        <v>49</v>
      </c>
      <c r="B62" s="2"/>
      <c r="C62" s="5">
        <v>0</v>
      </c>
      <c r="D62" s="2"/>
      <c r="E62" s="2"/>
      <c r="F62" s="12">
        <f t="shared" si="12"/>
        <v>0</v>
      </c>
      <c r="G62" s="12"/>
    </row>
    <row r="63" spans="1:7" ht="10.5" customHeight="1" x14ac:dyDescent="0.25">
      <c r="A63" s="2" t="s">
        <v>50</v>
      </c>
      <c r="B63" s="3"/>
      <c r="C63" s="7">
        <f>C57+C58+C61+C62</f>
        <v>12555352</v>
      </c>
      <c r="D63" s="7">
        <f t="shared" ref="D63:E63" si="14">D57+D58+D61+D62</f>
        <v>375758</v>
      </c>
      <c r="E63" s="7">
        <f t="shared" si="14"/>
        <v>1189406</v>
      </c>
      <c r="F63" s="12">
        <f t="shared" si="12"/>
        <v>14120516</v>
      </c>
      <c r="G63" s="12"/>
    </row>
    <row r="64" spans="1:7" ht="10.5" customHeight="1" x14ac:dyDescent="0.25">
      <c r="A64" s="8"/>
      <c r="B64" s="8"/>
      <c r="C64" s="8"/>
      <c r="D64" s="8"/>
      <c r="E64" s="8"/>
      <c r="F64" s="13"/>
      <c r="G64" s="19"/>
    </row>
    <row r="65" spans="1:7" ht="10.5" customHeight="1" x14ac:dyDescent="0.25">
      <c r="A65" s="16" t="s">
        <v>51</v>
      </c>
      <c r="B65" s="16"/>
      <c r="C65" s="7">
        <f>C55+C63</f>
        <v>109199879</v>
      </c>
      <c r="D65" s="7">
        <f t="shared" ref="D65:E65" si="15">D55+D63</f>
        <v>13884749</v>
      </c>
      <c r="E65" s="7">
        <f t="shared" si="15"/>
        <v>5107609</v>
      </c>
      <c r="F65" s="14">
        <f>C65+D65+E65</f>
        <v>128192237</v>
      </c>
      <c r="G65" s="15"/>
    </row>
  </sheetData>
  <mergeCells count="69">
    <mergeCell ref="F65:G65"/>
    <mergeCell ref="A65:B65"/>
    <mergeCell ref="A1:G1"/>
    <mergeCell ref="A2:G2"/>
    <mergeCell ref="A3:G3"/>
    <mergeCell ref="A4:G4"/>
    <mergeCell ref="A5:G5"/>
    <mergeCell ref="A6:B6"/>
    <mergeCell ref="F63:G63"/>
    <mergeCell ref="F64:G64"/>
    <mergeCell ref="F36:G36"/>
    <mergeCell ref="A47:B47"/>
    <mergeCell ref="A59:B59"/>
    <mergeCell ref="F47:G47"/>
    <mergeCell ref="F60:G60"/>
    <mergeCell ref="F61:G61"/>
    <mergeCell ref="F62:G62"/>
    <mergeCell ref="F57:G57"/>
    <mergeCell ref="F58:G58"/>
    <mergeCell ref="F59:G59"/>
    <mergeCell ref="F53:G53"/>
    <mergeCell ref="F54:G54"/>
    <mergeCell ref="F55:G55"/>
    <mergeCell ref="F56:G56"/>
    <mergeCell ref="F50:G50"/>
    <mergeCell ref="F51:G51"/>
    <mergeCell ref="F52:G52"/>
    <mergeCell ref="F46:G46"/>
    <mergeCell ref="F48:G48"/>
    <mergeCell ref="F49:G49"/>
    <mergeCell ref="F43:G43"/>
    <mergeCell ref="F44:G44"/>
    <mergeCell ref="F45:G45"/>
    <mergeCell ref="F40:G40"/>
    <mergeCell ref="F41:G41"/>
    <mergeCell ref="F42:G42"/>
    <mergeCell ref="F37:G37"/>
    <mergeCell ref="F38:G38"/>
    <mergeCell ref="F39:G39"/>
    <mergeCell ref="F33:G33"/>
    <mergeCell ref="F34:G34"/>
    <mergeCell ref="F35:G35"/>
    <mergeCell ref="F30:G30"/>
    <mergeCell ref="F31:G31"/>
    <mergeCell ref="F32:G32"/>
    <mergeCell ref="F27:G27"/>
    <mergeCell ref="F28:G28"/>
    <mergeCell ref="F29:G29"/>
    <mergeCell ref="F24:G24"/>
    <mergeCell ref="F25:G25"/>
    <mergeCell ref="F26:G26"/>
    <mergeCell ref="F21:G21"/>
    <mergeCell ref="F22:G22"/>
    <mergeCell ref="F23:G23"/>
    <mergeCell ref="F19:G19"/>
    <mergeCell ref="F20:G20"/>
    <mergeCell ref="F15:G15"/>
    <mergeCell ref="F16:G16"/>
    <mergeCell ref="F17:G17"/>
    <mergeCell ref="F14:G14"/>
    <mergeCell ref="F9:G9"/>
    <mergeCell ref="F10:G10"/>
    <mergeCell ref="F11:G11"/>
    <mergeCell ref="F18:G18"/>
    <mergeCell ref="F6:G6"/>
    <mergeCell ref="F7:G7"/>
    <mergeCell ref="F8:G8"/>
    <mergeCell ref="F12:G12"/>
    <mergeCell ref="F13:G1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2017-01-03T09:43:37Z</dcterms:modified>
</cp:coreProperties>
</file>