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0" windowWidth="24000" windowHeight="9300"/>
  </bookViews>
  <sheets>
    <sheet name="21" sheetId="4" r:id="rId1"/>
  </sheets>
  <definedNames>
    <definedName name="_xlnm.Print_Titles" localSheetId="0">'21'!$6:$6</definedName>
    <definedName name="_xlnm.Print_Area" localSheetId="0">'21'!$A$1:$D$513</definedName>
  </definedNames>
  <calcPr calcId="162913"/>
</workbook>
</file>

<file path=xl/calcChain.xml><?xml version="1.0" encoding="utf-8"?>
<calcChain xmlns="http://schemas.openxmlformats.org/spreadsheetml/2006/main">
  <c r="D505" i="4" l="1"/>
  <c r="B505" i="4"/>
  <c r="C500" i="4"/>
  <c r="C499" i="4"/>
  <c r="D392" i="4" l="1"/>
  <c r="D329" i="4"/>
  <c r="D420" i="4"/>
  <c r="D336" i="4"/>
  <c r="D406" i="4"/>
  <c r="D316" i="4"/>
  <c r="D484" i="4"/>
  <c r="D441" i="4"/>
  <c r="D491" i="4"/>
  <c r="B491" i="4"/>
  <c r="C486" i="4"/>
  <c r="C485" i="4"/>
  <c r="D512" i="4"/>
  <c r="B512" i="4"/>
  <c r="C507" i="4"/>
  <c r="C506" i="4"/>
  <c r="D498" i="4"/>
  <c r="B498" i="4"/>
  <c r="C493" i="4"/>
  <c r="C492" i="4"/>
  <c r="D295" i="4" l="1"/>
  <c r="B484" i="4"/>
  <c r="B513" i="4" s="1"/>
  <c r="C478" i="4"/>
  <c r="C477" i="4"/>
  <c r="D476" i="4"/>
  <c r="B476" i="4"/>
  <c r="C471" i="4"/>
  <c r="C470" i="4"/>
  <c r="D469" i="4"/>
  <c r="B469" i="4"/>
  <c r="C464" i="4"/>
  <c r="C463" i="4"/>
  <c r="D462" i="4"/>
  <c r="B462" i="4"/>
  <c r="C457" i="4"/>
  <c r="C456" i="4"/>
  <c r="D455" i="4"/>
  <c r="B455" i="4"/>
  <c r="C450" i="4"/>
  <c r="C449" i="4"/>
  <c r="D448" i="4"/>
  <c r="B448" i="4"/>
  <c r="C443" i="4"/>
  <c r="C442" i="4"/>
  <c r="B441" i="4"/>
  <c r="C436" i="4"/>
  <c r="C435" i="4"/>
  <c r="D434" i="4"/>
  <c r="B434" i="4"/>
  <c r="C429" i="4"/>
  <c r="C428" i="4"/>
  <c r="D427" i="4"/>
  <c r="B427" i="4"/>
  <c r="C422" i="4"/>
  <c r="C421" i="4"/>
  <c r="B420" i="4"/>
  <c r="C415" i="4"/>
  <c r="C414" i="4"/>
  <c r="D413" i="4"/>
  <c r="B413" i="4"/>
  <c r="C408" i="4"/>
  <c r="C407" i="4"/>
  <c r="B406" i="4"/>
  <c r="C401" i="4"/>
  <c r="C400" i="4"/>
  <c r="D399" i="4"/>
  <c r="B399" i="4"/>
  <c r="C394" i="4"/>
  <c r="C393" i="4"/>
  <c r="B392" i="4"/>
  <c r="C387" i="4"/>
  <c r="C386" i="4"/>
  <c r="D385" i="4"/>
  <c r="B385" i="4"/>
  <c r="C380" i="4"/>
  <c r="C379" i="4"/>
  <c r="D378" i="4"/>
  <c r="B378" i="4"/>
  <c r="C373" i="4"/>
  <c r="C372" i="4"/>
  <c r="D371" i="4"/>
  <c r="B371" i="4"/>
  <c r="C366" i="4"/>
  <c r="C365" i="4"/>
  <c r="D364" i="4"/>
  <c r="D513" i="4" s="1"/>
  <c r="B364" i="4"/>
  <c r="C359" i="4"/>
  <c r="C358" i="4"/>
  <c r="D357" i="4"/>
  <c r="B357" i="4"/>
  <c r="C352" i="4"/>
  <c r="C351" i="4"/>
  <c r="D350" i="4"/>
  <c r="B350" i="4"/>
  <c r="C345" i="4"/>
  <c r="C344" i="4"/>
  <c r="D343" i="4"/>
  <c r="B343" i="4"/>
  <c r="C338" i="4"/>
  <c r="C337" i="4"/>
  <c r="B336" i="4"/>
  <c r="C331" i="4"/>
  <c r="C330" i="4"/>
  <c r="B329" i="4"/>
  <c r="C324" i="4"/>
  <c r="C323" i="4"/>
  <c r="D322" i="4"/>
  <c r="B322" i="4"/>
  <c r="C318" i="4"/>
  <c r="C317" i="4"/>
  <c r="B316" i="4"/>
  <c r="C311" i="4"/>
  <c r="C310" i="4"/>
  <c r="D309" i="4"/>
  <c r="B309" i="4"/>
  <c r="C304" i="4"/>
  <c r="C303" i="4"/>
  <c r="D302" i="4"/>
  <c r="B302" i="4"/>
  <c r="C297" i="4"/>
  <c r="C296" i="4"/>
  <c r="B295" i="4"/>
  <c r="C290" i="4"/>
  <c r="C289" i="4"/>
  <c r="B105" i="4" l="1"/>
  <c r="D70" i="4"/>
  <c r="D78" i="4"/>
  <c r="D288" i="4"/>
  <c r="B288" i="4"/>
  <c r="D276" i="4"/>
  <c r="B276" i="4"/>
  <c r="D266" i="4"/>
  <c r="B266" i="4"/>
  <c r="D256" i="4"/>
  <c r="B256" i="4"/>
  <c r="D246" i="4"/>
  <c r="B246" i="4"/>
  <c r="D236" i="4"/>
  <c r="B236" i="4"/>
  <c r="D228" i="4"/>
  <c r="B228" i="4"/>
  <c r="D219" i="4"/>
  <c r="B219" i="4"/>
  <c r="D211" i="4"/>
  <c r="B211" i="4"/>
  <c r="D202" i="4"/>
  <c r="B202" i="4"/>
  <c r="D193" i="4"/>
  <c r="B193" i="4"/>
  <c r="D184" i="4"/>
  <c r="B184" i="4"/>
  <c r="D175" i="4"/>
  <c r="B175" i="4"/>
  <c r="D166" i="4"/>
  <c r="B166" i="4"/>
  <c r="D117" i="4"/>
  <c r="D105" i="4"/>
  <c r="D157" i="4"/>
  <c r="B157" i="4"/>
  <c r="D146" i="4"/>
  <c r="B146" i="4"/>
  <c r="D137" i="4"/>
  <c r="B137" i="4"/>
  <c r="B127" i="4"/>
  <c r="D88" i="4"/>
  <c r="B88" i="4"/>
  <c r="B70" i="4"/>
  <c r="D63" i="4"/>
  <c r="B63" i="4"/>
  <c r="D54" i="4"/>
  <c r="B54" i="4"/>
  <c r="D45" i="4"/>
  <c r="B45" i="4"/>
  <c r="D35" i="4"/>
  <c r="B35" i="4"/>
  <c r="D17" i="4"/>
  <c r="B17" i="4"/>
  <c r="B27" i="4"/>
  <c r="D27" i="4"/>
  <c r="B117" i="4"/>
  <c r="D97" i="4"/>
  <c r="B97" i="4"/>
  <c r="B78" i="4"/>
</calcChain>
</file>

<file path=xl/sharedStrings.xml><?xml version="1.0" encoding="utf-8"?>
<sst xmlns="http://schemas.openxmlformats.org/spreadsheetml/2006/main" count="630" uniqueCount="140">
  <si>
    <t>Összeg</t>
  </si>
  <si>
    <t>Eger Megyei Jogú Város Önkormányzata</t>
  </si>
  <si>
    <t>Összesen:</t>
  </si>
  <si>
    <t>B E V É T E L</t>
  </si>
  <si>
    <t xml:space="preserve">K I A D Á S </t>
  </si>
  <si>
    <t>Mindösszesen:</t>
  </si>
  <si>
    <t>Beruházások</t>
  </si>
  <si>
    <t>Dologi kiadások</t>
  </si>
  <si>
    <t>Személyi juttatások</t>
  </si>
  <si>
    <t>Munkaadókat terhelő járulékok és szociális hozzájárulási adó</t>
  </si>
  <si>
    <t>Működési célú támogatás államháztartáson belülről</t>
  </si>
  <si>
    <t>Felhalmozási célú támogatás államháztartáson belülről</t>
  </si>
  <si>
    <t>GINOP 5.2.1-14-2015-00001</t>
  </si>
  <si>
    <t>forintban</t>
  </si>
  <si>
    <t>EFOP-1.1.1-15-2015-00001</t>
  </si>
  <si>
    <t>"Megváltozott munkaképességű emberek támogatása"</t>
  </si>
  <si>
    <t>Dobó István Vármúzeum</t>
  </si>
  <si>
    <t>Bródy Sándor Megyei és Városi Könyvtár</t>
  </si>
  <si>
    <t>Gyermekjóléti és Bölcsődei Igazgatóság</t>
  </si>
  <si>
    <t>EFOP-3.2.9-16-2016-00028</t>
  </si>
  <si>
    <t>Benedek Elek Óvoda -  Ifjúsági Garancia Gazdaságfejlesztési és Innovatív Operatív Program-bérköltség támogatás (51001/16/03084)</t>
  </si>
  <si>
    <t>Benedek Elek Óvoda -  Ifjúsági Garancia Gazdaságfejlesztési és Innovatív Operatív Program-bérköltség támogatás (51001/16/03085)</t>
  </si>
  <si>
    <t>Ney Ferenc Óvoda -  Ifjúsági Garancia Gazdaságfejlesztési és Innovatív Operatív Program-bérköltség támogatás (51001/16/03165)</t>
  </si>
  <si>
    <t>Ney Ferenc  Óvoda -  Ifjúsági Garancia Gazdaságfejlesztési és Innovatív Operatív Program-bérköltség támogatás (51001/16/03165)</t>
  </si>
  <si>
    <t>Ney Ferenc Óvoda -  Ifjúsági Garancia Gazdaságfejlesztési és Innovatív Operatív Program-bérköltség támogatás (51001/16/03166)</t>
  </si>
  <si>
    <t>Ney Ferenc  Óvoda -  Ifjúsági Garancia Gazdaságfejlesztési és Innovatív Operatív Program-bérköltség támogatás (51001/16/03166)</t>
  </si>
  <si>
    <t>GINOP 5.1.1-15-2015-00001</t>
  </si>
  <si>
    <t>Ney Ferenc Óvoda -  GINOP-Út a munkaerőpiacra -bérköltség támogatás (51001/16/03182)</t>
  </si>
  <si>
    <t>TOP- 6.8.2-15-EG1-2016-00001</t>
  </si>
  <si>
    <t>Ney Ferenc Óvoda -  TOP Helyi foglalkoztatási együttműködésének a megyei jogú város területén és a várostérségében elnevezésű programban -bérköltség támogatás (51001/16/03167)</t>
  </si>
  <si>
    <t>21. melléklet a …./2019. (….) rendelethez</t>
  </si>
  <si>
    <t>EFOP-3.3.2-16-2016-00067</t>
  </si>
  <si>
    <t>"KÖZÖS NEVEZŐ-a test-lélek-szellem harmóniája az oktatás, a nevelés és a kultúra találkozásában a nonformális és az informális képzések alkalmain"</t>
  </si>
  <si>
    <t>TOP-6.9.2-16-EG1-2017-00001</t>
  </si>
  <si>
    <t>"Felsőváros csillagai-közösen a közösségért"</t>
  </si>
  <si>
    <t>Egri Kulturális és Művészeti Központ</t>
  </si>
  <si>
    <t>EFOP 3.3.2-16-2016-00341</t>
  </si>
  <si>
    <t>"Végek dicsérete"</t>
  </si>
  <si>
    <t>EFOP 3.7.3-16-2017-00114 Tudás-Könyvtár-Közösség</t>
  </si>
  <si>
    <t>Felhamozási célú támogatás államháztartáson belülről</t>
  </si>
  <si>
    <t>EFOP 4.1.8-16-2017-00120 Könyvtár négy keréken, MindenkiNet</t>
  </si>
  <si>
    <t>TOP-6.8.2-15-EG1-2016-00001</t>
  </si>
  <si>
    <t>Helyi foglalkoztatási együttműködések a megyei jogú</t>
  </si>
  <si>
    <t>város területén elnevezésű munkaerő-piaci programban</t>
  </si>
  <si>
    <t>bérköltség támogatása</t>
  </si>
  <si>
    <t xml:space="preserve">TOP-6.9.1-15-EG1-2016-00001 </t>
  </si>
  <si>
    <t>"A társadalmi együttműködés erősítése a Szala városrészben"</t>
  </si>
  <si>
    <t>Út  a munkaerőpiacra elnevezésű kiemelt munkaerőpiaci programban bérköltség támogatása</t>
  </si>
  <si>
    <t>Az Egri Család és Gyermekjóléti Központ óvodai és iskolai</t>
  </si>
  <si>
    <t>szociális segítő tevékenység bevezetésének modellprojektje</t>
  </si>
  <si>
    <t>Egri Szociális Szolgáltató Intézmény</t>
  </si>
  <si>
    <t>EFOP-3.3.2-16-2016-00090</t>
  </si>
  <si>
    <t>"Színház a tehetségekért"</t>
  </si>
  <si>
    <t>Gárdonyi Géza Színház</t>
  </si>
  <si>
    <t>EFOP-3.3.2-16-2016-00218</t>
  </si>
  <si>
    <t>Harlekin Bábszínház</t>
  </si>
  <si>
    <t>EFOP-3.3.4-17-2017-00036</t>
  </si>
  <si>
    <t>"Egyszer volt, hol nem volt - Népmese Pont</t>
  </si>
  <si>
    <t>avagy a Harlekin Bábszínház a népmese anyanyelvi kompetencia fejlesztő szerepének erősítéséért az informális és non-formális tanulásban"</t>
  </si>
  <si>
    <t>Szivárvány  Óvoda -   Gazdaságfejlesztési és Innovatív Operatív Program-Út a munkaerőpiacra elnevezésű kiemelt munkaerőpiaci program bérköltség tám. (51001/16/03373)</t>
  </si>
  <si>
    <t>Benedek Elek Óvoda -  Ifjúsági Garancia Gazdaságfejlesztési és Innovatív Operatív Program-bérköltség támogatás (51001/16/04303)</t>
  </si>
  <si>
    <t xml:space="preserve"> </t>
  </si>
  <si>
    <t>Ney Ferenc Óvoda -  Ifjúsági Garancia Gazdaságfejlesztési és Innovatív Operatív Program-bérköltség támogatás (51001/16/03467)</t>
  </si>
  <si>
    <t>Ney Ferenc Óvoda -  GINOP-Út a munkaerőpiacra -bérköltség támogatás (51001/16/04275)</t>
  </si>
  <si>
    <t>Ney Ferenc Óvoda -  TOP Helyi foglalkoztatási együttműködésének a megyei jogú város területén és a várostérségében elnevezésű programban -bérköltség támogatás (51001/16/03631)</t>
  </si>
  <si>
    <t>Ney Ferenc Óvoda -  TOP Helyi foglalkoztatási együttműködésének a megyei jogú város területén és a várostérségében elnevezésű programban -bérköltség támogatás (51001/16/03637)</t>
  </si>
  <si>
    <t>Ney Ferenc Óvoda -  TOP Helyi foglalkoztatási együttműködésének a megyei jogú város területén és a várostérségében elnevezésű programban -bérköltség támogatás (51001/16/04357)</t>
  </si>
  <si>
    <t>EFOP-1.2.9-17-2017-00042</t>
  </si>
  <si>
    <t>az egri járás kilenc köznevelési intézményében</t>
  </si>
  <si>
    <t>"Mese!Zene!Báb! Avagy a Harlekin Bábszínház a köznevelése eredményességéért"</t>
  </si>
  <si>
    <t>Eger MJV Női Információs és Szolgáltató Központjának Létrehozása</t>
  </si>
  <si>
    <t>Eger MJV Polgármesteri Hivatal</t>
  </si>
  <si>
    <t xml:space="preserve">Eger MJV Polgármesteri Hivatal  </t>
  </si>
  <si>
    <t>TOP-6.3.3-16-EG1-2017-00001</t>
  </si>
  <si>
    <t>"Terület és Településfejlesztési Operatív Program/                                                                          Csiky Sándor utca és Maczky Valér utca csapadékvíz-elvezetés fejújítása</t>
  </si>
  <si>
    <t>Felújítások</t>
  </si>
  <si>
    <t>TOP-6.1.5-16-EG1-2017-00001</t>
  </si>
  <si>
    <t>"Terület és Településfejlesztési Operatív Program/                                                                                        Csiky Sándor utca és Maczky Valér utca út- és közterület fejújítása</t>
  </si>
  <si>
    <t>TOP-6.5.1-15-EG1-2016-00002</t>
  </si>
  <si>
    <t>"Terület és Településfejlesztési Operatív Program/                       Épületenergetikai rekonstrukció Egerben az Idősek Berva-Völgyi Otthonában"</t>
  </si>
  <si>
    <t>TOP-6.6.1-15-EG1-2016-00002</t>
  </si>
  <si>
    <t>"Terület és Településfejlesztési Operatív Program/                        Egészségügyi Alapellátás fejlesztése Egerben"</t>
  </si>
  <si>
    <t>TOP-6.5.1-15-EG1-2016-00003</t>
  </si>
  <si>
    <t>"Terület és Településfejlesztési Operatív Program/                                                                 Óvodák energetikai korszerűsítése Egerben"</t>
  </si>
  <si>
    <t>TOP-6.5.1-15-EG1-2016-00001</t>
  </si>
  <si>
    <t>"Terület és Településfejlesztési Operatív Program/                                               A Vitkovics ház energetikai rekonstrukciója"</t>
  </si>
  <si>
    <t>TOP-6.4.1-15-EG1-2016-00001</t>
  </si>
  <si>
    <t>"Terület és Településfejlesztési Operatív Program/                                                 Eger, Déli Iparterület fenntartható városi közlekedésfejlesztése"</t>
  </si>
  <si>
    <t>TOP-6.4.1-15-EG1-2016-00003</t>
  </si>
  <si>
    <t>"Terület és Településfejlesztési Operatív Program/                                               Eger, Keleti Városrész fenntartható városi közlekedésének fejlesztése"</t>
  </si>
  <si>
    <t>TOP-6.2.1-15-EG1-2016-00001</t>
  </si>
  <si>
    <t>"Terület és Településfejlesztési Operatív Program/                                                                 Pozsonyi utcai óvoda építése"</t>
  </si>
  <si>
    <t>TOP-6.2.1-15-EG1-2016-00002</t>
  </si>
  <si>
    <t>"Terület és Településfejlesztési Operatív Program/                                                               Kertész utcai óvoda építése"</t>
  </si>
  <si>
    <t>TOP-6.2.1-15-EG1-2016-00004</t>
  </si>
  <si>
    <t>"Terület és Településfejlesztési Operatív Program/                                                                         Családbarát óvodai közszolgáltatások fejlesztése Egerben"</t>
  </si>
  <si>
    <t>TOP-6.2.1-16-EG1-2017-00001</t>
  </si>
  <si>
    <t>"Terület és Településfejlesztési Operatív Program/                                                                            Családbarát bölcsődei közszolgáltatások fejlesztése Egerben"</t>
  </si>
  <si>
    <t>TOP-6.1.5-15-EG1-2016-00002</t>
  </si>
  <si>
    <t>"Terület és Településfejlesztési Operatív Program/                                                                                          Eger Keleti Városrész Gazdaságfejlesztést- és munkaerő mobilitás ösztönzését szolgáló közlekedésfejlesztése"</t>
  </si>
  <si>
    <t>TOP-6.3.2-15-EG1-2016-00002</t>
  </si>
  <si>
    <t>"Terület és Településfejlesztési Operatív Program/                                                                   Felnémeti alközpont fejlesztése"</t>
  </si>
  <si>
    <t>TOP-6.3.2-15-EG1-2016-00001</t>
  </si>
  <si>
    <t>"Terület és Településfejlesztési Operatív Program/                                                                    Belvárosi terek komplex megújítása"</t>
  </si>
  <si>
    <t>TOP-6.6.1-15-EG1-2016-00001</t>
  </si>
  <si>
    <t>"Terület és Településfejlesztési Operatív Program/                                                                    Lajosvárosban a Köztársaság terén komplex egészségügyi központ fejlesztése"</t>
  </si>
  <si>
    <t>TOP-6.1.1-15-EG1-2016-00001</t>
  </si>
  <si>
    <t>"Terület és Településfejlesztési Operatív Program/                                                                                     Déli iparterület alapinfrastruktúra fejlesztése"</t>
  </si>
  <si>
    <t>TOP-6.1.4-15-EG1-2016-00001</t>
  </si>
  <si>
    <t>"Terület és Településfejlesztési Operatív Program/                                                                  Művészeti és szabadidő komplexum kialakítása és turisztikai attrakcióvá történő fejlesztése Egerben"</t>
  </si>
  <si>
    <t>TOP-6.4.1-15-EG1-2016-00002</t>
  </si>
  <si>
    <t>"Terület és Településfejlesztési Operatív Program/                                                         Eger, Malom u. fenntartható városi közlekedésfejlesztése"</t>
  </si>
  <si>
    <t>TOP-6.5.2-15-EG1-2016-00001</t>
  </si>
  <si>
    <t>"Terület és Településfejlesztési Operatív Program/                                                  Napelempark fejlesztése Egerben"</t>
  </si>
  <si>
    <t>TOP-6.7.1-15-EG1-2016-00001</t>
  </si>
  <si>
    <t>"Terület és Településfejlesztési Operatív Program/                                                                  Leromlott városi területek rehabilitációja Egerben"</t>
  </si>
  <si>
    <t>TOP-6.6.2-15-EG1-2016-00001</t>
  </si>
  <si>
    <t>"Terület és Településfejlesztési Operatív Program/                                                                            Szociális alapszolgáltatások infrastruktúrájának fejlesztése egri intézményekben"</t>
  </si>
  <si>
    <t>TOP-6.1.5-16-EG1-2017-00002</t>
  </si>
  <si>
    <t>"Terület és Településfejlesztési Operatív Program/                                 Eger, Déli Városrész közlekedésfejlesztése"</t>
  </si>
  <si>
    <t>"Terület és Településfejlesztési Operatív Program/                                              Eger Megyei Jogú Város Foglalkoztatási Paktuma "</t>
  </si>
  <si>
    <t>TOP-6.9.1-15-EG1-2016-00001</t>
  </si>
  <si>
    <t>"Terület és Településfejlesztési Operatív Program/                                                              Társadalmi együttműködés erősítése a Szala városrészben "</t>
  </si>
  <si>
    <t>TOP-7.1.1-16-2016-00074</t>
  </si>
  <si>
    <t>"Terület és Településfejlesztési Operatív Program/                                                                       Alulról jövő kezdeményezések, kulturális és közösségi fejlesztések támogatása az Egri Helyi Közösség akcióterületén"</t>
  </si>
  <si>
    <t>KEHOP-2.2.2-15-2016-00090</t>
  </si>
  <si>
    <t>"Eger Város szennyvízcsatorna-hálózatának fejlesztése és a szennyvíztisztító telep korszerűsítése"</t>
  </si>
  <si>
    <t>GINOP-7.1.1-15-2016-00009</t>
  </si>
  <si>
    <t>"Az Egri Vár turisztikai célú fejlesztése</t>
  </si>
  <si>
    <t>Dologi kiadások - Fordított áfa</t>
  </si>
  <si>
    <t>EFOP-1.8.2-17-2017-00052</t>
  </si>
  <si>
    <t>"Praxisközösség létrehozása Egerben"</t>
  </si>
  <si>
    <t>EFOP-1.9.9-17-2017-00010</t>
  </si>
  <si>
    <t>"Fejlődjünk, hogy fejleszthessünk"</t>
  </si>
  <si>
    <t>"Terület és Településfejlesztési Operatív Program/                          Felsőváros Csillagai-közösen a közösségért"</t>
  </si>
  <si>
    <t>Egyéb működési célú kiadások</t>
  </si>
  <si>
    <t>Egyéb felhalmozási kiadások</t>
  </si>
  <si>
    <t>Európai Uniós programok bevételei és kiadásai 2018-ban</t>
  </si>
  <si>
    <t>TOP-7.1.1-16-H-ERFA-2018-00004</t>
  </si>
  <si>
    <t>"Többgenerációs aktív kulturális közösségi tér kialakítása a Gárdonyi Kert továbbfejlesztésével"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</si>
</sst>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0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Fill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right" vertical="center" wrapText="1"/>
    </xf>
    <xf numFmtId="3" fontId="10" fillId="0" borderId="8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10" xfId="0" applyNumberFormat="1" applyFont="1" applyFill="1" applyBorder="1" applyAlignment="1">
      <alignment horizontal="left" vertical="center" wrapText="1"/>
    </xf>
    <xf numFmtId="3" fontId="10" fillId="0" borderId="7" xfId="1" applyNumberFormat="1" applyFont="1" applyFill="1" applyBorder="1" applyAlignment="1">
      <alignment vertical="center"/>
    </xf>
    <xf numFmtId="3" fontId="10" fillId="0" borderId="8" xfId="1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 wrapText="1"/>
    </xf>
    <xf numFmtId="3" fontId="4" fillId="2" borderId="10" xfId="0" applyNumberFormat="1" applyFont="1" applyFill="1" applyBorder="1" applyAlignment="1">
      <alignment horizontal="left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horizontal="right" vertical="center" wrapText="1"/>
    </xf>
    <xf numFmtId="3" fontId="10" fillId="2" borderId="8" xfId="0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wrapText="1"/>
    </xf>
    <xf numFmtId="3" fontId="10" fillId="2" borderId="6" xfId="0" applyNumberFormat="1" applyFont="1" applyFill="1" applyBorder="1" applyAlignment="1">
      <alignment horizontal="right" vertical="center" wrapText="1"/>
    </xf>
    <xf numFmtId="0" fontId="4" fillId="0" borderId="6" xfId="1" applyFont="1" applyBorder="1" applyAlignment="1">
      <alignment wrapText="1"/>
    </xf>
    <xf numFmtId="3" fontId="3" fillId="0" borderId="6" xfId="1" applyNumberFormat="1" applyFont="1" applyBorder="1" applyAlignment="1">
      <alignment horizontal="left" vertical="center" wrapText="1"/>
    </xf>
    <xf numFmtId="3" fontId="3" fillId="0" borderId="6" xfId="1" applyNumberFormat="1" applyFont="1" applyBorder="1"/>
    <xf numFmtId="3" fontId="3" fillId="0" borderId="6" xfId="1" applyNumberFormat="1" applyFont="1" applyBorder="1" applyAlignment="1">
      <alignment vertical="center" wrapText="1"/>
    </xf>
    <xf numFmtId="0" fontId="3" fillId="0" borderId="6" xfId="1" applyFont="1" applyBorder="1" applyAlignment="1">
      <alignment vertical="center"/>
    </xf>
    <xf numFmtId="3" fontId="5" fillId="0" borderId="6" xfId="1" applyNumberFormat="1" applyFont="1" applyBorder="1"/>
    <xf numFmtId="0" fontId="4" fillId="0" borderId="2" xfId="1" applyFont="1" applyBorder="1" applyAlignment="1">
      <alignment wrapText="1"/>
    </xf>
    <xf numFmtId="0" fontId="9" fillId="0" borderId="3" xfId="1" applyFont="1" applyBorder="1" applyAlignment="1">
      <alignment wrapText="1"/>
    </xf>
    <xf numFmtId="0" fontId="9" fillId="0" borderId="5" xfId="1" applyFont="1" applyBorder="1" applyAlignment="1">
      <alignment wrapText="1"/>
    </xf>
    <xf numFmtId="3" fontId="5" fillId="0" borderId="6" xfId="1" applyNumberFormat="1" applyFont="1" applyFill="1" applyBorder="1"/>
    <xf numFmtId="0" fontId="9" fillId="0" borderId="14" xfId="1" applyFont="1" applyFill="1" applyBorder="1" applyAlignment="1">
      <alignment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vertical="center" wrapText="1"/>
    </xf>
    <xf numFmtId="3" fontId="3" fillId="0" borderId="10" xfId="0" applyNumberFormat="1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0" fontId="9" fillId="2" borderId="10" xfId="1" applyFont="1" applyFill="1" applyBorder="1" applyAlignment="1">
      <alignment wrapText="1"/>
    </xf>
    <xf numFmtId="0" fontId="9" fillId="2" borderId="0" xfId="1" applyFont="1" applyFill="1" applyBorder="1" applyAlignment="1">
      <alignment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wrapText="1"/>
    </xf>
    <xf numFmtId="0" fontId="4" fillId="2" borderId="0" xfId="1" applyFont="1" applyFill="1" applyBorder="1" applyAlignment="1">
      <alignment wrapText="1"/>
    </xf>
    <xf numFmtId="0" fontId="3" fillId="2" borderId="10" xfId="1" applyFont="1" applyFill="1" applyBorder="1" applyAlignment="1">
      <alignment vertical="center"/>
    </xf>
    <xf numFmtId="3" fontId="5" fillId="2" borderId="6" xfId="1" applyNumberFormat="1" applyFont="1" applyFill="1" applyBorder="1"/>
    <xf numFmtId="0" fontId="3" fillId="2" borderId="0" xfId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horizontal="left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lef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0" fontId="9" fillId="2" borderId="17" xfId="1" applyFont="1" applyFill="1" applyBorder="1" applyAlignment="1">
      <alignment wrapText="1"/>
    </xf>
    <xf numFmtId="3" fontId="3" fillId="2" borderId="6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3" fontId="5" fillId="2" borderId="6" xfId="0" applyNumberFormat="1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3" fontId="5" fillId="3" borderId="11" xfId="0" applyNumberFormat="1" applyFont="1" applyFill="1" applyBorder="1" applyAlignment="1">
      <alignment vertical="center"/>
    </xf>
    <xf numFmtId="3" fontId="10" fillId="3" borderId="7" xfId="0" applyNumberFormat="1" applyFont="1" applyFill="1" applyBorder="1" applyAlignment="1">
      <alignment vertical="center"/>
    </xf>
    <xf numFmtId="3" fontId="10" fillId="2" borderId="11" xfId="0" applyNumberFormat="1" applyFont="1" applyFill="1" applyBorder="1" applyAlignment="1">
      <alignment horizontal="right" vertical="center" wrapText="1"/>
    </xf>
    <xf numFmtId="3" fontId="10" fillId="3" borderId="11" xfId="0" applyNumberFormat="1" applyFont="1" applyFill="1" applyBorder="1" applyAlignment="1">
      <alignment vertical="center"/>
    </xf>
    <xf numFmtId="3" fontId="10" fillId="3" borderId="8" xfId="0" applyNumberFormat="1" applyFont="1" applyFill="1" applyBorder="1" applyAlignment="1">
      <alignment vertical="center"/>
    </xf>
    <xf numFmtId="3" fontId="10" fillId="3" borderId="6" xfId="0" applyNumberFormat="1" applyFont="1" applyFill="1" applyBorder="1" applyAlignment="1">
      <alignment vertical="center"/>
    </xf>
    <xf numFmtId="3" fontId="10" fillId="0" borderId="8" xfId="1" applyNumberFormat="1" applyFont="1" applyBorder="1" applyAlignment="1">
      <alignment horizontal="right" vertical="center" wrapText="1"/>
    </xf>
    <xf numFmtId="3" fontId="10" fillId="0" borderId="7" xfId="1" applyNumberFormat="1" applyFont="1" applyBorder="1" applyAlignment="1">
      <alignment horizontal="right" vertical="center" wrapText="1"/>
    </xf>
    <xf numFmtId="3" fontId="4" fillId="0" borderId="18" xfId="1" applyNumberFormat="1" applyFont="1" applyBorder="1" applyAlignment="1">
      <alignment horizontal="center" vertical="center" wrapText="1"/>
    </xf>
    <xf numFmtId="0" fontId="4" fillId="0" borderId="10" xfId="1" applyFont="1" applyFill="1" applyBorder="1" applyAlignment="1">
      <alignment wrapText="1"/>
    </xf>
    <xf numFmtId="0" fontId="4" fillId="0" borderId="10" xfId="1" applyFont="1" applyBorder="1" applyAlignment="1">
      <alignment wrapText="1"/>
    </xf>
    <xf numFmtId="0" fontId="3" fillId="0" borderId="10" xfId="1" applyFont="1" applyBorder="1" applyAlignment="1">
      <alignment vertical="center"/>
    </xf>
    <xf numFmtId="3" fontId="4" fillId="0" borderId="0" xfId="1" applyNumberFormat="1" applyFont="1" applyBorder="1" applyAlignment="1">
      <alignment horizontal="left" vertical="center" wrapText="1"/>
    </xf>
    <xf numFmtId="3" fontId="3" fillId="0" borderId="0" xfId="1" applyNumberFormat="1" applyFont="1" applyBorder="1" applyAlignment="1">
      <alignment horizontal="left" vertical="center" wrapText="1"/>
    </xf>
    <xf numFmtId="3" fontId="4" fillId="0" borderId="10" xfId="1" applyNumberFormat="1" applyFont="1" applyBorder="1" applyAlignment="1">
      <alignment horizontal="left" vertical="center" wrapText="1"/>
    </xf>
    <xf numFmtId="3" fontId="3" fillId="0" borderId="10" xfId="1" applyNumberFormat="1" applyFont="1" applyBorder="1" applyAlignment="1">
      <alignment horizontal="left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Border="1" applyAlignment="1">
      <alignment wrapText="1"/>
    </xf>
    <xf numFmtId="3" fontId="5" fillId="0" borderId="6" xfId="1" applyNumberFormat="1" applyFont="1" applyFill="1" applyBorder="1" applyAlignment="1">
      <alignment vertical="center"/>
    </xf>
    <xf numFmtId="3" fontId="3" fillId="0" borderId="6" xfId="1" applyNumberFormat="1" applyFont="1" applyFill="1" applyBorder="1"/>
    <xf numFmtId="3" fontId="4" fillId="0" borderId="6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right" vertical="center" wrapText="1"/>
    </xf>
    <xf numFmtId="3" fontId="5" fillId="0" borderId="11" xfId="1" applyNumberFormat="1" applyFont="1" applyFill="1" applyBorder="1" applyAlignment="1">
      <alignment vertical="center"/>
    </xf>
    <xf numFmtId="3" fontId="3" fillId="0" borderId="11" xfId="1" applyNumberFormat="1" applyFont="1" applyFill="1" applyBorder="1" applyAlignment="1">
      <alignment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17" xfId="1" applyNumberFormat="1" applyFont="1" applyBorder="1" applyAlignment="1">
      <alignment horizontal="left" vertical="center" wrapText="1"/>
    </xf>
    <xf numFmtId="0" fontId="9" fillId="0" borderId="17" xfId="1" applyFont="1" applyFill="1" applyBorder="1" applyAlignment="1">
      <alignment wrapText="1"/>
    </xf>
    <xf numFmtId="3" fontId="5" fillId="0" borderId="5" xfId="1" applyNumberFormat="1" applyFont="1" applyFill="1" applyBorder="1" applyAlignment="1">
      <alignment vertical="center"/>
    </xf>
    <xf numFmtId="3" fontId="5" fillId="0" borderId="9" xfId="1" applyNumberFormat="1" applyFont="1" applyFill="1" applyBorder="1" applyAlignment="1">
      <alignment vertical="center"/>
    </xf>
    <xf numFmtId="0" fontId="9" fillId="0" borderId="10" xfId="1" applyFont="1" applyFill="1" applyBorder="1" applyAlignment="1">
      <alignment wrapText="1"/>
    </xf>
    <xf numFmtId="0" fontId="9" fillId="0" borderId="0" xfId="1" applyFont="1" applyFill="1" applyBorder="1" applyAlignment="1">
      <alignment wrapText="1"/>
    </xf>
    <xf numFmtId="3" fontId="5" fillId="0" borderId="11" xfId="1" applyNumberFormat="1" applyFont="1" applyBorder="1" applyAlignment="1">
      <alignment horizontal="right" vertical="center" wrapText="1"/>
    </xf>
    <xf numFmtId="3" fontId="4" fillId="0" borderId="5" xfId="1" applyNumberFormat="1" applyFont="1" applyBorder="1" applyAlignment="1">
      <alignment horizontal="left" vertical="center" wrapText="1"/>
    </xf>
    <xf numFmtId="3" fontId="4" fillId="0" borderId="6" xfId="1" applyNumberFormat="1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3" fontId="10" fillId="3" borderId="5" xfId="0" applyNumberFormat="1" applyFont="1" applyFill="1" applyBorder="1" applyAlignment="1">
      <alignment vertical="center"/>
    </xf>
    <xf numFmtId="3" fontId="10" fillId="0" borderId="11" xfId="1" applyNumberFormat="1" applyFont="1" applyBorder="1" applyAlignment="1">
      <alignment horizontal="center" vertical="center" wrapText="1"/>
    </xf>
    <xf numFmtId="3" fontId="10" fillId="0" borderId="9" xfId="1" applyNumberFormat="1" applyFont="1" applyBorder="1" applyAlignment="1">
      <alignment horizontal="center" vertical="center" wrapText="1"/>
    </xf>
    <xf numFmtId="3" fontId="10" fillId="0" borderId="11" xfId="1" applyNumberFormat="1" applyFont="1" applyBorder="1" applyAlignment="1">
      <alignment horizontal="right" vertical="center" wrapText="1"/>
    </xf>
    <xf numFmtId="3" fontId="5" fillId="2" borderId="11" xfId="1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3" fontId="10" fillId="3" borderId="18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3" fontId="10" fillId="3" borderId="8" xfId="1" applyNumberFormat="1" applyFont="1" applyFill="1" applyBorder="1" applyAlignment="1">
      <alignment vertical="center"/>
    </xf>
    <xf numFmtId="3" fontId="10" fillId="3" borderId="6" xfId="1" applyNumberFormat="1" applyFont="1" applyFill="1" applyBorder="1" applyAlignment="1">
      <alignment vertical="center"/>
    </xf>
    <xf numFmtId="3" fontId="10" fillId="3" borderId="11" xfId="1" applyNumberFormat="1" applyFont="1" applyFill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10" fillId="3" borderId="22" xfId="1" applyNumberFormat="1" applyFont="1" applyFill="1" applyBorder="1" applyAlignment="1">
      <alignment vertical="center"/>
    </xf>
    <xf numFmtId="3" fontId="10" fillId="3" borderId="18" xfId="1" applyNumberFormat="1" applyFont="1" applyFill="1" applyBorder="1" applyAlignment="1">
      <alignment vertical="center"/>
    </xf>
    <xf numFmtId="3" fontId="5" fillId="3" borderId="18" xfId="1" applyNumberFormat="1" applyFont="1" applyFill="1" applyBorder="1" applyAlignment="1">
      <alignment vertical="center"/>
    </xf>
    <xf numFmtId="3" fontId="10" fillId="0" borderId="22" xfId="1" applyNumberFormat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3" fontId="5" fillId="3" borderId="21" xfId="1" applyNumberFormat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3" fontId="3" fillId="0" borderId="6" xfId="1" applyNumberFormat="1" applyFont="1" applyBorder="1" applyAlignment="1">
      <alignment vertical="center"/>
    </xf>
    <xf numFmtId="3" fontId="5" fillId="0" borderId="6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0" fontId="5" fillId="3" borderId="10" xfId="1" applyFont="1" applyFill="1" applyBorder="1" applyAlignment="1">
      <alignment horizontal="center" vertical="center"/>
    </xf>
    <xf numFmtId="3" fontId="5" fillId="3" borderId="11" xfId="1" applyNumberFormat="1" applyFont="1" applyFill="1" applyBorder="1" applyAlignment="1">
      <alignment vertical="center"/>
    </xf>
    <xf numFmtId="0" fontId="4" fillId="0" borderId="17" xfId="1" applyFont="1" applyBorder="1" applyAlignment="1">
      <alignment horizontal="left" vertical="center"/>
    </xf>
    <xf numFmtId="3" fontId="5" fillId="0" borderId="5" xfId="1" applyNumberFormat="1" applyFont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3" borderId="6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3" fontId="5" fillId="3" borderId="9" xfId="1" applyNumberFormat="1" applyFont="1" applyFill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3" fontId="5" fillId="0" borderId="18" xfId="1" applyNumberFormat="1" applyFont="1" applyBorder="1" applyAlignment="1">
      <alignment vertical="center"/>
    </xf>
    <xf numFmtId="3" fontId="3" fillId="0" borderId="18" xfId="1" applyNumberFormat="1" applyFont="1" applyFill="1" applyBorder="1" applyAlignment="1">
      <alignment vertical="center" wrapText="1"/>
    </xf>
    <xf numFmtId="3" fontId="3" fillId="0" borderId="18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vertical="center"/>
    </xf>
    <xf numFmtId="3" fontId="5" fillId="0" borderId="23" xfId="1" applyNumberFormat="1" applyFont="1" applyBorder="1" applyAlignment="1">
      <alignment vertical="center"/>
    </xf>
    <xf numFmtId="3" fontId="5" fillId="0" borderId="24" xfId="1" applyNumberFormat="1" applyFont="1" applyBorder="1" applyAlignment="1">
      <alignment vertical="center"/>
    </xf>
    <xf numFmtId="0" fontId="4" fillId="0" borderId="18" xfId="1" applyFont="1" applyBorder="1" applyAlignment="1">
      <alignment horizontal="left" vertical="center"/>
    </xf>
    <xf numFmtId="0" fontId="5" fillId="0" borderId="18" xfId="1" applyFont="1" applyBorder="1" applyAlignment="1">
      <alignment horizontal="center" vertical="center"/>
    </xf>
    <xf numFmtId="0" fontId="3" fillId="0" borderId="18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5" fillId="3" borderId="18" xfId="1" applyFont="1" applyFill="1" applyBorder="1" applyAlignment="1">
      <alignment horizontal="center" vertical="center"/>
    </xf>
    <xf numFmtId="3" fontId="10" fillId="3" borderId="25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horizontal="left" vertical="center"/>
    </xf>
    <xf numFmtId="3" fontId="5" fillId="0" borderId="6" xfId="1" applyNumberFormat="1" applyFont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0" fontId="4" fillId="0" borderId="3" xfId="1" applyFont="1" applyBorder="1" applyAlignment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4" fillId="0" borderId="6" xfId="1" applyFont="1" applyBorder="1" applyAlignment="1">
      <alignment vertical="center" wrapText="1"/>
    </xf>
    <xf numFmtId="0" fontId="3" fillId="0" borderId="10" xfId="1" applyFont="1" applyBorder="1" applyAlignment="1">
      <alignment wrapText="1"/>
    </xf>
    <xf numFmtId="0" fontId="4" fillId="0" borderId="1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center" wrapText="1"/>
    </xf>
    <xf numFmtId="3" fontId="3" fillId="2" borderId="21" xfId="0" applyNumberFormat="1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3" fontId="4" fillId="0" borderId="21" xfId="1" applyNumberFormat="1" applyFont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/>
    </xf>
    <xf numFmtId="3" fontId="5" fillId="0" borderId="24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top"/>
    </xf>
    <xf numFmtId="0" fontId="3" fillId="0" borderId="2" xfId="0" applyFont="1" applyBorder="1" applyAlignment="1">
      <alignment vertical="center"/>
    </xf>
    <xf numFmtId="3" fontId="3" fillId="0" borderId="0" xfId="0" applyNumberFormat="1" applyFont="1" applyFill="1" applyBorder="1"/>
    <xf numFmtId="0" fontId="3" fillId="0" borderId="6" xfId="0" applyFont="1" applyBorder="1" applyAlignment="1">
      <alignment vertical="center"/>
    </xf>
    <xf numFmtId="3" fontId="3" fillId="0" borderId="24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top"/>
    </xf>
    <xf numFmtId="3" fontId="5" fillId="0" borderId="9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4" fillId="0" borderId="10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center"/>
    </xf>
    <xf numFmtId="0" fontId="9" fillId="0" borderId="5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3" fontId="5" fillId="0" borderId="19" xfId="0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3" fillId="0" borderId="2" xfId="0" applyFont="1" applyFill="1" applyBorder="1"/>
    <xf numFmtId="3" fontId="3" fillId="0" borderId="6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horizontal="left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left" vertical="center" wrapText="1"/>
    </xf>
    <xf numFmtId="0" fontId="4" fillId="0" borderId="17" xfId="1" applyFont="1" applyBorder="1" applyAlignment="1">
      <alignment vertical="center"/>
    </xf>
    <xf numFmtId="0" fontId="9" fillId="0" borderId="17" xfId="0" applyFont="1" applyFill="1" applyBorder="1" applyAlignment="1">
      <alignment wrapText="1"/>
    </xf>
    <xf numFmtId="3" fontId="5" fillId="0" borderId="21" xfId="0" applyNumberFormat="1" applyFont="1" applyFill="1" applyBorder="1" applyAlignment="1">
      <alignment vertical="center"/>
    </xf>
    <xf numFmtId="0" fontId="4" fillId="0" borderId="2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1" fillId="0" borderId="0" xfId="0" applyFont="1"/>
    <xf numFmtId="0" fontId="10" fillId="0" borderId="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3" fontId="10" fillId="2" borderId="12" xfId="0" applyNumberFormat="1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3" fontId="10" fillId="0" borderId="12" xfId="1" applyNumberFormat="1" applyFont="1" applyBorder="1" applyAlignment="1">
      <alignment horizontal="center" vertical="center" wrapText="1"/>
    </xf>
    <xf numFmtId="3" fontId="10" fillId="0" borderId="13" xfId="1" applyNumberFormat="1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10" fillId="3" borderId="22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3" fontId="11" fillId="0" borderId="0" xfId="0" applyNumberFormat="1" applyFont="1"/>
    <xf numFmtId="0" fontId="10" fillId="0" borderId="4" xfId="0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3" fontId="10" fillId="0" borderId="25" xfId="0" applyNumberFormat="1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3" fontId="10" fillId="0" borderId="7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</cellXfs>
  <cellStyles count="2">
    <cellStyle name="Normál" xfId="0" builtinId="0"/>
    <cellStyle name="Normá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3"/>
  <sheetViews>
    <sheetView showGridLines="0" tabSelected="1" view="pageBreakPreview" topLeftCell="A499" zoomScaleNormal="100" zoomScaleSheetLayoutView="100" workbookViewId="0">
      <selection activeCell="A507" sqref="A507"/>
    </sheetView>
  </sheetViews>
  <sheetFormatPr defaultColWidth="9.296875" defaultRowHeight="15" customHeight="1" x14ac:dyDescent="0.3"/>
  <cols>
    <col min="1" max="1" width="68.296875" style="8" customWidth="1"/>
    <col min="2" max="2" width="18" style="8" customWidth="1"/>
    <col min="3" max="3" width="68.296875" style="9" customWidth="1"/>
    <col min="4" max="4" width="16.796875" style="8" customWidth="1"/>
    <col min="5" max="8" width="9.296875" style="5"/>
    <col min="9" max="9" width="10.19921875" style="5" bestFit="1" customWidth="1"/>
    <col min="10" max="16384" width="9.296875" style="5"/>
  </cols>
  <sheetData>
    <row r="1" spans="1:4" s="1" customFormat="1" ht="15" customHeight="1" x14ac:dyDescent="0.3">
      <c r="A1" s="3" t="s">
        <v>1</v>
      </c>
      <c r="B1" s="3"/>
      <c r="C1" s="2"/>
      <c r="D1" s="4" t="s">
        <v>30</v>
      </c>
    </row>
    <row r="3" spans="1:4" ht="17.5" x14ac:dyDescent="0.3">
      <c r="A3" s="236"/>
      <c r="B3" s="236"/>
      <c r="C3" s="236"/>
      <c r="D3" s="236"/>
    </row>
    <row r="4" spans="1:4" ht="20" x14ac:dyDescent="0.3">
      <c r="A4" s="237" t="s">
        <v>137</v>
      </c>
      <c r="B4" s="237"/>
      <c r="C4" s="237"/>
      <c r="D4" s="237"/>
    </row>
    <row r="5" spans="1:4" ht="15" customHeight="1" thickBot="1" x14ac:dyDescent="0.35">
      <c r="A5" s="6"/>
      <c r="B5" s="6"/>
      <c r="C5" s="7"/>
      <c r="D5" s="10" t="s">
        <v>13</v>
      </c>
    </row>
    <row r="6" spans="1:4" ht="36.75" customHeight="1" thickBot="1" x14ac:dyDescent="0.35">
      <c r="A6" s="47" t="s">
        <v>3</v>
      </c>
      <c r="B6" s="54" t="s">
        <v>0</v>
      </c>
      <c r="C6" s="46" t="s">
        <v>4</v>
      </c>
      <c r="D6" s="46" t="s">
        <v>0</v>
      </c>
    </row>
    <row r="7" spans="1:4" ht="15.75" customHeight="1" x14ac:dyDescent="0.3">
      <c r="A7" s="225" t="s">
        <v>31</v>
      </c>
      <c r="B7" s="50"/>
      <c r="C7" s="226" t="s">
        <v>31</v>
      </c>
      <c r="D7" s="51"/>
    </row>
    <row r="8" spans="1:4" ht="15.75" customHeight="1" x14ac:dyDescent="0.3">
      <c r="A8" s="238" t="s">
        <v>32</v>
      </c>
      <c r="B8" s="50"/>
      <c r="C8" s="239" t="s">
        <v>32</v>
      </c>
      <c r="D8" s="51"/>
    </row>
    <row r="9" spans="1:4" ht="15.75" customHeight="1" x14ac:dyDescent="0.3">
      <c r="A9" s="238"/>
      <c r="B9" s="50"/>
      <c r="C9" s="239"/>
      <c r="D9" s="51"/>
    </row>
    <row r="10" spans="1:4" ht="15.75" customHeight="1" x14ac:dyDescent="0.3">
      <c r="A10" s="238"/>
      <c r="B10" s="50"/>
      <c r="C10" s="239"/>
      <c r="D10" s="51"/>
    </row>
    <row r="11" spans="1:4" ht="15.75" customHeight="1" x14ac:dyDescent="0.3">
      <c r="A11" s="11" t="s">
        <v>35</v>
      </c>
      <c r="B11" s="50"/>
      <c r="C11" s="14" t="s">
        <v>35</v>
      </c>
      <c r="D11" s="51"/>
    </row>
    <row r="12" spans="1:4" ht="15.75" customHeight="1" x14ac:dyDescent="0.3">
      <c r="A12" s="22"/>
      <c r="B12" s="50"/>
      <c r="C12" s="14"/>
      <c r="D12" s="51"/>
    </row>
    <row r="13" spans="1:4" ht="15.75" customHeight="1" x14ac:dyDescent="0.3">
      <c r="A13" s="49" t="s">
        <v>10</v>
      </c>
      <c r="B13" s="53">
        <v>29389708</v>
      </c>
      <c r="C13" s="15" t="s">
        <v>8</v>
      </c>
      <c r="D13" s="55">
        <v>491875</v>
      </c>
    </row>
    <row r="14" spans="1:4" ht="15.75" customHeight="1" x14ac:dyDescent="0.3">
      <c r="A14" s="49" t="s">
        <v>11</v>
      </c>
      <c r="B14" s="53">
        <v>610190</v>
      </c>
      <c r="C14" s="15" t="s">
        <v>7</v>
      </c>
      <c r="D14" s="55">
        <v>2165181</v>
      </c>
    </row>
    <row r="15" spans="1:4" ht="15.75" customHeight="1" x14ac:dyDescent="0.3">
      <c r="A15" s="49"/>
      <c r="B15" s="53"/>
      <c r="C15" s="15" t="s">
        <v>6</v>
      </c>
      <c r="D15" s="55">
        <v>54599</v>
      </c>
    </row>
    <row r="16" spans="1:4" ht="15.75" customHeight="1" x14ac:dyDescent="0.3">
      <c r="A16" s="49"/>
      <c r="B16" s="53"/>
      <c r="C16" s="15"/>
      <c r="D16" s="55"/>
    </row>
    <row r="17" spans="1:5" s="244" customFormat="1" ht="15.75" customHeight="1" x14ac:dyDescent="0.3">
      <c r="A17" s="242" t="s">
        <v>2</v>
      </c>
      <c r="B17" s="16">
        <f>SUM(B13:B14)</f>
        <v>29999898</v>
      </c>
      <c r="C17" s="243" t="s">
        <v>2</v>
      </c>
      <c r="D17" s="20">
        <f>SUM(D13:D15)</f>
        <v>2711655</v>
      </c>
    </row>
    <row r="18" spans="1:5" ht="15.75" customHeight="1" x14ac:dyDescent="0.3">
      <c r="A18" s="12" t="s">
        <v>33</v>
      </c>
      <c r="B18" s="17"/>
      <c r="C18" s="13" t="s">
        <v>33</v>
      </c>
      <c r="D18" s="21"/>
    </row>
    <row r="19" spans="1:5" ht="15.75" customHeight="1" x14ac:dyDescent="0.3">
      <c r="A19" s="11" t="s">
        <v>34</v>
      </c>
      <c r="B19" s="18"/>
      <c r="C19" s="14" t="s">
        <v>34</v>
      </c>
      <c r="D19" s="52"/>
    </row>
    <row r="20" spans="1:5" ht="15.75" customHeight="1" x14ac:dyDescent="0.3">
      <c r="A20" s="11" t="s">
        <v>35</v>
      </c>
      <c r="B20" s="18"/>
      <c r="C20" s="14" t="s">
        <v>35</v>
      </c>
      <c r="D20" s="52"/>
    </row>
    <row r="21" spans="1:5" ht="15.75" customHeight="1" x14ac:dyDescent="0.3">
      <c r="A21" s="22"/>
      <c r="B21" s="18"/>
      <c r="C21" s="14"/>
      <c r="D21" s="52"/>
    </row>
    <row r="22" spans="1:5" ht="15.75" customHeight="1" x14ac:dyDescent="0.3">
      <c r="A22" s="49" t="s">
        <v>10</v>
      </c>
      <c r="B22" s="53">
        <v>69900645</v>
      </c>
      <c r="C22" s="15" t="s">
        <v>8</v>
      </c>
      <c r="D22" s="55">
        <v>0</v>
      </c>
    </row>
    <row r="23" spans="1:5" ht="15.75" customHeight="1" x14ac:dyDescent="0.3">
      <c r="A23" s="49" t="s">
        <v>11</v>
      </c>
      <c r="B23" s="53">
        <v>10099355</v>
      </c>
      <c r="C23" s="15" t="s">
        <v>9</v>
      </c>
      <c r="D23" s="55">
        <v>0</v>
      </c>
    </row>
    <row r="24" spans="1:5" ht="15.75" customHeight="1" x14ac:dyDescent="0.3">
      <c r="A24" s="174"/>
      <c r="B24" s="19"/>
      <c r="C24" s="15" t="s">
        <v>7</v>
      </c>
      <c r="D24" s="55">
        <v>0</v>
      </c>
    </row>
    <row r="25" spans="1:5" ht="15.75" customHeight="1" x14ac:dyDescent="0.3">
      <c r="A25" s="174"/>
      <c r="B25" s="19"/>
      <c r="C25" s="15" t="s">
        <v>6</v>
      </c>
      <c r="D25" s="55">
        <v>0</v>
      </c>
    </row>
    <row r="26" spans="1:5" ht="15.75" customHeight="1" x14ac:dyDescent="0.3">
      <c r="A26" s="174"/>
      <c r="B26" s="19"/>
      <c r="C26" s="15"/>
      <c r="D26" s="55"/>
    </row>
    <row r="27" spans="1:5" s="244" customFormat="1" ht="15.75" customHeight="1" x14ac:dyDescent="0.3">
      <c r="A27" s="242" t="s">
        <v>2</v>
      </c>
      <c r="B27" s="16">
        <f>SUM(B22:B23)</f>
        <v>80000000</v>
      </c>
      <c r="C27" s="243" t="s">
        <v>2</v>
      </c>
      <c r="D27" s="20">
        <f>SUM(D22:D25)</f>
        <v>0</v>
      </c>
    </row>
    <row r="28" spans="1:5" customFormat="1" ht="15.5" x14ac:dyDescent="0.3">
      <c r="A28" s="106" t="s">
        <v>14</v>
      </c>
      <c r="B28" s="95"/>
      <c r="C28" s="107" t="s">
        <v>14</v>
      </c>
      <c r="D28" s="99"/>
      <c r="E28" s="1"/>
    </row>
    <row r="29" spans="1:5" customFormat="1" ht="15.5" x14ac:dyDescent="0.3">
      <c r="A29" s="86" t="s">
        <v>15</v>
      </c>
      <c r="B29" s="95"/>
      <c r="C29" s="93" t="s">
        <v>15</v>
      </c>
      <c r="D29" s="99"/>
      <c r="E29" s="1"/>
    </row>
    <row r="30" spans="1:5" customFormat="1" ht="15.5" x14ac:dyDescent="0.3">
      <c r="A30" s="86" t="s">
        <v>16</v>
      </c>
      <c r="B30" s="95"/>
      <c r="C30" s="93" t="s">
        <v>16</v>
      </c>
      <c r="D30" s="99"/>
      <c r="E30" s="1"/>
    </row>
    <row r="31" spans="1:5" customFormat="1" ht="15.5" x14ac:dyDescent="0.3">
      <c r="A31" s="87"/>
      <c r="B31" s="95"/>
      <c r="C31" s="94"/>
      <c r="D31" s="99"/>
      <c r="E31" s="1"/>
    </row>
    <row r="32" spans="1:5" customFormat="1" ht="15.5" x14ac:dyDescent="0.35">
      <c r="A32" s="88" t="s">
        <v>10</v>
      </c>
      <c r="B32" s="96">
        <v>507766</v>
      </c>
      <c r="C32" s="154" t="s">
        <v>8</v>
      </c>
      <c r="D32" s="100">
        <v>424909</v>
      </c>
      <c r="E32" s="1"/>
    </row>
    <row r="33" spans="1:5" customFormat="1" ht="15.5" x14ac:dyDescent="0.35">
      <c r="A33" s="88"/>
      <c r="B33" s="96"/>
      <c r="C33" s="154" t="s">
        <v>9</v>
      </c>
      <c r="D33" s="100">
        <v>82857</v>
      </c>
      <c r="E33" s="1"/>
    </row>
    <row r="34" spans="1:5" customFormat="1" ht="15.5" x14ac:dyDescent="0.35">
      <c r="A34" s="88"/>
      <c r="B34" s="96"/>
      <c r="C34" s="154"/>
      <c r="D34" s="100"/>
      <c r="E34" s="1"/>
    </row>
    <row r="35" spans="1:5" s="247" customFormat="1" ht="15.5" x14ac:dyDescent="0.3">
      <c r="A35" s="245" t="s">
        <v>2</v>
      </c>
      <c r="B35" s="23">
        <f>SUM(B32:B34)</f>
        <v>507766</v>
      </c>
      <c r="C35" s="246" t="s">
        <v>2</v>
      </c>
      <c r="D35" s="24">
        <f>SUM(D32:D34)</f>
        <v>507766</v>
      </c>
      <c r="E35" s="244"/>
    </row>
    <row r="36" spans="1:5" customFormat="1" ht="15.5" x14ac:dyDescent="0.3">
      <c r="A36" s="140" t="s">
        <v>36</v>
      </c>
      <c r="B36" s="95"/>
      <c r="C36" s="137" t="s">
        <v>36</v>
      </c>
      <c r="D36" s="99"/>
      <c r="E36" s="1"/>
    </row>
    <row r="37" spans="1:5" customFormat="1" ht="15.5" x14ac:dyDescent="0.3">
      <c r="A37" s="140" t="s">
        <v>37</v>
      </c>
      <c r="B37" s="95"/>
      <c r="C37" s="137" t="s">
        <v>37</v>
      </c>
      <c r="D37" s="99"/>
      <c r="E37" s="1"/>
    </row>
    <row r="38" spans="1:5" customFormat="1" ht="15.5" x14ac:dyDescent="0.3">
      <c r="A38" s="140" t="s">
        <v>16</v>
      </c>
      <c r="B38" s="95"/>
      <c r="C38" s="137" t="s">
        <v>16</v>
      </c>
      <c r="D38" s="99"/>
      <c r="E38" s="1"/>
    </row>
    <row r="39" spans="1:5" customFormat="1" ht="15.5" x14ac:dyDescent="0.3">
      <c r="A39" s="141"/>
      <c r="B39" s="95"/>
      <c r="C39" s="139"/>
      <c r="D39" s="99"/>
      <c r="E39" s="1"/>
    </row>
    <row r="40" spans="1:5" customFormat="1" ht="15.5" x14ac:dyDescent="0.3">
      <c r="A40" s="141" t="s">
        <v>10</v>
      </c>
      <c r="B40" s="95">
        <v>24600562</v>
      </c>
      <c r="C40" s="138" t="s">
        <v>8</v>
      </c>
      <c r="D40" s="99">
        <v>11596074</v>
      </c>
      <c r="E40" s="1"/>
    </row>
    <row r="41" spans="1:5" customFormat="1" ht="15.5" x14ac:dyDescent="0.3">
      <c r="A41" s="141" t="s">
        <v>11</v>
      </c>
      <c r="B41" s="25">
        <v>2500000</v>
      </c>
      <c r="C41" s="138" t="s">
        <v>9</v>
      </c>
      <c r="D41" s="99">
        <v>2471288</v>
      </c>
      <c r="E41" s="1"/>
    </row>
    <row r="42" spans="1:5" customFormat="1" ht="15.5" x14ac:dyDescent="0.3">
      <c r="A42" s="141"/>
      <c r="B42" s="95"/>
      <c r="C42" s="138" t="s">
        <v>7</v>
      </c>
      <c r="D42" s="99">
        <v>10533200</v>
      </c>
      <c r="E42" s="1"/>
    </row>
    <row r="43" spans="1:5" customFormat="1" ht="15.5" x14ac:dyDescent="0.3">
      <c r="A43" s="141"/>
      <c r="B43" s="25"/>
      <c r="C43" s="138" t="s">
        <v>6</v>
      </c>
      <c r="D43" s="99">
        <v>2500000</v>
      </c>
      <c r="E43" s="1"/>
    </row>
    <row r="44" spans="1:5" customFormat="1" ht="15.5" x14ac:dyDescent="0.3">
      <c r="A44" s="141"/>
      <c r="B44" s="95"/>
      <c r="C44" s="139"/>
      <c r="D44" s="99"/>
      <c r="E44" s="1"/>
    </row>
    <row r="45" spans="1:5" s="247" customFormat="1" ht="15.5" x14ac:dyDescent="0.3">
      <c r="A45" s="245" t="s">
        <v>2</v>
      </c>
      <c r="B45" s="23">
        <f>SUM(B40:B44)</f>
        <v>27100562</v>
      </c>
      <c r="C45" s="246" t="s">
        <v>2</v>
      </c>
      <c r="D45" s="24">
        <f>SUM(D40:D44)</f>
        <v>27100562</v>
      </c>
      <c r="E45" s="244"/>
    </row>
    <row r="46" spans="1:5" customFormat="1" ht="15.5" x14ac:dyDescent="0.3">
      <c r="A46" s="106" t="s">
        <v>38</v>
      </c>
      <c r="B46" s="95"/>
      <c r="C46" s="107" t="s">
        <v>38</v>
      </c>
      <c r="D46" s="99"/>
      <c r="E46" s="1"/>
    </row>
    <row r="47" spans="1:5" customFormat="1" ht="15.5" x14ac:dyDescent="0.3">
      <c r="A47" s="86" t="s">
        <v>17</v>
      </c>
      <c r="B47" s="95"/>
      <c r="C47" s="93" t="s">
        <v>17</v>
      </c>
      <c r="D47" s="99"/>
      <c r="E47" s="1"/>
    </row>
    <row r="48" spans="1:5" customFormat="1" ht="15.5" x14ac:dyDescent="0.3">
      <c r="A48" s="86"/>
      <c r="B48" s="95"/>
      <c r="C48" s="93"/>
      <c r="D48" s="99"/>
      <c r="E48" s="1"/>
    </row>
    <row r="49" spans="1:5" customFormat="1" ht="15.5" x14ac:dyDescent="0.35">
      <c r="A49" s="183" t="s">
        <v>10</v>
      </c>
      <c r="B49" s="95">
        <v>58176266</v>
      </c>
      <c r="C49" s="33" t="s">
        <v>8</v>
      </c>
      <c r="D49" s="99">
        <v>14181213</v>
      </c>
      <c r="E49" s="1"/>
    </row>
    <row r="50" spans="1:5" customFormat="1" ht="15.5" x14ac:dyDescent="0.35">
      <c r="A50" s="88" t="s">
        <v>39</v>
      </c>
      <c r="B50" s="96">
        <v>6444800</v>
      </c>
      <c r="C50" s="154" t="s">
        <v>9</v>
      </c>
      <c r="D50" s="100">
        <v>2483303</v>
      </c>
      <c r="E50" s="1"/>
    </row>
    <row r="51" spans="1:5" customFormat="1" ht="15.5" x14ac:dyDescent="0.35">
      <c r="A51" s="88"/>
      <c r="B51" s="96"/>
      <c r="C51" s="154" t="s">
        <v>7</v>
      </c>
      <c r="D51" s="100">
        <v>5276433</v>
      </c>
      <c r="E51" s="1"/>
    </row>
    <row r="52" spans="1:5" customFormat="1" ht="15.5" x14ac:dyDescent="0.35">
      <c r="A52" s="88"/>
      <c r="B52" s="96"/>
      <c r="C52" s="154" t="s">
        <v>6</v>
      </c>
      <c r="D52" s="100">
        <v>121500</v>
      </c>
      <c r="E52" s="1"/>
    </row>
    <row r="53" spans="1:5" customFormat="1" ht="15.5" x14ac:dyDescent="0.3">
      <c r="A53" s="26"/>
      <c r="B53" s="27"/>
      <c r="C53" s="28"/>
      <c r="D53" s="58"/>
      <c r="E53" s="1"/>
    </row>
    <row r="54" spans="1:5" s="247" customFormat="1" ht="15.5" x14ac:dyDescent="0.3">
      <c r="A54" s="248" t="s">
        <v>2</v>
      </c>
      <c r="B54" s="34">
        <f>SUM(B49:B52)</f>
        <v>64621066</v>
      </c>
      <c r="C54" s="249" t="s">
        <v>2</v>
      </c>
      <c r="D54" s="79">
        <f>SUM(D49:D53)</f>
        <v>22062449</v>
      </c>
      <c r="E54" s="244"/>
    </row>
    <row r="55" spans="1:5" customFormat="1" ht="27.75" customHeight="1" x14ac:dyDescent="0.3">
      <c r="A55" s="42" t="s">
        <v>40</v>
      </c>
      <c r="B55" s="151"/>
      <c r="C55" s="43" t="s">
        <v>40</v>
      </c>
      <c r="D55" s="152"/>
      <c r="E55" s="1"/>
    </row>
    <row r="56" spans="1:5" customFormat="1" ht="15.5" x14ac:dyDescent="0.3">
      <c r="A56" s="41" t="s">
        <v>17</v>
      </c>
      <c r="B56" s="145"/>
      <c r="C56" s="35" t="s">
        <v>17</v>
      </c>
      <c r="D56" s="147"/>
      <c r="E56" s="1"/>
    </row>
    <row r="57" spans="1:5" customFormat="1" ht="15.5" x14ac:dyDescent="0.3">
      <c r="A57" s="87"/>
      <c r="B57" s="145"/>
      <c r="C57" s="35"/>
      <c r="D57" s="147"/>
      <c r="E57" s="1"/>
    </row>
    <row r="58" spans="1:5" customFormat="1" ht="15.5" x14ac:dyDescent="0.3">
      <c r="A58" s="88" t="s">
        <v>10</v>
      </c>
      <c r="B58" s="145">
        <v>11998639</v>
      </c>
      <c r="C58" s="36" t="s">
        <v>8</v>
      </c>
      <c r="D58" s="147">
        <v>5731884</v>
      </c>
      <c r="E58" s="1"/>
    </row>
    <row r="59" spans="1:5" customFormat="1" ht="15.5" x14ac:dyDescent="0.35">
      <c r="A59" s="88" t="s">
        <v>39</v>
      </c>
      <c r="B59" s="40">
        <v>108001361</v>
      </c>
      <c r="C59" s="38" t="s">
        <v>9</v>
      </c>
      <c r="D59" s="147">
        <v>1030570</v>
      </c>
      <c r="E59" s="1"/>
    </row>
    <row r="60" spans="1:5" customFormat="1" ht="15.5" x14ac:dyDescent="0.35">
      <c r="A60" s="88"/>
      <c r="B60" s="37"/>
      <c r="C60" s="39" t="s">
        <v>7</v>
      </c>
      <c r="D60" s="147">
        <v>914410</v>
      </c>
      <c r="E60" s="1"/>
    </row>
    <row r="61" spans="1:5" customFormat="1" ht="15.5" x14ac:dyDescent="0.35">
      <c r="A61" s="88"/>
      <c r="B61" s="40"/>
      <c r="C61" s="39" t="s">
        <v>6</v>
      </c>
      <c r="D61" s="147">
        <v>41977425</v>
      </c>
      <c r="E61" s="1"/>
    </row>
    <row r="62" spans="1:5" customFormat="1" ht="15.5" x14ac:dyDescent="0.35">
      <c r="A62" s="88"/>
      <c r="B62" s="40"/>
      <c r="C62" s="39"/>
      <c r="D62" s="147"/>
      <c r="E62" s="1"/>
    </row>
    <row r="63" spans="1:5" s="247" customFormat="1" ht="15.5" x14ac:dyDescent="0.3">
      <c r="A63" s="250" t="s">
        <v>2</v>
      </c>
      <c r="B63" s="31">
        <f>SUM(B58:B61)</f>
        <v>120000000</v>
      </c>
      <c r="C63" s="251" t="s">
        <v>2</v>
      </c>
      <c r="D63" s="32">
        <f>SUM(D58:D61)</f>
        <v>49654289</v>
      </c>
      <c r="E63" s="244"/>
    </row>
    <row r="64" spans="1:5" customFormat="1" ht="15.5" x14ac:dyDescent="0.3">
      <c r="A64" s="103" t="s">
        <v>14</v>
      </c>
      <c r="B64" s="104"/>
      <c r="C64" s="45" t="s">
        <v>14</v>
      </c>
      <c r="D64" s="105"/>
      <c r="E64" s="1"/>
    </row>
    <row r="65" spans="1:5" customFormat="1" ht="15.5" x14ac:dyDescent="0.3">
      <c r="A65" s="86" t="s">
        <v>15</v>
      </c>
      <c r="B65" s="95"/>
      <c r="C65" s="93" t="s">
        <v>15</v>
      </c>
      <c r="D65" s="99"/>
      <c r="E65" s="1"/>
    </row>
    <row r="66" spans="1:5" customFormat="1" ht="15.5" x14ac:dyDescent="0.3">
      <c r="A66" s="86" t="s">
        <v>17</v>
      </c>
      <c r="B66" s="95"/>
      <c r="C66" s="93" t="s">
        <v>17</v>
      </c>
      <c r="D66" s="99"/>
      <c r="E66" s="1"/>
    </row>
    <row r="67" spans="1:5" customFormat="1" ht="15.5" x14ac:dyDescent="0.3">
      <c r="A67" s="87"/>
      <c r="B67" s="95"/>
      <c r="C67" s="94"/>
      <c r="D67" s="99"/>
      <c r="E67" s="1"/>
    </row>
    <row r="68" spans="1:5" customFormat="1" ht="15.5" x14ac:dyDescent="0.35">
      <c r="A68" s="88" t="s">
        <v>10</v>
      </c>
      <c r="B68" s="44">
        <v>931615</v>
      </c>
      <c r="C68" s="154" t="s">
        <v>8</v>
      </c>
      <c r="D68" s="99">
        <v>404915</v>
      </c>
      <c r="E68" s="1"/>
    </row>
    <row r="69" spans="1:5" customFormat="1" ht="15.5" x14ac:dyDescent="0.3">
      <c r="A69" s="26"/>
      <c r="B69" s="29"/>
      <c r="C69" s="28"/>
      <c r="D69" s="30"/>
      <c r="E69" s="1"/>
    </row>
    <row r="70" spans="1:5" s="247" customFormat="1" ht="15.5" x14ac:dyDescent="0.3">
      <c r="A70" s="252" t="s">
        <v>2</v>
      </c>
      <c r="B70" s="31">
        <f>SUM(B68:B69)</f>
        <v>931615</v>
      </c>
      <c r="C70" s="253" t="s">
        <v>2</v>
      </c>
      <c r="D70" s="32">
        <f>D68</f>
        <v>404915</v>
      </c>
      <c r="E70" s="244"/>
    </row>
    <row r="71" spans="1:5" customFormat="1" ht="15.5" x14ac:dyDescent="0.3">
      <c r="A71" s="56" t="s">
        <v>14</v>
      </c>
      <c r="B71" s="27"/>
      <c r="C71" s="57" t="s">
        <v>14</v>
      </c>
      <c r="D71" s="58"/>
      <c r="E71" s="1"/>
    </row>
    <row r="72" spans="1:5" customFormat="1" ht="15.5" x14ac:dyDescent="0.3">
      <c r="A72" s="59" t="s">
        <v>15</v>
      </c>
      <c r="B72" s="27"/>
      <c r="C72" s="60" t="s">
        <v>15</v>
      </c>
      <c r="D72" s="58"/>
      <c r="E72" s="1"/>
    </row>
    <row r="73" spans="1:5" customFormat="1" ht="15.5" x14ac:dyDescent="0.3">
      <c r="A73" s="59" t="s">
        <v>18</v>
      </c>
      <c r="B73" s="27"/>
      <c r="C73" s="60" t="s">
        <v>18</v>
      </c>
      <c r="D73" s="58"/>
      <c r="E73" s="1"/>
    </row>
    <row r="74" spans="1:5" customFormat="1" ht="15.5" x14ac:dyDescent="0.3">
      <c r="A74" s="59"/>
      <c r="B74" s="27"/>
      <c r="C74" s="60"/>
      <c r="D74" s="58"/>
      <c r="E74" s="1"/>
    </row>
    <row r="75" spans="1:5" customFormat="1" ht="15.5" x14ac:dyDescent="0.35">
      <c r="A75" s="61" t="s">
        <v>10</v>
      </c>
      <c r="B75" s="62">
        <v>4945919</v>
      </c>
      <c r="C75" s="63" t="s">
        <v>8</v>
      </c>
      <c r="D75" s="119">
        <v>4872684</v>
      </c>
      <c r="E75" s="1"/>
    </row>
    <row r="76" spans="1:5" customFormat="1" ht="15.5" x14ac:dyDescent="0.3">
      <c r="A76" s="64"/>
      <c r="B76" s="29"/>
      <c r="C76" s="63" t="s">
        <v>9</v>
      </c>
      <c r="D76" s="119">
        <v>73235</v>
      </c>
      <c r="E76" s="1"/>
    </row>
    <row r="77" spans="1:5" customFormat="1" ht="15.5" x14ac:dyDescent="0.3">
      <c r="A77" s="65"/>
      <c r="B77" s="27"/>
      <c r="C77" s="66"/>
      <c r="D77" s="67"/>
      <c r="E77" s="1"/>
    </row>
    <row r="78" spans="1:5" s="247" customFormat="1" ht="15.5" x14ac:dyDescent="0.3">
      <c r="A78" s="252" t="s">
        <v>2</v>
      </c>
      <c r="B78" s="31">
        <f>B75+B76</f>
        <v>4945919</v>
      </c>
      <c r="C78" s="253" t="s">
        <v>2</v>
      </c>
      <c r="D78" s="32">
        <f>D75+D76</f>
        <v>4945919</v>
      </c>
      <c r="E78" s="244"/>
    </row>
    <row r="79" spans="1:5" customFormat="1" ht="15.5" x14ac:dyDescent="0.3">
      <c r="A79" s="68" t="s">
        <v>41</v>
      </c>
      <c r="B79" s="186"/>
      <c r="C79" s="188" t="s">
        <v>41</v>
      </c>
      <c r="D79" s="105"/>
      <c r="E79" s="1"/>
    </row>
    <row r="80" spans="1:5" customFormat="1" ht="15" customHeight="1" x14ac:dyDescent="0.3">
      <c r="A80" s="59" t="s">
        <v>42</v>
      </c>
      <c r="B80" s="187"/>
      <c r="C80" s="189" t="s">
        <v>42</v>
      </c>
      <c r="D80" s="99"/>
      <c r="E80" s="1"/>
    </row>
    <row r="81" spans="1:5" customFormat="1" ht="17.25" customHeight="1" x14ac:dyDescent="0.3">
      <c r="A81" s="59" t="s">
        <v>43</v>
      </c>
      <c r="B81" s="187"/>
      <c r="C81" s="189" t="s">
        <v>43</v>
      </c>
      <c r="D81" s="99"/>
      <c r="E81" s="1"/>
    </row>
    <row r="82" spans="1:5" customFormat="1" ht="15.5" x14ac:dyDescent="0.3">
      <c r="A82" s="59" t="s">
        <v>44</v>
      </c>
      <c r="B82" s="187"/>
      <c r="C82" s="189" t="s">
        <v>44</v>
      </c>
      <c r="D82" s="99"/>
      <c r="E82" s="1"/>
    </row>
    <row r="83" spans="1:5" customFormat="1" ht="15.5" x14ac:dyDescent="0.3">
      <c r="A83" s="59" t="s">
        <v>18</v>
      </c>
      <c r="B83" s="187"/>
      <c r="C83" s="189" t="s">
        <v>18</v>
      </c>
      <c r="D83" s="99"/>
      <c r="E83" s="1"/>
    </row>
    <row r="84" spans="1:5" customFormat="1" ht="15.5" x14ac:dyDescent="0.3">
      <c r="A84" s="59"/>
      <c r="B84" s="69"/>
      <c r="C84" s="94"/>
      <c r="D84" s="99"/>
      <c r="E84" s="1"/>
    </row>
    <row r="85" spans="1:5" customFormat="1" ht="15.5" x14ac:dyDescent="0.35">
      <c r="A85" s="61" t="s">
        <v>10</v>
      </c>
      <c r="B85" s="44">
        <v>1567178</v>
      </c>
      <c r="C85" s="154" t="s">
        <v>8</v>
      </c>
      <c r="D85" s="99">
        <v>1311447</v>
      </c>
      <c r="E85" s="1"/>
    </row>
    <row r="86" spans="1:5" customFormat="1" ht="15.5" x14ac:dyDescent="0.3">
      <c r="A86" s="59"/>
      <c r="B86" s="69"/>
      <c r="C86" s="90" t="s">
        <v>9</v>
      </c>
      <c r="D86" s="99">
        <v>255731</v>
      </c>
      <c r="E86" s="1"/>
    </row>
    <row r="87" spans="1:5" customFormat="1" ht="15.5" x14ac:dyDescent="0.3">
      <c r="A87" s="59"/>
      <c r="B87" s="69"/>
      <c r="C87" s="90"/>
      <c r="D87" s="99"/>
      <c r="E87" s="1"/>
    </row>
    <row r="88" spans="1:5" s="247" customFormat="1" ht="15.5" x14ac:dyDescent="0.3">
      <c r="A88" s="254" t="s">
        <v>2</v>
      </c>
      <c r="B88" s="78">
        <f>SUM(B85:B86)</f>
        <v>1567178</v>
      </c>
      <c r="C88" s="255" t="s">
        <v>2</v>
      </c>
      <c r="D88" s="81">
        <f>SUM(D85:D86)</f>
        <v>1567178</v>
      </c>
      <c r="E88" s="244"/>
    </row>
    <row r="89" spans="1:5" customFormat="1" ht="15.5" x14ac:dyDescent="0.3">
      <c r="A89" s="102" t="s">
        <v>45</v>
      </c>
      <c r="B89" s="227"/>
      <c r="C89" s="228" t="s">
        <v>45</v>
      </c>
      <c r="D89" s="117"/>
      <c r="E89" s="1"/>
    </row>
    <row r="90" spans="1:5" customFormat="1" ht="29.25" customHeight="1" x14ac:dyDescent="0.3">
      <c r="A90" s="91" t="s">
        <v>46</v>
      </c>
      <c r="B90" s="97"/>
      <c r="C90" s="89" t="s">
        <v>46</v>
      </c>
      <c r="D90" s="116"/>
      <c r="E90" s="1"/>
    </row>
    <row r="91" spans="1:5" customFormat="1" ht="31.5" customHeight="1" x14ac:dyDescent="0.3">
      <c r="A91" s="91" t="s">
        <v>18</v>
      </c>
      <c r="B91" s="97"/>
      <c r="C91" s="89" t="s">
        <v>18</v>
      </c>
      <c r="D91" s="116"/>
      <c r="E91" s="1"/>
    </row>
    <row r="92" spans="1:5" customFormat="1" ht="15.5" x14ac:dyDescent="0.3">
      <c r="A92" s="91"/>
      <c r="B92" s="97"/>
      <c r="C92" s="89"/>
      <c r="D92" s="116"/>
      <c r="E92" s="1"/>
    </row>
    <row r="93" spans="1:5" customFormat="1" ht="15.5" x14ac:dyDescent="0.3">
      <c r="A93" s="92" t="s">
        <v>10</v>
      </c>
      <c r="B93" s="98">
        <v>3800000</v>
      </c>
      <c r="C93" s="90" t="s">
        <v>8</v>
      </c>
      <c r="D93" s="108">
        <v>4751025</v>
      </c>
      <c r="E93" s="1"/>
    </row>
    <row r="94" spans="1:5" customFormat="1" ht="15.5" x14ac:dyDescent="0.3">
      <c r="A94" s="92"/>
      <c r="B94" s="97"/>
      <c r="C94" s="90" t="s">
        <v>9</v>
      </c>
      <c r="D94" s="108">
        <v>912549</v>
      </c>
      <c r="E94" s="1"/>
    </row>
    <row r="95" spans="1:5" customFormat="1" ht="15.5" x14ac:dyDescent="0.3">
      <c r="A95" s="91"/>
      <c r="B95" s="97"/>
      <c r="C95" s="90" t="s">
        <v>7</v>
      </c>
      <c r="D95" s="108">
        <v>6265180</v>
      </c>
      <c r="E95" s="1"/>
    </row>
    <row r="96" spans="1:5" customFormat="1" ht="15.5" x14ac:dyDescent="0.3">
      <c r="A96" s="73"/>
      <c r="B96" s="71"/>
      <c r="C96" s="70"/>
      <c r="D96" s="72"/>
      <c r="E96" s="1"/>
    </row>
    <row r="97" spans="1:5" s="247" customFormat="1" ht="15.5" x14ac:dyDescent="0.3">
      <c r="A97" s="256" t="s">
        <v>2</v>
      </c>
      <c r="B97" s="82">
        <f>B93</f>
        <v>3800000</v>
      </c>
      <c r="C97" s="257" t="s">
        <v>2</v>
      </c>
      <c r="D97" s="80">
        <f>SUM(D93:D96)</f>
        <v>11928754</v>
      </c>
      <c r="E97" s="244"/>
    </row>
    <row r="98" spans="1:5" customFormat="1" ht="15.5" x14ac:dyDescent="0.3">
      <c r="A98" s="102" t="s">
        <v>26</v>
      </c>
      <c r="B98" s="190"/>
      <c r="C98" s="109" t="s">
        <v>26</v>
      </c>
      <c r="D98" s="117"/>
      <c r="E98" s="1"/>
    </row>
    <row r="99" spans="1:5" customFormat="1" ht="37.5" customHeight="1" x14ac:dyDescent="0.3">
      <c r="A99" s="91" t="s">
        <v>47</v>
      </c>
      <c r="B99" s="85"/>
      <c r="C99" s="110" t="s">
        <v>47</v>
      </c>
      <c r="D99" s="116"/>
      <c r="E99" s="1"/>
    </row>
    <row r="100" spans="1:5" customFormat="1" ht="18.75" customHeight="1" x14ac:dyDescent="0.3">
      <c r="A100" s="91" t="s">
        <v>18</v>
      </c>
      <c r="B100" s="97"/>
      <c r="C100" s="89" t="s">
        <v>18</v>
      </c>
      <c r="D100" s="116"/>
      <c r="E100" s="1"/>
    </row>
    <row r="101" spans="1:5" customFormat="1" ht="15.5" x14ac:dyDescent="0.3">
      <c r="A101" s="91"/>
      <c r="B101" s="97"/>
      <c r="C101" s="89"/>
      <c r="D101" s="116"/>
      <c r="E101" s="1"/>
    </row>
    <row r="102" spans="1:5" customFormat="1" ht="15.5" x14ac:dyDescent="0.3">
      <c r="A102" s="92" t="s">
        <v>10</v>
      </c>
      <c r="B102" s="98">
        <v>712294</v>
      </c>
      <c r="C102" s="90" t="s">
        <v>8</v>
      </c>
      <c r="D102" s="108">
        <v>596062</v>
      </c>
      <c r="E102" s="1"/>
    </row>
    <row r="103" spans="1:5" customFormat="1" ht="15.5" x14ac:dyDescent="0.3">
      <c r="A103" s="92"/>
      <c r="B103" s="98"/>
      <c r="C103" s="90" t="s">
        <v>9</v>
      </c>
      <c r="D103" s="108">
        <v>116232</v>
      </c>
      <c r="E103" s="1"/>
    </row>
    <row r="104" spans="1:5" customFormat="1" ht="15.5" x14ac:dyDescent="0.3">
      <c r="A104" s="91"/>
      <c r="B104" s="98"/>
      <c r="C104" s="89"/>
      <c r="D104" s="118"/>
      <c r="E104" s="1"/>
    </row>
    <row r="105" spans="1:5" s="247" customFormat="1" ht="15.5" x14ac:dyDescent="0.3">
      <c r="A105" s="258" t="s">
        <v>2</v>
      </c>
      <c r="B105" s="84">
        <f>B102</f>
        <v>712294</v>
      </c>
      <c r="C105" s="259" t="s">
        <v>2</v>
      </c>
      <c r="D105" s="83">
        <f>SUM(D102:D104)</f>
        <v>712294</v>
      </c>
      <c r="E105" s="244"/>
    </row>
    <row r="106" spans="1:5" customFormat="1" ht="15.5" x14ac:dyDescent="0.3">
      <c r="A106" s="91" t="s">
        <v>19</v>
      </c>
      <c r="B106" s="85"/>
      <c r="C106" s="109" t="s">
        <v>19</v>
      </c>
      <c r="D106" s="101"/>
      <c r="E106" s="1"/>
    </row>
    <row r="107" spans="1:5" customFormat="1" ht="15" customHeight="1" x14ac:dyDescent="0.3">
      <c r="A107" s="91" t="s">
        <v>48</v>
      </c>
      <c r="B107" s="85"/>
      <c r="C107" s="110" t="s">
        <v>48</v>
      </c>
      <c r="D107" s="101"/>
      <c r="E107" s="1"/>
    </row>
    <row r="108" spans="1:5" customFormat="1" ht="14.25" customHeight="1" x14ac:dyDescent="0.3">
      <c r="A108" s="91" t="s">
        <v>49</v>
      </c>
      <c r="B108" s="85"/>
      <c r="C108" s="110" t="s">
        <v>49</v>
      </c>
      <c r="D108" s="101"/>
      <c r="E108" s="1"/>
    </row>
    <row r="109" spans="1:5" customFormat="1" ht="15.5" x14ac:dyDescent="0.3">
      <c r="A109" s="91" t="s">
        <v>68</v>
      </c>
      <c r="B109" s="85"/>
      <c r="C109" s="110" t="s">
        <v>68</v>
      </c>
      <c r="D109" s="101"/>
      <c r="E109" s="1"/>
    </row>
    <row r="110" spans="1:5" customFormat="1" ht="15.5" x14ac:dyDescent="0.3">
      <c r="A110" s="91" t="s">
        <v>18</v>
      </c>
      <c r="B110" s="85"/>
      <c r="C110" s="110" t="s">
        <v>18</v>
      </c>
      <c r="D110" s="101"/>
      <c r="E110" s="1"/>
    </row>
    <row r="111" spans="1:5" customFormat="1" ht="15.5" x14ac:dyDescent="0.3">
      <c r="A111" s="91"/>
      <c r="B111" s="97"/>
      <c r="C111" s="89"/>
      <c r="D111" s="101"/>
      <c r="E111" s="1"/>
    </row>
    <row r="112" spans="1:5" customFormat="1" ht="15.5" x14ac:dyDescent="0.3">
      <c r="A112" s="92" t="s">
        <v>10</v>
      </c>
      <c r="B112" s="173">
        <v>0</v>
      </c>
      <c r="C112" s="90" t="s">
        <v>8</v>
      </c>
      <c r="D112" s="108">
        <v>10327289</v>
      </c>
      <c r="E112" s="1"/>
    </row>
    <row r="113" spans="1:5" customFormat="1" ht="15.5" x14ac:dyDescent="0.3">
      <c r="A113" s="92" t="s">
        <v>11</v>
      </c>
      <c r="B113" s="173">
        <v>0</v>
      </c>
      <c r="C113" s="90" t="s">
        <v>9</v>
      </c>
      <c r="D113" s="108">
        <v>1927031</v>
      </c>
      <c r="E113" s="1"/>
    </row>
    <row r="114" spans="1:5" customFormat="1" ht="15.5" x14ac:dyDescent="0.3">
      <c r="A114" s="91"/>
      <c r="B114" s="97"/>
      <c r="C114" s="90" t="s">
        <v>7</v>
      </c>
      <c r="D114" s="108">
        <v>5308440</v>
      </c>
      <c r="E114" s="1"/>
    </row>
    <row r="115" spans="1:5" customFormat="1" ht="15.5" x14ac:dyDescent="0.3">
      <c r="A115" s="91"/>
      <c r="B115" s="97"/>
      <c r="C115" s="90" t="s">
        <v>6</v>
      </c>
      <c r="D115" s="108">
        <v>432094</v>
      </c>
      <c r="E115" s="1"/>
    </row>
    <row r="116" spans="1:5" customFormat="1" ht="15.5" x14ac:dyDescent="0.3">
      <c r="A116" s="91"/>
      <c r="B116" s="97"/>
      <c r="C116" s="90"/>
      <c r="D116" s="108"/>
      <c r="E116" s="1"/>
    </row>
    <row r="117" spans="1:5" s="247" customFormat="1" ht="15.5" x14ac:dyDescent="0.3">
      <c r="A117" s="260" t="s">
        <v>2</v>
      </c>
      <c r="B117" s="78">
        <f>B110</f>
        <v>0</v>
      </c>
      <c r="C117" s="255" t="s">
        <v>2</v>
      </c>
      <c r="D117" s="81">
        <f>SUM(D110:D115)</f>
        <v>17994854</v>
      </c>
      <c r="E117" s="244"/>
    </row>
    <row r="118" spans="1:5" customFormat="1" ht="15.5" x14ac:dyDescent="0.3">
      <c r="A118" s="12" t="s">
        <v>33</v>
      </c>
      <c r="B118" s="115"/>
      <c r="C118" s="112" t="s">
        <v>33</v>
      </c>
      <c r="D118" s="80"/>
      <c r="E118" s="1"/>
    </row>
    <row r="119" spans="1:5" customFormat="1" ht="15.5" x14ac:dyDescent="0.3">
      <c r="A119" s="11" t="s">
        <v>34</v>
      </c>
      <c r="B119" s="82"/>
      <c r="C119" s="113" t="s">
        <v>34</v>
      </c>
      <c r="D119" s="80"/>
      <c r="E119" s="1"/>
    </row>
    <row r="120" spans="1:5" customFormat="1" ht="15.5" x14ac:dyDescent="0.3">
      <c r="A120" s="111" t="s">
        <v>50</v>
      </c>
      <c r="B120" s="82"/>
      <c r="C120" s="114" t="s">
        <v>50</v>
      </c>
      <c r="D120" s="80"/>
      <c r="E120" s="1"/>
    </row>
    <row r="121" spans="1:5" customFormat="1" ht="15.5" x14ac:dyDescent="0.3">
      <c r="A121" s="74"/>
      <c r="B121" s="82"/>
      <c r="C121" s="76"/>
      <c r="D121" s="80"/>
      <c r="E121" s="1"/>
    </row>
    <row r="122" spans="1:5" customFormat="1" ht="15.5" x14ac:dyDescent="0.3">
      <c r="A122" s="92" t="s">
        <v>10</v>
      </c>
      <c r="B122" s="75">
        <v>72000000</v>
      </c>
      <c r="C122" s="90" t="s">
        <v>8</v>
      </c>
      <c r="D122" s="77">
        <v>0</v>
      </c>
      <c r="E122" s="1"/>
    </row>
    <row r="123" spans="1:5" customFormat="1" ht="15.5" x14ac:dyDescent="0.3">
      <c r="A123" s="92" t="s">
        <v>11</v>
      </c>
      <c r="B123" s="75">
        <v>8000000</v>
      </c>
      <c r="C123" s="90" t="s">
        <v>9</v>
      </c>
      <c r="D123" s="77">
        <v>0</v>
      </c>
      <c r="E123" s="1"/>
    </row>
    <row r="124" spans="1:5" customFormat="1" ht="15.5" x14ac:dyDescent="0.3">
      <c r="A124" s="92"/>
      <c r="B124" s="75"/>
      <c r="C124" s="90" t="s">
        <v>7</v>
      </c>
      <c r="D124" s="77">
        <v>0</v>
      </c>
      <c r="E124" s="1"/>
    </row>
    <row r="125" spans="1:5" customFormat="1" ht="15.5" x14ac:dyDescent="0.3">
      <c r="A125" s="74"/>
      <c r="B125" s="82"/>
      <c r="C125" s="90" t="s">
        <v>6</v>
      </c>
      <c r="D125" s="77">
        <v>0</v>
      </c>
      <c r="E125" s="1"/>
    </row>
    <row r="126" spans="1:5" customFormat="1" ht="15.5" x14ac:dyDescent="0.3">
      <c r="A126" s="74"/>
      <c r="B126" s="82"/>
      <c r="C126" s="90"/>
      <c r="D126" s="77"/>
      <c r="E126" s="1"/>
    </row>
    <row r="127" spans="1:5" s="247" customFormat="1" ht="15.5" x14ac:dyDescent="0.3">
      <c r="A127" s="260" t="s">
        <v>2</v>
      </c>
      <c r="B127" s="78">
        <f>SUM(B122:B125)</f>
        <v>80000000</v>
      </c>
      <c r="C127" s="255" t="s">
        <v>2</v>
      </c>
      <c r="D127" s="81">
        <v>0</v>
      </c>
      <c r="E127" s="244"/>
    </row>
    <row r="128" spans="1:5" customFormat="1" ht="15.5" x14ac:dyDescent="0.3">
      <c r="A128" s="111" t="s">
        <v>51</v>
      </c>
      <c r="B128" s="115"/>
      <c r="C128" s="114" t="s">
        <v>51</v>
      </c>
      <c r="D128" s="80"/>
      <c r="E128" s="1"/>
    </row>
    <row r="129" spans="1:5" customFormat="1" ht="15.5" x14ac:dyDescent="0.3">
      <c r="A129" s="111" t="s">
        <v>52</v>
      </c>
      <c r="B129" s="82"/>
      <c r="C129" s="114" t="s">
        <v>52</v>
      </c>
      <c r="D129" s="80"/>
      <c r="E129" s="1"/>
    </row>
    <row r="130" spans="1:5" customFormat="1" ht="15.5" x14ac:dyDescent="0.3">
      <c r="A130" s="111" t="s">
        <v>53</v>
      </c>
      <c r="B130" s="82"/>
      <c r="C130" s="114" t="s">
        <v>53</v>
      </c>
      <c r="D130" s="80"/>
      <c r="E130" s="1"/>
    </row>
    <row r="131" spans="1:5" customFormat="1" ht="15.5" x14ac:dyDescent="0.3">
      <c r="A131" s="74"/>
      <c r="B131" s="82"/>
      <c r="C131" s="76"/>
      <c r="D131" s="80"/>
      <c r="E131" s="1"/>
    </row>
    <row r="132" spans="1:5" customFormat="1" ht="15.5" x14ac:dyDescent="0.3">
      <c r="A132" s="92" t="s">
        <v>10</v>
      </c>
      <c r="B132" s="75">
        <v>27000000</v>
      </c>
      <c r="C132" s="90" t="s">
        <v>8</v>
      </c>
      <c r="D132" s="77">
        <v>3993602</v>
      </c>
      <c r="E132" s="1"/>
    </row>
    <row r="133" spans="1:5" customFormat="1" ht="15.5" x14ac:dyDescent="0.3">
      <c r="A133" s="92" t="s">
        <v>11</v>
      </c>
      <c r="B133" s="75">
        <v>3000000</v>
      </c>
      <c r="C133" s="90" t="s">
        <v>9</v>
      </c>
      <c r="D133" s="77">
        <v>732302</v>
      </c>
      <c r="E133" s="1"/>
    </row>
    <row r="134" spans="1:5" customFormat="1" ht="15.5" x14ac:dyDescent="0.3">
      <c r="A134" s="74"/>
      <c r="B134" s="82"/>
      <c r="C134" s="90" t="s">
        <v>7</v>
      </c>
      <c r="D134" s="77">
        <v>8224298</v>
      </c>
      <c r="E134" s="1"/>
    </row>
    <row r="135" spans="1:5" customFormat="1" ht="15.5" x14ac:dyDescent="0.3">
      <c r="A135" s="74"/>
      <c r="B135" s="82"/>
      <c r="C135" s="90" t="s">
        <v>6</v>
      </c>
      <c r="D135" s="77">
        <v>2910582</v>
      </c>
      <c r="E135" s="1"/>
    </row>
    <row r="136" spans="1:5" customFormat="1" ht="15.5" x14ac:dyDescent="0.3">
      <c r="A136" s="74"/>
      <c r="B136" s="82"/>
      <c r="C136" s="76"/>
      <c r="D136" s="80"/>
      <c r="E136" s="1"/>
    </row>
    <row r="137" spans="1:5" s="247" customFormat="1" ht="15.5" x14ac:dyDescent="0.3">
      <c r="A137" s="260" t="s">
        <v>2</v>
      </c>
      <c r="B137" s="78">
        <f>SUM(B132:B136)</f>
        <v>30000000</v>
      </c>
      <c r="C137" s="255" t="s">
        <v>2</v>
      </c>
      <c r="D137" s="81">
        <f>SUM(D132:D136)</f>
        <v>15860784</v>
      </c>
      <c r="E137" s="244"/>
    </row>
    <row r="138" spans="1:5" customFormat="1" ht="15.5" x14ac:dyDescent="0.3">
      <c r="A138" s="111" t="s">
        <v>54</v>
      </c>
      <c r="B138" s="122"/>
      <c r="C138" s="123" t="s">
        <v>54</v>
      </c>
      <c r="D138" s="80"/>
      <c r="E138" s="1"/>
    </row>
    <row r="139" spans="1:5" customFormat="1" ht="30" x14ac:dyDescent="0.3">
      <c r="A139" s="121" t="s">
        <v>69</v>
      </c>
      <c r="B139" s="122"/>
      <c r="C139" s="124" t="s">
        <v>69</v>
      </c>
      <c r="D139" s="80"/>
      <c r="E139" s="1"/>
    </row>
    <row r="140" spans="1:5" customFormat="1" ht="15.5" x14ac:dyDescent="0.3">
      <c r="A140" s="111" t="s">
        <v>55</v>
      </c>
      <c r="B140" s="122"/>
      <c r="C140" s="125" t="s">
        <v>55</v>
      </c>
      <c r="D140" s="80"/>
      <c r="E140" s="1"/>
    </row>
    <row r="141" spans="1:5" customFormat="1" ht="15.5" x14ac:dyDescent="0.3">
      <c r="A141" s="74"/>
      <c r="B141" s="82"/>
      <c r="C141" s="76"/>
      <c r="D141" s="80"/>
      <c r="E141" s="1"/>
    </row>
    <row r="142" spans="1:5" customFormat="1" ht="15.5" x14ac:dyDescent="0.3">
      <c r="A142" s="92" t="s">
        <v>10</v>
      </c>
      <c r="B142" s="75">
        <v>28730000</v>
      </c>
      <c r="C142" s="90" t="s">
        <v>8</v>
      </c>
      <c r="D142" s="77">
        <v>4648842</v>
      </c>
      <c r="E142" s="1"/>
    </row>
    <row r="143" spans="1:5" customFormat="1" ht="15.5" x14ac:dyDescent="0.3">
      <c r="A143" s="92" t="s">
        <v>11</v>
      </c>
      <c r="B143" s="75">
        <v>1270000</v>
      </c>
      <c r="C143" s="90" t="s">
        <v>9</v>
      </c>
      <c r="D143" s="77">
        <v>808810</v>
      </c>
      <c r="E143" s="1"/>
    </row>
    <row r="144" spans="1:5" customFormat="1" ht="15.5" x14ac:dyDescent="0.3">
      <c r="A144" s="92"/>
      <c r="B144" s="75"/>
      <c r="C144" s="90" t="s">
        <v>7</v>
      </c>
      <c r="D144" s="77">
        <v>6390000</v>
      </c>
      <c r="E144" s="1"/>
    </row>
    <row r="145" spans="1:5" customFormat="1" ht="15.5" x14ac:dyDescent="0.3">
      <c r="A145" s="74"/>
      <c r="B145" s="82"/>
      <c r="C145" s="76"/>
      <c r="D145" s="80"/>
      <c r="E145" s="1"/>
    </row>
    <row r="146" spans="1:5" s="247" customFormat="1" ht="15.5" x14ac:dyDescent="0.3">
      <c r="A146" s="260" t="s">
        <v>2</v>
      </c>
      <c r="B146" s="78">
        <f>SUM(B142:B145)</f>
        <v>30000000</v>
      </c>
      <c r="C146" s="255" t="s">
        <v>2</v>
      </c>
      <c r="D146" s="81">
        <f>SUM(D142:D145)</f>
        <v>11847652</v>
      </c>
      <c r="E146" s="244"/>
    </row>
    <row r="147" spans="1:5" customFormat="1" ht="15.5" x14ac:dyDescent="0.3">
      <c r="A147" s="111" t="s">
        <v>56</v>
      </c>
      <c r="B147" s="122"/>
      <c r="C147" s="123" t="s">
        <v>56</v>
      </c>
      <c r="D147" s="80"/>
      <c r="E147" s="1"/>
    </row>
    <row r="148" spans="1:5" customFormat="1" ht="15.5" x14ac:dyDescent="0.3">
      <c r="A148" s="121" t="s">
        <v>57</v>
      </c>
      <c r="B148" s="122"/>
      <c r="C148" s="124" t="s">
        <v>57</v>
      </c>
      <c r="D148" s="80"/>
      <c r="E148" s="1"/>
    </row>
    <row r="149" spans="1:5" customFormat="1" ht="45" x14ac:dyDescent="0.3">
      <c r="A149" s="121" t="s">
        <v>58</v>
      </c>
      <c r="B149" s="122"/>
      <c r="C149" s="124" t="s">
        <v>58</v>
      </c>
      <c r="D149" s="80"/>
      <c r="E149" s="1"/>
    </row>
    <row r="150" spans="1:5" customFormat="1" ht="15.5" x14ac:dyDescent="0.3">
      <c r="A150" s="121" t="s">
        <v>55</v>
      </c>
      <c r="B150" s="122"/>
      <c r="C150" s="124" t="s">
        <v>55</v>
      </c>
      <c r="D150" s="80"/>
      <c r="E150" s="1"/>
    </row>
    <row r="151" spans="1:5" customFormat="1" ht="15.5" x14ac:dyDescent="0.3">
      <c r="A151" s="120"/>
      <c r="B151" s="82"/>
      <c r="C151" s="76"/>
      <c r="D151" s="80"/>
      <c r="E151" s="1"/>
    </row>
    <row r="152" spans="1:5" customFormat="1" ht="15.5" x14ac:dyDescent="0.3">
      <c r="A152" s="92" t="s">
        <v>10</v>
      </c>
      <c r="B152" s="75">
        <v>66967704</v>
      </c>
      <c r="C152" s="90" t="s">
        <v>8</v>
      </c>
      <c r="D152" s="77">
        <v>4195322</v>
      </c>
      <c r="E152" s="1"/>
    </row>
    <row r="153" spans="1:5" customFormat="1" ht="15.5" x14ac:dyDescent="0.3">
      <c r="A153" s="92" t="s">
        <v>11</v>
      </c>
      <c r="B153" s="75">
        <v>13000000</v>
      </c>
      <c r="C153" s="90" t="s">
        <v>9</v>
      </c>
      <c r="D153" s="77">
        <v>797297</v>
      </c>
      <c r="E153" s="1"/>
    </row>
    <row r="154" spans="1:5" customFormat="1" ht="15.5" x14ac:dyDescent="0.3">
      <c r="A154" s="92"/>
      <c r="B154" s="75"/>
      <c r="C154" s="90" t="s">
        <v>7</v>
      </c>
      <c r="D154" s="77">
        <v>465220</v>
      </c>
      <c r="E154" s="1"/>
    </row>
    <row r="155" spans="1:5" customFormat="1" ht="15.5" x14ac:dyDescent="0.3">
      <c r="A155" s="92"/>
      <c r="B155" s="75"/>
      <c r="C155" s="90" t="s">
        <v>6</v>
      </c>
      <c r="D155" s="77">
        <v>14285760</v>
      </c>
      <c r="E155" s="1"/>
    </row>
    <row r="156" spans="1:5" customFormat="1" ht="15.5" x14ac:dyDescent="0.3">
      <c r="A156" s="92"/>
      <c r="B156" s="82"/>
      <c r="C156" s="90"/>
      <c r="D156" s="80"/>
      <c r="E156" s="1"/>
    </row>
    <row r="157" spans="1:5" s="247" customFormat="1" ht="15.5" x14ac:dyDescent="0.3">
      <c r="A157" s="260" t="s">
        <v>2</v>
      </c>
      <c r="B157" s="78">
        <f>SUM(B152:B156)</f>
        <v>79967704</v>
      </c>
      <c r="C157" s="255" t="s">
        <v>2</v>
      </c>
      <c r="D157" s="81">
        <f>SUM(D152:D155)</f>
        <v>19743599</v>
      </c>
      <c r="E157" s="244"/>
    </row>
    <row r="158" spans="1:5" customFormat="1" ht="15.5" x14ac:dyDescent="0.3">
      <c r="A158" s="229" t="s">
        <v>26</v>
      </c>
      <c r="B158" s="129"/>
      <c r="C158" s="134" t="s">
        <v>26</v>
      </c>
      <c r="D158" s="153"/>
      <c r="E158" s="1"/>
    </row>
    <row r="159" spans="1:5" customFormat="1" ht="15" customHeight="1" x14ac:dyDescent="0.3">
      <c r="A159" s="240" t="s">
        <v>59</v>
      </c>
      <c r="B159" s="162"/>
      <c r="C159" s="241" t="s">
        <v>59</v>
      </c>
      <c r="D159" s="146"/>
      <c r="E159" s="1"/>
    </row>
    <row r="160" spans="1:5" customFormat="1" ht="15" customHeight="1" x14ac:dyDescent="0.3">
      <c r="A160" s="240"/>
      <c r="B160" s="162"/>
      <c r="C160" s="241"/>
      <c r="D160" s="146"/>
      <c r="E160" s="1"/>
    </row>
    <row r="161" spans="1:5" customFormat="1" ht="15.5" x14ac:dyDescent="0.3">
      <c r="A161" s="240"/>
      <c r="B161" s="162"/>
      <c r="C161" s="241"/>
      <c r="D161" s="146"/>
      <c r="E161" s="1"/>
    </row>
    <row r="162" spans="1:5" customFormat="1" ht="15.5" x14ac:dyDescent="0.3">
      <c r="A162" s="184"/>
      <c r="B162" s="162"/>
      <c r="C162" s="182"/>
      <c r="D162" s="146"/>
      <c r="E162" s="1"/>
    </row>
    <row r="163" spans="1:5" customFormat="1" ht="15.5" x14ac:dyDescent="0.3">
      <c r="A163" s="141" t="s">
        <v>10</v>
      </c>
      <c r="B163" s="160">
        <v>1730096</v>
      </c>
      <c r="C163" s="157" t="s">
        <v>8</v>
      </c>
      <c r="D163" s="147">
        <v>1444003</v>
      </c>
      <c r="E163" s="1"/>
    </row>
    <row r="164" spans="1:5" customFormat="1" ht="15.5" x14ac:dyDescent="0.3">
      <c r="A164" s="142"/>
      <c r="B164" s="162"/>
      <c r="C164" s="157" t="s">
        <v>9</v>
      </c>
      <c r="D164" s="147">
        <v>286093</v>
      </c>
      <c r="E164" s="1"/>
    </row>
    <row r="165" spans="1:5" customFormat="1" ht="15.5" x14ac:dyDescent="0.3">
      <c r="A165" s="142"/>
      <c r="B165" s="162"/>
      <c r="C165" s="157"/>
      <c r="D165" s="147"/>
      <c r="E165" s="1"/>
    </row>
    <row r="166" spans="1:5" s="247" customFormat="1" ht="15.5" x14ac:dyDescent="0.3">
      <c r="A166" s="261" t="s">
        <v>2</v>
      </c>
      <c r="B166" s="130">
        <f>SUM(B163:B164)</f>
        <v>1730096</v>
      </c>
      <c r="C166" s="262" t="s">
        <v>2</v>
      </c>
      <c r="D166" s="126">
        <f>SUM(D163:D164)</f>
        <v>1730096</v>
      </c>
      <c r="E166" s="244"/>
    </row>
    <row r="167" spans="1:5" customFormat="1" ht="15.5" x14ac:dyDescent="0.3">
      <c r="A167" s="159" t="s">
        <v>12</v>
      </c>
      <c r="B167" s="160"/>
      <c r="C167" s="135" t="s">
        <v>12</v>
      </c>
      <c r="D167" s="147"/>
      <c r="E167" s="1"/>
    </row>
    <row r="168" spans="1:5" customFormat="1" ht="15.5" x14ac:dyDescent="0.3">
      <c r="A168" s="232" t="s">
        <v>20</v>
      </c>
      <c r="B168" s="160"/>
      <c r="C168" s="233" t="s">
        <v>20</v>
      </c>
      <c r="D168" s="147"/>
      <c r="E168" s="1"/>
    </row>
    <row r="169" spans="1:5" customFormat="1" ht="15.5" x14ac:dyDescent="0.3">
      <c r="A169" s="232"/>
      <c r="B169" s="160"/>
      <c r="C169" s="233"/>
      <c r="D169" s="147"/>
      <c r="E169" s="1"/>
    </row>
    <row r="170" spans="1:5" customFormat="1" ht="15.5" x14ac:dyDescent="0.3">
      <c r="A170" s="232"/>
      <c r="B170" s="160"/>
      <c r="C170" s="233"/>
      <c r="D170" s="147"/>
      <c r="E170" s="1"/>
    </row>
    <row r="171" spans="1:5" customFormat="1" ht="15.5" x14ac:dyDescent="0.3">
      <c r="A171" s="180"/>
      <c r="B171" s="160"/>
      <c r="C171" s="179"/>
      <c r="D171" s="147"/>
      <c r="E171" s="1"/>
    </row>
    <row r="172" spans="1:5" customFormat="1" ht="15.5" x14ac:dyDescent="0.3">
      <c r="A172" s="141" t="s">
        <v>10</v>
      </c>
      <c r="B172" s="160">
        <v>659548</v>
      </c>
      <c r="C172" s="157" t="s">
        <v>8</v>
      </c>
      <c r="D172" s="146">
        <v>548101</v>
      </c>
      <c r="E172" s="1"/>
    </row>
    <row r="173" spans="1:5" customFormat="1" ht="15.5" x14ac:dyDescent="0.3">
      <c r="A173" s="143"/>
      <c r="B173" s="160"/>
      <c r="C173" s="157" t="s">
        <v>9</v>
      </c>
      <c r="D173" s="146">
        <v>111447</v>
      </c>
      <c r="E173" s="1"/>
    </row>
    <row r="174" spans="1:5" customFormat="1" ht="15.5" x14ac:dyDescent="0.3">
      <c r="A174" s="143"/>
      <c r="B174" s="160"/>
      <c r="C174" s="157"/>
      <c r="D174" s="146"/>
      <c r="E174" s="1"/>
    </row>
    <row r="175" spans="1:5" s="247" customFormat="1" ht="15.5" x14ac:dyDescent="0.3">
      <c r="A175" s="263" t="s">
        <v>2</v>
      </c>
      <c r="B175" s="131">
        <f>SUM(B172:B173)</f>
        <v>659548</v>
      </c>
      <c r="C175" s="264" t="s">
        <v>2</v>
      </c>
      <c r="D175" s="128">
        <f>SUM(D172:D173)</f>
        <v>659548</v>
      </c>
      <c r="E175" s="244"/>
    </row>
    <row r="176" spans="1:5" customFormat="1" ht="15.5" x14ac:dyDescent="0.3">
      <c r="A176" s="150" t="s">
        <v>12</v>
      </c>
      <c r="B176" s="163"/>
      <c r="C176" s="156" t="s">
        <v>12</v>
      </c>
      <c r="D176" s="153"/>
      <c r="E176" s="1"/>
    </row>
    <row r="177" spans="1:5" customFormat="1" ht="15.5" x14ac:dyDescent="0.3">
      <c r="A177" s="232" t="s">
        <v>21</v>
      </c>
      <c r="B177" s="160"/>
      <c r="C177" s="233" t="s">
        <v>21</v>
      </c>
      <c r="D177" s="146"/>
      <c r="E177" s="1"/>
    </row>
    <row r="178" spans="1:5" customFormat="1" ht="15.5" x14ac:dyDescent="0.3">
      <c r="A178" s="232"/>
      <c r="B178" s="160"/>
      <c r="C178" s="233"/>
      <c r="D178" s="146"/>
      <c r="E178" s="1"/>
    </row>
    <row r="179" spans="1:5" customFormat="1" ht="15.5" x14ac:dyDescent="0.3">
      <c r="A179" s="232"/>
      <c r="B179" s="160"/>
      <c r="C179" s="233"/>
      <c r="D179" s="146"/>
      <c r="E179" s="1"/>
    </row>
    <row r="180" spans="1:5" customFormat="1" ht="15.5" x14ac:dyDescent="0.3">
      <c r="A180" s="180"/>
      <c r="B180" s="160"/>
      <c r="C180" s="179"/>
      <c r="D180" s="146"/>
      <c r="E180" s="1"/>
    </row>
    <row r="181" spans="1:5" customFormat="1" ht="15.5" x14ac:dyDescent="0.3">
      <c r="A181" s="141" t="s">
        <v>10</v>
      </c>
      <c r="B181" s="160">
        <v>659548</v>
      </c>
      <c r="C181" s="157" t="s">
        <v>8</v>
      </c>
      <c r="D181" s="147">
        <v>548101</v>
      </c>
      <c r="E181" s="1"/>
    </row>
    <row r="182" spans="1:5" customFormat="1" ht="15.5" x14ac:dyDescent="0.3">
      <c r="A182" s="143"/>
      <c r="B182" s="160"/>
      <c r="C182" s="157" t="s">
        <v>9</v>
      </c>
      <c r="D182" s="147">
        <v>111447</v>
      </c>
      <c r="E182" s="1"/>
    </row>
    <row r="183" spans="1:5" customFormat="1" ht="15.5" x14ac:dyDescent="0.3">
      <c r="A183" s="143"/>
      <c r="B183" s="160"/>
      <c r="C183" s="157"/>
      <c r="D183" s="147"/>
      <c r="E183" s="1"/>
    </row>
    <row r="184" spans="1:5" s="247" customFormat="1" ht="15.5" x14ac:dyDescent="0.3">
      <c r="A184" s="263" t="s">
        <v>2</v>
      </c>
      <c r="B184" s="130">
        <f>SUM(B181:B182)</f>
        <v>659548</v>
      </c>
      <c r="C184" s="264" t="s">
        <v>2</v>
      </c>
      <c r="D184" s="126">
        <f>SUM(D181:D182)</f>
        <v>659548</v>
      </c>
      <c r="E184" s="244"/>
    </row>
    <row r="185" spans="1:5" customFormat="1" ht="15.5" x14ac:dyDescent="0.3">
      <c r="A185" s="150" t="s">
        <v>12</v>
      </c>
      <c r="B185" s="132"/>
      <c r="C185" s="156" t="s">
        <v>12</v>
      </c>
      <c r="D185" s="149"/>
      <c r="E185" s="1"/>
    </row>
    <row r="186" spans="1:5" customFormat="1" ht="15.5" x14ac:dyDescent="0.3">
      <c r="A186" s="232" t="s">
        <v>60</v>
      </c>
      <c r="B186" s="132"/>
      <c r="C186" s="233" t="s">
        <v>60</v>
      </c>
      <c r="D186" s="149"/>
      <c r="E186" s="1"/>
    </row>
    <row r="187" spans="1:5" customFormat="1" ht="15.5" x14ac:dyDescent="0.3">
      <c r="A187" s="232"/>
      <c r="B187" s="132"/>
      <c r="C187" s="233"/>
      <c r="D187" s="149"/>
      <c r="E187" s="1"/>
    </row>
    <row r="188" spans="1:5" customFormat="1" ht="15.5" x14ac:dyDescent="0.3">
      <c r="A188" s="232"/>
      <c r="B188" s="132"/>
      <c r="C188" s="233"/>
      <c r="D188" s="149" t="s">
        <v>61</v>
      </c>
      <c r="E188" s="1"/>
    </row>
    <row r="189" spans="1:5" customFormat="1" ht="15.5" x14ac:dyDescent="0.3">
      <c r="A189" s="148"/>
      <c r="B189" s="132"/>
      <c r="C189" s="155" t="s">
        <v>61</v>
      </c>
      <c r="D189" s="149"/>
      <c r="E189" s="1"/>
    </row>
    <row r="190" spans="1:5" customFormat="1" ht="15.5" x14ac:dyDescent="0.3">
      <c r="A190" s="141" t="s">
        <v>10</v>
      </c>
      <c r="B190" s="132">
        <v>654981</v>
      </c>
      <c r="C190" s="157" t="s">
        <v>8</v>
      </c>
      <c r="D190" s="149">
        <v>548101</v>
      </c>
      <c r="E190" s="1"/>
    </row>
    <row r="191" spans="1:5" customFormat="1" ht="15.5" x14ac:dyDescent="0.3">
      <c r="A191" s="141"/>
      <c r="B191" s="132"/>
      <c r="C191" s="157" t="s">
        <v>9</v>
      </c>
      <c r="D191" s="149">
        <v>106880</v>
      </c>
      <c r="E191" s="1"/>
    </row>
    <row r="192" spans="1:5" customFormat="1" ht="15.5" x14ac:dyDescent="0.3">
      <c r="A192" s="141"/>
      <c r="B192" s="132"/>
      <c r="C192" s="157"/>
      <c r="D192" s="149"/>
      <c r="E192" s="1"/>
    </row>
    <row r="193" spans="1:5" s="247" customFormat="1" ht="15" customHeight="1" x14ac:dyDescent="0.3">
      <c r="A193" s="265" t="s">
        <v>2</v>
      </c>
      <c r="B193" s="133">
        <f>SUM(B190:B191)</f>
        <v>654981</v>
      </c>
      <c r="C193" s="266" t="s">
        <v>2</v>
      </c>
      <c r="D193" s="24">
        <f>SUM(D190:D191)</f>
        <v>654981</v>
      </c>
      <c r="E193" s="244"/>
    </row>
    <row r="194" spans="1:5" customFormat="1" ht="15" customHeight="1" x14ac:dyDescent="0.3">
      <c r="A194" s="140" t="s">
        <v>12</v>
      </c>
      <c r="B194" s="145"/>
      <c r="C194" s="137" t="s">
        <v>12</v>
      </c>
      <c r="D194" s="147"/>
      <c r="E194" s="1"/>
    </row>
    <row r="195" spans="1:5" customFormat="1" ht="15.5" x14ac:dyDescent="0.3">
      <c r="A195" s="232" t="s">
        <v>22</v>
      </c>
      <c r="B195" s="145"/>
      <c r="C195" s="233" t="s">
        <v>23</v>
      </c>
      <c r="D195" s="147"/>
      <c r="E195" s="1"/>
    </row>
    <row r="196" spans="1:5" customFormat="1" ht="15.5" x14ac:dyDescent="0.3">
      <c r="A196" s="232"/>
      <c r="B196" s="145"/>
      <c r="C196" s="233"/>
      <c r="D196" s="147"/>
      <c r="E196" s="1"/>
    </row>
    <row r="197" spans="1:5" customFormat="1" ht="15.5" x14ac:dyDescent="0.3">
      <c r="A197" s="232"/>
      <c r="B197" s="145"/>
      <c r="C197" s="233"/>
      <c r="D197" s="147"/>
      <c r="E197" s="1"/>
    </row>
    <row r="198" spans="1:5" customFormat="1" ht="15.5" x14ac:dyDescent="0.3">
      <c r="A198" s="180"/>
      <c r="B198" s="145"/>
      <c r="C198" s="185"/>
      <c r="D198" s="147"/>
      <c r="E198" s="1"/>
    </row>
    <row r="199" spans="1:5" customFormat="1" ht="15.5" x14ac:dyDescent="0.3">
      <c r="A199" s="141" t="s">
        <v>10</v>
      </c>
      <c r="B199" s="144">
        <v>760863</v>
      </c>
      <c r="C199" s="138" t="s">
        <v>8</v>
      </c>
      <c r="D199" s="147">
        <v>632883</v>
      </c>
      <c r="E199" s="1"/>
    </row>
    <row r="200" spans="1:5" customFormat="1" ht="15.5" x14ac:dyDescent="0.3">
      <c r="A200" s="143"/>
      <c r="B200" s="160"/>
      <c r="C200" s="157" t="s">
        <v>9</v>
      </c>
      <c r="D200" s="165">
        <v>127980</v>
      </c>
      <c r="E200" s="1"/>
    </row>
    <row r="201" spans="1:5" customFormat="1" ht="15.5" x14ac:dyDescent="0.3">
      <c r="A201" s="143"/>
      <c r="B201" s="145"/>
      <c r="C201" s="138"/>
      <c r="D201" s="172"/>
      <c r="E201" s="1"/>
    </row>
    <row r="202" spans="1:5" s="247" customFormat="1" ht="15.5" x14ac:dyDescent="0.3">
      <c r="A202" s="263" t="s">
        <v>2</v>
      </c>
      <c r="B202" s="127">
        <f>SUM(B199:B201)</f>
        <v>760863</v>
      </c>
      <c r="C202" s="267" t="s">
        <v>2</v>
      </c>
      <c r="D202" s="128">
        <f>SUM(D199:D201)</f>
        <v>760863</v>
      </c>
      <c r="E202" s="244"/>
    </row>
    <row r="203" spans="1:5" customFormat="1" ht="15.5" x14ac:dyDescent="0.3">
      <c r="A203" s="150" t="s">
        <v>12</v>
      </c>
      <c r="B203" s="163"/>
      <c r="C203" s="156" t="s">
        <v>12</v>
      </c>
      <c r="D203" s="164"/>
      <c r="E203" s="1"/>
    </row>
    <row r="204" spans="1:5" customFormat="1" ht="15.5" x14ac:dyDescent="0.3">
      <c r="A204" s="234" t="s">
        <v>24</v>
      </c>
      <c r="B204" s="160"/>
      <c r="C204" s="233" t="s">
        <v>25</v>
      </c>
      <c r="D204" s="165"/>
      <c r="E204" s="1"/>
    </row>
    <row r="205" spans="1:5" customFormat="1" ht="15.5" x14ac:dyDescent="0.3">
      <c r="A205" s="234"/>
      <c r="B205" s="160"/>
      <c r="C205" s="233"/>
      <c r="D205" s="165"/>
      <c r="E205" s="1"/>
    </row>
    <row r="206" spans="1:5" customFormat="1" ht="15.5" x14ac:dyDescent="0.3">
      <c r="A206" s="234"/>
      <c r="B206" s="161"/>
      <c r="C206" s="233"/>
      <c r="D206" s="165"/>
      <c r="E206" s="1"/>
    </row>
    <row r="207" spans="1:5" customFormat="1" ht="15.5" x14ac:dyDescent="0.3">
      <c r="A207" s="180"/>
      <c r="B207" s="161"/>
      <c r="C207" s="179"/>
      <c r="D207" s="165"/>
      <c r="E207" s="1"/>
    </row>
    <row r="208" spans="1:5" customFormat="1" ht="15.5" x14ac:dyDescent="0.3">
      <c r="A208" s="141" t="s">
        <v>10</v>
      </c>
      <c r="B208" s="162">
        <v>760863</v>
      </c>
      <c r="C208" s="157" t="s">
        <v>8</v>
      </c>
      <c r="D208" s="165">
        <v>632883</v>
      </c>
      <c r="E208" s="1"/>
    </row>
    <row r="209" spans="1:5" customFormat="1" ht="15.5" x14ac:dyDescent="0.3">
      <c r="A209" s="141"/>
      <c r="B209" s="162"/>
      <c r="C209" s="157" t="s">
        <v>9</v>
      </c>
      <c r="D209" s="165">
        <v>127980</v>
      </c>
      <c r="E209" s="1"/>
    </row>
    <row r="210" spans="1:5" customFormat="1" ht="15.5" x14ac:dyDescent="0.3">
      <c r="A210" s="141"/>
      <c r="B210" s="162"/>
      <c r="C210" s="157"/>
      <c r="D210" s="165"/>
      <c r="E210" s="1"/>
    </row>
    <row r="211" spans="1:5" s="247" customFormat="1" ht="15.5" x14ac:dyDescent="0.3">
      <c r="A211" s="261" t="s">
        <v>2</v>
      </c>
      <c r="B211" s="130">
        <f>SUM(B208:B209)</f>
        <v>760863</v>
      </c>
      <c r="C211" s="262" t="s">
        <v>2</v>
      </c>
      <c r="D211" s="171">
        <f>SUM(D206:D209)</f>
        <v>760863</v>
      </c>
      <c r="E211" s="244"/>
    </row>
    <row r="212" spans="1:5" customFormat="1" ht="15.5" x14ac:dyDescent="0.3">
      <c r="A212" s="140" t="s">
        <v>26</v>
      </c>
      <c r="B212" s="160"/>
      <c r="C212" s="166" t="s">
        <v>26</v>
      </c>
      <c r="D212" s="147"/>
      <c r="E212" s="1"/>
    </row>
    <row r="213" spans="1:5" customFormat="1" ht="15.5" x14ac:dyDescent="0.3">
      <c r="A213" s="234" t="s">
        <v>27</v>
      </c>
      <c r="B213" s="160"/>
      <c r="C213" s="235" t="s">
        <v>27</v>
      </c>
      <c r="D213" s="147"/>
      <c r="E213" s="1"/>
    </row>
    <row r="214" spans="1:5" customFormat="1" ht="15.5" x14ac:dyDescent="0.3">
      <c r="A214" s="234"/>
      <c r="B214" s="160"/>
      <c r="C214" s="235"/>
      <c r="D214" s="147"/>
      <c r="E214" s="1"/>
    </row>
    <row r="215" spans="1:5" customFormat="1" ht="15.5" x14ac:dyDescent="0.3">
      <c r="A215" s="143"/>
      <c r="B215" s="160"/>
      <c r="C215" s="167"/>
      <c r="D215" s="147"/>
      <c r="E215" s="1"/>
    </row>
    <row r="216" spans="1:5" customFormat="1" ht="15.5" x14ac:dyDescent="0.3">
      <c r="A216" s="141" t="s">
        <v>10</v>
      </c>
      <c r="B216" s="162">
        <v>419543</v>
      </c>
      <c r="C216" s="168" t="s">
        <v>8</v>
      </c>
      <c r="D216" s="147">
        <v>349862</v>
      </c>
      <c r="E216" s="1"/>
    </row>
    <row r="217" spans="1:5" customFormat="1" ht="15.5" x14ac:dyDescent="0.3">
      <c r="A217" s="143"/>
      <c r="B217" s="160"/>
      <c r="C217" s="168" t="s">
        <v>9</v>
      </c>
      <c r="D217" s="147">
        <v>69681</v>
      </c>
      <c r="E217" s="1"/>
    </row>
    <row r="218" spans="1:5" customFormat="1" ht="15.5" x14ac:dyDescent="0.3">
      <c r="A218" s="143"/>
      <c r="B218" s="160"/>
      <c r="C218" s="168"/>
      <c r="D218" s="147"/>
      <c r="E218" s="1"/>
    </row>
    <row r="219" spans="1:5" s="247" customFormat="1" ht="15.5" x14ac:dyDescent="0.3">
      <c r="A219" s="261" t="s">
        <v>2</v>
      </c>
      <c r="B219" s="130">
        <f>SUM(B216:B217)</f>
        <v>419543</v>
      </c>
      <c r="C219" s="268" t="s">
        <v>2</v>
      </c>
      <c r="D219" s="126">
        <f>SUM(D216:D217)</f>
        <v>419543</v>
      </c>
      <c r="E219" s="244"/>
    </row>
    <row r="220" spans="1:5" customFormat="1" ht="15.5" x14ac:dyDescent="0.3">
      <c r="A220" s="150" t="s">
        <v>12</v>
      </c>
      <c r="B220" s="132"/>
      <c r="C220" s="169" t="s">
        <v>12</v>
      </c>
      <c r="D220" s="149"/>
      <c r="E220" s="1"/>
    </row>
    <row r="221" spans="1:5" customFormat="1" ht="15.5" x14ac:dyDescent="0.3">
      <c r="A221" s="232" t="s">
        <v>62</v>
      </c>
      <c r="B221" s="132"/>
      <c r="C221" s="233" t="s">
        <v>62</v>
      </c>
      <c r="D221" s="149"/>
      <c r="E221" s="1"/>
    </row>
    <row r="222" spans="1:5" customFormat="1" ht="15.5" x14ac:dyDescent="0.3">
      <c r="A222" s="232"/>
      <c r="B222" s="132"/>
      <c r="C222" s="233"/>
      <c r="D222" s="149"/>
      <c r="E222" s="1"/>
    </row>
    <row r="223" spans="1:5" customFormat="1" ht="15.5" x14ac:dyDescent="0.3">
      <c r="A223" s="232"/>
      <c r="B223" s="132"/>
      <c r="C223" s="233"/>
      <c r="D223" s="149"/>
      <c r="E223" s="1"/>
    </row>
    <row r="224" spans="1:5" customFormat="1" ht="15.5" x14ac:dyDescent="0.3">
      <c r="A224" s="180"/>
      <c r="B224" s="132"/>
      <c r="C224" s="181"/>
      <c r="D224" s="149"/>
      <c r="E224" s="1"/>
    </row>
    <row r="225" spans="1:5" customFormat="1" ht="15.5" x14ac:dyDescent="0.3">
      <c r="A225" s="141" t="s">
        <v>10</v>
      </c>
      <c r="B225" s="132">
        <v>1326842</v>
      </c>
      <c r="C225" s="168" t="s">
        <v>8</v>
      </c>
      <c r="D225" s="149">
        <v>1110328</v>
      </c>
      <c r="E225" s="1"/>
    </row>
    <row r="226" spans="1:5" customFormat="1" ht="15" customHeight="1" x14ac:dyDescent="0.3">
      <c r="A226" s="148"/>
      <c r="B226" s="132"/>
      <c r="C226" s="168" t="s">
        <v>9</v>
      </c>
      <c r="D226" s="149">
        <v>216514</v>
      </c>
      <c r="E226" s="1"/>
    </row>
    <row r="227" spans="1:5" customFormat="1" ht="15" customHeight="1" x14ac:dyDescent="0.3">
      <c r="A227" s="148"/>
      <c r="B227" s="132"/>
      <c r="C227" s="168"/>
      <c r="D227" s="149"/>
      <c r="E227" s="1"/>
    </row>
    <row r="228" spans="1:5" s="247" customFormat="1" ht="15" customHeight="1" x14ac:dyDescent="0.3">
      <c r="A228" s="261" t="s">
        <v>2</v>
      </c>
      <c r="B228" s="130">
        <f>SUM(B225:B226)</f>
        <v>1326842</v>
      </c>
      <c r="C228" s="268" t="s">
        <v>2</v>
      </c>
      <c r="D228" s="126">
        <f>SUM(D225:D226)</f>
        <v>1326842</v>
      </c>
      <c r="E228" s="244"/>
    </row>
    <row r="229" spans="1:5" customFormat="1" ht="15" customHeight="1" x14ac:dyDescent="0.3">
      <c r="A229" s="140" t="s">
        <v>26</v>
      </c>
      <c r="B229" s="132"/>
      <c r="C229" s="166" t="s">
        <v>26</v>
      </c>
      <c r="D229" s="149"/>
      <c r="E229" s="1"/>
    </row>
    <row r="230" spans="1:5" customFormat="1" ht="15" customHeight="1" x14ac:dyDescent="0.3">
      <c r="A230" s="232" t="s">
        <v>63</v>
      </c>
      <c r="B230" s="132"/>
      <c r="C230" s="233" t="s">
        <v>63</v>
      </c>
      <c r="D230" s="149"/>
      <c r="E230" s="1"/>
    </row>
    <row r="231" spans="1:5" customFormat="1" ht="15" customHeight="1" x14ac:dyDescent="0.3">
      <c r="A231" s="232"/>
      <c r="B231" s="132"/>
      <c r="C231" s="233"/>
      <c r="D231" s="149"/>
      <c r="E231" s="1"/>
    </row>
    <row r="232" spans="1:5" customFormat="1" ht="15" customHeight="1" x14ac:dyDescent="0.3">
      <c r="A232" s="143" t="s">
        <v>61</v>
      </c>
      <c r="B232" s="132"/>
      <c r="C232" s="170"/>
      <c r="D232" s="149"/>
      <c r="E232" s="1"/>
    </row>
    <row r="233" spans="1:5" customFormat="1" ht="15" customHeight="1" x14ac:dyDescent="0.3">
      <c r="A233" s="141" t="s">
        <v>10</v>
      </c>
      <c r="B233" s="132">
        <v>458487</v>
      </c>
      <c r="C233" s="168" t="s">
        <v>8</v>
      </c>
      <c r="D233" s="149">
        <v>383671</v>
      </c>
      <c r="E233" s="1"/>
    </row>
    <row r="234" spans="1:5" customFormat="1" ht="15" customHeight="1" x14ac:dyDescent="0.3">
      <c r="A234" s="143"/>
      <c r="B234" s="132"/>
      <c r="C234" s="168" t="s">
        <v>9</v>
      </c>
      <c r="D234" s="149">
        <v>74816</v>
      </c>
      <c r="E234" s="1"/>
    </row>
    <row r="235" spans="1:5" customFormat="1" ht="15" customHeight="1" x14ac:dyDescent="0.3">
      <c r="A235" s="143"/>
      <c r="B235" s="132"/>
      <c r="C235" s="168"/>
      <c r="D235" s="149"/>
      <c r="E235" s="1"/>
    </row>
    <row r="236" spans="1:5" s="247" customFormat="1" ht="15" customHeight="1" x14ac:dyDescent="0.3">
      <c r="A236" s="261" t="s">
        <v>2</v>
      </c>
      <c r="B236" s="130">
        <f>SUM(B233:B234)</f>
        <v>458487</v>
      </c>
      <c r="C236" s="268" t="s">
        <v>2</v>
      </c>
      <c r="D236" s="126">
        <f>SUM(D233:D234)</f>
        <v>458487</v>
      </c>
      <c r="E236" s="244"/>
    </row>
    <row r="237" spans="1:5" customFormat="1" ht="15" customHeight="1" x14ac:dyDescent="0.3">
      <c r="A237" s="150" t="s">
        <v>28</v>
      </c>
      <c r="B237" s="163"/>
      <c r="C237" s="169" t="s">
        <v>28</v>
      </c>
      <c r="D237" s="152"/>
      <c r="E237" s="1"/>
    </row>
    <row r="238" spans="1:5" customFormat="1" ht="15" customHeight="1" x14ac:dyDescent="0.3">
      <c r="A238" s="232" t="s">
        <v>29</v>
      </c>
      <c r="B238" s="160"/>
      <c r="C238" s="233" t="s">
        <v>29</v>
      </c>
      <c r="D238" s="147"/>
      <c r="E238" s="1"/>
    </row>
    <row r="239" spans="1:5" customFormat="1" ht="15" customHeight="1" x14ac:dyDescent="0.3">
      <c r="A239" s="232"/>
      <c r="B239" s="160"/>
      <c r="C239" s="233"/>
      <c r="D239" s="147"/>
      <c r="E239" s="1"/>
    </row>
    <row r="240" spans="1:5" customFormat="1" ht="15" customHeight="1" x14ac:dyDescent="0.3">
      <c r="A240" s="232"/>
      <c r="B240" s="160"/>
      <c r="C240" s="233"/>
      <c r="D240" s="147"/>
      <c r="E240" s="1"/>
    </row>
    <row r="241" spans="1:5" customFormat="1" ht="15" customHeight="1" x14ac:dyDescent="0.3">
      <c r="A241" s="232"/>
      <c r="B241" s="160"/>
      <c r="C241" s="233"/>
      <c r="D241" s="147"/>
      <c r="E241" s="1"/>
    </row>
    <row r="242" spans="1:5" customFormat="1" ht="15" customHeight="1" x14ac:dyDescent="0.3">
      <c r="A242" s="180"/>
      <c r="B242" s="160"/>
      <c r="C242" s="181"/>
      <c r="D242" s="147"/>
      <c r="E242" s="1"/>
    </row>
    <row r="243" spans="1:5" customFormat="1" ht="15" customHeight="1" x14ac:dyDescent="0.3">
      <c r="A243" s="141" t="s">
        <v>10</v>
      </c>
      <c r="B243" s="162">
        <v>473896</v>
      </c>
      <c r="C243" s="168" t="s">
        <v>8</v>
      </c>
      <c r="D243" s="146">
        <v>392961</v>
      </c>
      <c r="E243" s="1"/>
    </row>
    <row r="244" spans="1:5" customFormat="1" ht="15" customHeight="1" x14ac:dyDescent="0.3">
      <c r="A244" s="143"/>
      <c r="B244" s="160"/>
      <c r="C244" s="168" t="s">
        <v>9</v>
      </c>
      <c r="D244" s="146">
        <v>80935</v>
      </c>
      <c r="E244" s="1"/>
    </row>
    <row r="245" spans="1:5" customFormat="1" ht="15" customHeight="1" x14ac:dyDescent="0.3">
      <c r="A245" s="143"/>
      <c r="B245" s="160"/>
      <c r="C245" s="168"/>
      <c r="D245" s="146"/>
      <c r="E245" s="1"/>
    </row>
    <row r="246" spans="1:5" s="247" customFormat="1" ht="15" customHeight="1" x14ac:dyDescent="0.3">
      <c r="A246" s="261" t="s">
        <v>2</v>
      </c>
      <c r="B246" s="130">
        <f>SUM(B243:B244)</f>
        <v>473896</v>
      </c>
      <c r="C246" s="268" t="s">
        <v>2</v>
      </c>
      <c r="D246" s="126">
        <f>SUM(D243:D244)</f>
        <v>473896</v>
      </c>
      <c r="E246" s="244"/>
    </row>
    <row r="247" spans="1:5" customFormat="1" ht="15" customHeight="1" x14ac:dyDescent="0.3">
      <c r="A247" s="175" t="s">
        <v>28</v>
      </c>
      <c r="B247" s="136"/>
      <c r="C247" s="156" t="s">
        <v>28</v>
      </c>
      <c r="D247" s="158"/>
      <c r="E247" s="1"/>
    </row>
    <row r="248" spans="1:5" customFormat="1" ht="15" customHeight="1" x14ac:dyDescent="0.3">
      <c r="A248" s="232" t="s">
        <v>64</v>
      </c>
      <c r="B248" s="132"/>
      <c r="C248" s="233" t="s">
        <v>64</v>
      </c>
      <c r="D248" s="149"/>
      <c r="E248" s="1"/>
    </row>
    <row r="249" spans="1:5" customFormat="1" ht="15" customHeight="1" x14ac:dyDescent="0.3">
      <c r="A249" s="232"/>
      <c r="B249" s="132"/>
      <c r="C249" s="233"/>
      <c r="D249" s="149"/>
      <c r="E249" s="1"/>
    </row>
    <row r="250" spans="1:5" customFormat="1" ht="15" customHeight="1" x14ac:dyDescent="0.3">
      <c r="A250" s="232"/>
      <c r="B250" s="132"/>
      <c r="C250" s="233"/>
      <c r="D250" s="149"/>
      <c r="E250" s="1"/>
    </row>
    <row r="251" spans="1:5" customFormat="1" ht="15" customHeight="1" x14ac:dyDescent="0.3">
      <c r="A251" s="232"/>
      <c r="B251" s="132"/>
      <c r="C251" s="233"/>
      <c r="D251" s="149"/>
      <c r="E251" s="1"/>
    </row>
    <row r="252" spans="1:5" customFormat="1" ht="15" customHeight="1" x14ac:dyDescent="0.3">
      <c r="A252" s="176" t="s">
        <v>61</v>
      </c>
      <c r="B252" s="132"/>
      <c r="C252" s="155"/>
      <c r="D252" s="149"/>
      <c r="E252" s="1"/>
    </row>
    <row r="253" spans="1:5" customFormat="1" ht="15" customHeight="1" x14ac:dyDescent="0.3">
      <c r="A253" s="177" t="s">
        <v>10</v>
      </c>
      <c r="B253" s="132">
        <v>1078490</v>
      </c>
      <c r="C253" s="168" t="s">
        <v>8</v>
      </c>
      <c r="D253" s="149">
        <v>902502</v>
      </c>
      <c r="E253" s="1"/>
    </row>
    <row r="254" spans="1:5" customFormat="1" ht="15" customHeight="1" x14ac:dyDescent="0.3">
      <c r="A254" s="176"/>
      <c r="B254" s="132"/>
      <c r="C254" s="168" t="s">
        <v>9</v>
      </c>
      <c r="D254" s="149">
        <v>175988</v>
      </c>
      <c r="E254" s="1"/>
    </row>
    <row r="255" spans="1:5" customFormat="1" ht="15" customHeight="1" x14ac:dyDescent="0.3">
      <c r="A255" s="176"/>
      <c r="B255" s="132"/>
      <c r="C255" s="168"/>
      <c r="D255" s="149"/>
      <c r="E255" s="1"/>
    </row>
    <row r="256" spans="1:5" s="247" customFormat="1" ht="15" customHeight="1" x14ac:dyDescent="0.3">
      <c r="A256" s="269" t="s">
        <v>2</v>
      </c>
      <c r="B256" s="130">
        <f>SUM(B253:B254)</f>
        <v>1078490</v>
      </c>
      <c r="C256" s="268" t="s">
        <v>2</v>
      </c>
      <c r="D256" s="126">
        <f>SUM(D253:D254)</f>
        <v>1078490</v>
      </c>
      <c r="E256" s="244"/>
    </row>
    <row r="257" spans="1:5" customFormat="1" ht="15" customHeight="1" x14ac:dyDescent="0.3">
      <c r="A257" s="175" t="s">
        <v>28</v>
      </c>
      <c r="B257" s="136"/>
      <c r="C257" s="156" t="s">
        <v>28</v>
      </c>
      <c r="D257" s="158"/>
      <c r="E257" s="1"/>
    </row>
    <row r="258" spans="1:5" customFormat="1" ht="15" customHeight="1" x14ac:dyDescent="0.3">
      <c r="A258" s="232" t="s">
        <v>65</v>
      </c>
      <c r="B258" s="132"/>
      <c r="C258" s="233" t="s">
        <v>65</v>
      </c>
      <c r="D258" s="149"/>
      <c r="E258" s="1"/>
    </row>
    <row r="259" spans="1:5" customFormat="1" ht="15" customHeight="1" x14ac:dyDescent="0.3">
      <c r="A259" s="232"/>
      <c r="B259" s="132"/>
      <c r="C259" s="233"/>
      <c r="D259" s="149"/>
      <c r="E259" s="1"/>
    </row>
    <row r="260" spans="1:5" customFormat="1" ht="15" customHeight="1" x14ac:dyDescent="0.3">
      <c r="A260" s="232"/>
      <c r="B260" s="132"/>
      <c r="C260" s="233"/>
      <c r="D260" s="149"/>
      <c r="E260" s="1"/>
    </row>
    <row r="261" spans="1:5" customFormat="1" ht="15" customHeight="1" x14ac:dyDescent="0.3">
      <c r="A261" s="232"/>
      <c r="B261" s="132"/>
      <c r="C261" s="233"/>
      <c r="D261" s="149"/>
      <c r="E261" s="1"/>
    </row>
    <row r="262" spans="1:5" customFormat="1" ht="15" customHeight="1" x14ac:dyDescent="0.3">
      <c r="A262" s="178"/>
      <c r="B262" s="132"/>
      <c r="C262" s="181"/>
      <c r="D262" s="149"/>
      <c r="E262" s="1"/>
    </row>
    <row r="263" spans="1:5" customFormat="1" ht="15" customHeight="1" x14ac:dyDescent="0.3">
      <c r="A263" s="177" t="s">
        <v>10</v>
      </c>
      <c r="B263" s="132">
        <v>797997</v>
      </c>
      <c r="C263" s="168" t="s">
        <v>8</v>
      </c>
      <c r="D263" s="149">
        <v>667780</v>
      </c>
      <c r="E263" s="1"/>
    </row>
    <row r="264" spans="1:5" customFormat="1" ht="15" customHeight="1" x14ac:dyDescent="0.3">
      <c r="A264" s="176"/>
      <c r="B264" s="132"/>
      <c r="C264" s="168" t="s">
        <v>9</v>
      </c>
      <c r="D264" s="149">
        <v>130217</v>
      </c>
      <c r="E264" s="1"/>
    </row>
    <row r="265" spans="1:5" customFormat="1" ht="15" customHeight="1" x14ac:dyDescent="0.3">
      <c r="A265" s="176"/>
      <c r="B265" s="132"/>
      <c r="C265" s="168"/>
      <c r="D265" s="149"/>
      <c r="E265" s="1"/>
    </row>
    <row r="266" spans="1:5" s="247" customFormat="1" ht="15" customHeight="1" x14ac:dyDescent="0.3">
      <c r="A266" s="269" t="s">
        <v>2</v>
      </c>
      <c r="B266" s="130">
        <f>SUM(B263:B264)</f>
        <v>797997</v>
      </c>
      <c r="C266" s="268" t="s">
        <v>2</v>
      </c>
      <c r="D266" s="126">
        <f>SUM(D263:D264)</f>
        <v>797997</v>
      </c>
      <c r="E266" s="244"/>
    </row>
    <row r="267" spans="1:5" customFormat="1" ht="15" customHeight="1" x14ac:dyDescent="0.3">
      <c r="A267" s="175" t="s">
        <v>28</v>
      </c>
      <c r="B267" s="136"/>
      <c r="C267" s="156" t="s">
        <v>28</v>
      </c>
      <c r="D267" s="158"/>
      <c r="E267" s="1"/>
    </row>
    <row r="268" spans="1:5" customFormat="1" ht="15" customHeight="1" x14ac:dyDescent="0.3">
      <c r="A268" s="232" t="s">
        <v>66</v>
      </c>
      <c r="B268" s="132"/>
      <c r="C268" s="233" t="s">
        <v>66</v>
      </c>
      <c r="D268" s="149"/>
      <c r="E268" s="1"/>
    </row>
    <row r="269" spans="1:5" customFormat="1" ht="15" customHeight="1" x14ac:dyDescent="0.3">
      <c r="A269" s="232"/>
      <c r="B269" s="132"/>
      <c r="C269" s="233"/>
      <c r="D269" s="149"/>
      <c r="E269" s="1"/>
    </row>
    <row r="270" spans="1:5" customFormat="1" ht="15" customHeight="1" x14ac:dyDescent="0.3">
      <c r="A270" s="232"/>
      <c r="B270" s="132"/>
      <c r="C270" s="233"/>
      <c r="D270" s="149"/>
      <c r="E270" s="1"/>
    </row>
    <row r="271" spans="1:5" customFormat="1" ht="15" customHeight="1" x14ac:dyDescent="0.3">
      <c r="A271" s="232"/>
      <c r="B271" s="132"/>
      <c r="C271" s="233"/>
      <c r="D271" s="149"/>
      <c r="E271" s="1"/>
    </row>
    <row r="272" spans="1:5" customFormat="1" ht="15" customHeight="1" x14ac:dyDescent="0.3">
      <c r="A272" s="176" t="s">
        <v>61</v>
      </c>
      <c r="B272" s="132"/>
      <c r="C272" s="155"/>
      <c r="D272" s="149"/>
      <c r="E272" s="1"/>
    </row>
    <row r="273" spans="1:9" customFormat="1" ht="15.5" x14ac:dyDescent="0.3">
      <c r="A273" s="177" t="s">
        <v>10</v>
      </c>
      <c r="B273" s="132">
        <v>372678</v>
      </c>
      <c r="C273" s="168" t="s">
        <v>8</v>
      </c>
      <c r="D273" s="149">
        <v>311864</v>
      </c>
      <c r="E273" s="1"/>
    </row>
    <row r="274" spans="1:9" customFormat="1" ht="15.5" x14ac:dyDescent="0.3">
      <c r="A274" s="176"/>
      <c r="B274" s="132"/>
      <c r="C274" s="168" t="s">
        <v>9</v>
      </c>
      <c r="D274" s="149">
        <v>60814</v>
      </c>
      <c r="E274" s="1"/>
    </row>
    <row r="275" spans="1:9" customFormat="1" ht="15.5" x14ac:dyDescent="0.3">
      <c r="A275" s="176"/>
      <c r="B275" s="132"/>
      <c r="C275" s="168"/>
      <c r="D275" s="149"/>
      <c r="E275" s="1"/>
    </row>
    <row r="276" spans="1:9" s="247" customFormat="1" ht="15.5" x14ac:dyDescent="0.3">
      <c r="A276" s="269" t="s">
        <v>2</v>
      </c>
      <c r="B276" s="130">
        <f>SUM(B273:B274)</f>
        <v>372678</v>
      </c>
      <c r="C276" s="268" t="s">
        <v>2</v>
      </c>
      <c r="D276" s="126">
        <f>SUM(D273:D274)</f>
        <v>372678</v>
      </c>
      <c r="E276" s="244"/>
      <c r="I276" s="270"/>
    </row>
    <row r="277" spans="1:9" customFormat="1" ht="15" customHeight="1" x14ac:dyDescent="0.3">
      <c r="A277" s="156" t="s">
        <v>67</v>
      </c>
      <c r="B277" s="136"/>
      <c r="C277" s="156" t="s">
        <v>67</v>
      </c>
      <c r="D277" s="158"/>
      <c r="E277" s="1"/>
    </row>
    <row r="278" spans="1:9" customFormat="1" ht="15" customHeight="1" x14ac:dyDescent="0.3">
      <c r="A278" s="232" t="s">
        <v>70</v>
      </c>
      <c r="B278" s="132"/>
      <c r="C278" s="233" t="s">
        <v>70</v>
      </c>
      <c r="D278" s="149"/>
      <c r="E278" s="1"/>
    </row>
    <row r="279" spans="1:9" customFormat="1" ht="9" customHeight="1" x14ac:dyDescent="0.3">
      <c r="A279" s="232"/>
      <c r="B279" s="132"/>
      <c r="C279" s="233"/>
      <c r="D279" s="149"/>
      <c r="E279" s="1"/>
    </row>
    <row r="280" spans="1:9" customFormat="1" ht="11.25" customHeight="1" x14ac:dyDescent="0.3">
      <c r="A280" s="232"/>
      <c r="B280" s="132"/>
      <c r="C280" s="233"/>
      <c r="D280" s="149"/>
      <c r="E280" s="1"/>
    </row>
    <row r="281" spans="1:9" customFormat="1" ht="15" customHeight="1" x14ac:dyDescent="0.3">
      <c r="A281" s="178" t="s">
        <v>71</v>
      </c>
      <c r="B281" s="132"/>
      <c r="C281" s="179" t="s">
        <v>72</v>
      </c>
      <c r="D281" s="149"/>
      <c r="E281" s="1"/>
    </row>
    <row r="282" spans="1:9" customFormat="1" ht="15" customHeight="1" x14ac:dyDescent="0.3">
      <c r="A282" s="178"/>
      <c r="B282" s="132"/>
      <c r="C282" s="179"/>
      <c r="D282" s="149"/>
      <c r="E282" s="1"/>
    </row>
    <row r="283" spans="1:9" customFormat="1" ht="15.5" x14ac:dyDescent="0.3">
      <c r="A283" s="177" t="s">
        <v>10</v>
      </c>
      <c r="B283" s="132">
        <v>47790434</v>
      </c>
      <c r="C283" s="168" t="s">
        <v>8</v>
      </c>
      <c r="D283" s="149">
        <v>8940864</v>
      </c>
      <c r="E283" s="1"/>
    </row>
    <row r="284" spans="1:9" customFormat="1" ht="15.5" x14ac:dyDescent="0.3">
      <c r="A284" s="92" t="s">
        <v>11</v>
      </c>
      <c r="B284" s="132">
        <v>13493480</v>
      </c>
      <c r="C284" s="168" t="s">
        <v>9</v>
      </c>
      <c r="D284" s="149">
        <v>1745931</v>
      </c>
      <c r="E284" s="1"/>
    </row>
    <row r="285" spans="1:9" customFormat="1" ht="15.5" x14ac:dyDescent="0.3">
      <c r="A285" s="92"/>
      <c r="B285" s="132"/>
      <c r="C285" s="168" t="s">
        <v>7</v>
      </c>
      <c r="D285" s="149">
        <v>851639</v>
      </c>
      <c r="E285" s="1"/>
    </row>
    <row r="286" spans="1:9" customFormat="1" ht="15.5" x14ac:dyDescent="0.3">
      <c r="A286" s="176"/>
      <c r="B286" s="132"/>
      <c r="C286" s="168" t="s">
        <v>6</v>
      </c>
      <c r="D286" s="149">
        <v>11035888</v>
      </c>
      <c r="E286" s="1"/>
    </row>
    <row r="287" spans="1:9" customFormat="1" ht="15.5" x14ac:dyDescent="0.3">
      <c r="A287" s="176"/>
      <c r="B287" s="132"/>
      <c r="C287" s="168"/>
      <c r="D287" s="149"/>
      <c r="E287" s="1"/>
    </row>
    <row r="288" spans="1:9" s="247" customFormat="1" ht="15.5" x14ac:dyDescent="0.3">
      <c r="A288" s="269" t="s">
        <v>2</v>
      </c>
      <c r="B288" s="130">
        <f>SUM(B283:B285)</f>
        <v>61283914</v>
      </c>
      <c r="C288" s="268" t="s">
        <v>2</v>
      </c>
      <c r="D288" s="126">
        <f>SUM(D283:D286)</f>
        <v>22574322</v>
      </c>
      <c r="E288" s="244"/>
      <c r="I288" s="270"/>
    </row>
    <row r="289" spans="1:4" s="1" customFormat="1" ht="16.5" customHeight="1" x14ac:dyDescent="0.3">
      <c r="A289" s="206" t="s">
        <v>73</v>
      </c>
      <c r="B289" s="191"/>
      <c r="C289" s="207" t="str">
        <f>A289</f>
        <v>TOP-6.3.3-16-EG1-2017-00001</v>
      </c>
      <c r="D289" s="192"/>
    </row>
    <row r="290" spans="1:4" s="1" customFormat="1" ht="47.25" customHeight="1" x14ac:dyDescent="0.3">
      <c r="A290" s="208" t="s">
        <v>74</v>
      </c>
      <c r="B290" s="193"/>
      <c r="C290" s="209" t="str">
        <f>A290</f>
        <v>"Terület és Településfejlesztési Operatív Program/                                                                          Csiky Sándor utca és Maczky Valér utca csapadékvíz-elvezetés fejújítása</v>
      </c>
      <c r="D290" s="192"/>
    </row>
    <row r="291" spans="1:4" s="1" customFormat="1" ht="15.5" x14ac:dyDescent="0.3">
      <c r="A291" s="219"/>
      <c r="B291" s="191"/>
      <c r="C291" s="220"/>
      <c r="D291" s="192"/>
    </row>
    <row r="292" spans="1:4" s="1" customFormat="1" ht="16.5" customHeight="1" x14ac:dyDescent="0.35">
      <c r="A292" s="198"/>
      <c r="B292" s="195"/>
      <c r="C292" s="211" t="s">
        <v>7</v>
      </c>
      <c r="D292" s="197">
        <v>1890926</v>
      </c>
    </row>
    <row r="293" spans="1:4" s="1" customFormat="1" ht="16.5" customHeight="1" x14ac:dyDescent="0.35">
      <c r="A293" s="198" t="s">
        <v>10</v>
      </c>
      <c r="B293" s="195">
        <v>28425054</v>
      </c>
      <c r="C293" s="211" t="s">
        <v>129</v>
      </c>
      <c r="D293" s="197">
        <v>23035000</v>
      </c>
    </row>
    <row r="294" spans="1:4" s="1" customFormat="1" ht="16.5" customHeight="1" x14ac:dyDescent="0.35">
      <c r="A294" s="198" t="s">
        <v>11</v>
      </c>
      <c r="B294" s="195">
        <v>91574946</v>
      </c>
      <c r="C294" s="211" t="s">
        <v>75</v>
      </c>
      <c r="D294" s="197">
        <v>87907724</v>
      </c>
    </row>
    <row r="295" spans="1:4" s="244" customFormat="1" ht="16.5" customHeight="1" x14ac:dyDescent="0.3">
      <c r="A295" s="271" t="s">
        <v>2</v>
      </c>
      <c r="B295" s="272">
        <f>SUM(B292:B294)</f>
        <v>120000000</v>
      </c>
      <c r="C295" s="273" t="s">
        <v>2</v>
      </c>
      <c r="D295" s="274">
        <f>SUM(D292:D294)</f>
        <v>112833650</v>
      </c>
    </row>
    <row r="296" spans="1:4" s="1" customFormat="1" ht="16.5" customHeight="1" x14ac:dyDescent="0.3">
      <c r="A296" s="221" t="s">
        <v>76</v>
      </c>
      <c r="B296" s="199"/>
      <c r="C296" s="212" t="str">
        <f>A296</f>
        <v>TOP-6.1.5-16-EG1-2017-00001</v>
      </c>
      <c r="D296" s="200"/>
    </row>
    <row r="297" spans="1:4" s="1" customFormat="1" ht="47.25" customHeight="1" x14ac:dyDescent="0.3">
      <c r="A297" s="210" t="s">
        <v>77</v>
      </c>
      <c r="B297" s="201"/>
      <c r="C297" s="209" t="str">
        <f>A297</f>
        <v>"Terület és Településfejlesztési Operatív Program/                                                                                        Csiky Sándor utca és Maczky Valér utca út- és közterület fejújítása</v>
      </c>
      <c r="D297" s="192"/>
    </row>
    <row r="298" spans="1:4" s="1" customFormat="1" ht="15.5" x14ac:dyDescent="0.3">
      <c r="A298" s="222"/>
      <c r="B298" s="199"/>
      <c r="C298" s="220"/>
      <c r="D298" s="192"/>
    </row>
    <row r="299" spans="1:4" s="1" customFormat="1" ht="16.5" customHeight="1" x14ac:dyDescent="0.35">
      <c r="A299" s="198"/>
      <c r="B299" s="195"/>
      <c r="C299" s="211" t="s">
        <v>7</v>
      </c>
      <c r="D299" s="197">
        <v>3159996</v>
      </c>
    </row>
    <row r="300" spans="1:4" s="1" customFormat="1" ht="16.5" customHeight="1" x14ac:dyDescent="0.35">
      <c r="A300" s="198" t="s">
        <v>10</v>
      </c>
      <c r="B300" s="195">
        <v>559579</v>
      </c>
      <c r="C300" s="211" t="s">
        <v>75</v>
      </c>
      <c r="D300" s="197">
        <v>145032482</v>
      </c>
    </row>
    <row r="301" spans="1:4" s="1" customFormat="1" ht="16.5" customHeight="1" x14ac:dyDescent="0.35">
      <c r="A301" s="198" t="s">
        <v>11</v>
      </c>
      <c r="B301" s="195">
        <v>8553825</v>
      </c>
      <c r="C301" s="211"/>
      <c r="D301" s="197"/>
    </row>
    <row r="302" spans="1:4" s="244" customFormat="1" ht="16.5" customHeight="1" x14ac:dyDescent="0.3">
      <c r="A302" s="271" t="s">
        <v>2</v>
      </c>
      <c r="B302" s="272">
        <f>SUM(B299:B301)</f>
        <v>9113404</v>
      </c>
      <c r="C302" s="273" t="s">
        <v>2</v>
      </c>
      <c r="D302" s="274">
        <f>SUM(D299:D301)</f>
        <v>148192478</v>
      </c>
    </row>
    <row r="303" spans="1:4" s="1" customFormat="1" ht="16.5" customHeight="1" x14ac:dyDescent="0.3">
      <c r="A303" s="213" t="s">
        <v>78</v>
      </c>
      <c r="B303" s="199"/>
      <c r="C303" s="212" t="str">
        <f>A303</f>
        <v>TOP-6.5.1-15-EG1-2016-00002</v>
      </c>
      <c r="D303" s="202"/>
    </row>
    <row r="304" spans="1:4" s="1" customFormat="1" ht="47.25" customHeight="1" x14ac:dyDescent="0.3">
      <c r="A304" s="210" t="s">
        <v>79</v>
      </c>
      <c r="B304" s="201"/>
      <c r="C304" s="209" t="str">
        <f>A304</f>
        <v>"Terület és Településfejlesztési Operatív Program/                       Épületenergetikai rekonstrukció Egerben az Idősek Berva-Völgyi Otthonában"</v>
      </c>
      <c r="D304" s="203"/>
    </row>
    <row r="305" spans="1:4" s="1" customFormat="1" ht="16.5" customHeight="1" x14ac:dyDescent="0.35">
      <c r="A305" s="223"/>
      <c r="B305" s="195"/>
      <c r="C305" s="224"/>
      <c r="D305" s="197"/>
    </row>
    <row r="306" spans="1:4" s="1" customFormat="1" ht="16.5" customHeight="1" x14ac:dyDescent="0.35">
      <c r="A306" s="198"/>
      <c r="B306" s="195"/>
      <c r="C306" s="211" t="s">
        <v>7</v>
      </c>
      <c r="D306" s="197">
        <v>585811</v>
      </c>
    </row>
    <row r="307" spans="1:4" s="1" customFormat="1" ht="16.5" customHeight="1" x14ac:dyDescent="0.35">
      <c r="A307" s="198" t="s">
        <v>10</v>
      </c>
      <c r="B307" s="195"/>
      <c r="C307" s="211" t="s">
        <v>75</v>
      </c>
      <c r="D307" s="197">
        <v>18841597</v>
      </c>
    </row>
    <row r="308" spans="1:4" s="1" customFormat="1" ht="16.5" customHeight="1" x14ac:dyDescent="0.35">
      <c r="A308" s="198" t="s">
        <v>11</v>
      </c>
      <c r="B308" s="195"/>
      <c r="C308" s="211"/>
      <c r="D308" s="204"/>
    </row>
    <row r="309" spans="1:4" s="244" customFormat="1" ht="16.5" customHeight="1" x14ac:dyDescent="0.3">
      <c r="A309" s="271" t="s">
        <v>2</v>
      </c>
      <c r="B309" s="272">
        <f>SUM(B306:B308)</f>
        <v>0</v>
      </c>
      <c r="C309" s="273" t="s">
        <v>2</v>
      </c>
      <c r="D309" s="275">
        <f>SUM(D305:D307)</f>
        <v>19427408</v>
      </c>
    </row>
    <row r="310" spans="1:4" s="1" customFormat="1" ht="16.5" customHeight="1" x14ac:dyDescent="0.3">
      <c r="A310" s="230" t="s">
        <v>80</v>
      </c>
      <c r="B310" s="231"/>
      <c r="C310" s="212" t="str">
        <f>A310</f>
        <v>TOP-6.6.1-15-EG1-2016-00002</v>
      </c>
      <c r="D310" s="202"/>
    </row>
    <row r="311" spans="1:4" s="1" customFormat="1" ht="47.25" customHeight="1" x14ac:dyDescent="0.3">
      <c r="A311" s="208" t="s">
        <v>81</v>
      </c>
      <c r="B311" s="191"/>
      <c r="C311" s="209" t="str">
        <f>A311</f>
        <v>"Terület és Településfejlesztési Operatív Program/                        Egészségügyi Alapellátás fejlesztése Egerben"</v>
      </c>
      <c r="D311" s="203"/>
    </row>
    <row r="312" spans="1:4" s="1" customFormat="1" ht="16.5" customHeight="1" x14ac:dyDescent="0.35">
      <c r="A312" s="223"/>
      <c r="B312" s="195"/>
      <c r="C312" s="211" t="s">
        <v>7</v>
      </c>
      <c r="D312" s="197">
        <v>1263650</v>
      </c>
    </row>
    <row r="313" spans="1:4" s="1" customFormat="1" ht="16.5" customHeight="1" x14ac:dyDescent="0.35">
      <c r="A313" s="198"/>
      <c r="B313" s="195"/>
      <c r="C313" s="211" t="s">
        <v>129</v>
      </c>
      <c r="D313" s="197">
        <v>12204000</v>
      </c>
    </row>
    <row r="314" spans="1:4" s="1" customFormat="1" ht="16.5" customHeight="1" x14ac:dyDescent="0.35">
      <c r="A314" s="198" t="s">
        <v>10</v>
      </c>
      <c r="B314" s="195"/>
      <c r="C314" s="211" t="s">
        <v>75</v>
      </c>
      <c r="D314" s="204">
        <v>68095382</v>
      </c>
    </row>
    <row r="315" spans="1:4" s="1" customFormat="1" ht="16.5" customHeight="1" x14ac:dyDescent="0.35">
      <c r="A315" s="198" t="s">
        <v>11</v>
      </c>
      <c r="B315" s="195"/>
      <c r="C315" s="211"/>
      <c r="D315" s="204"/>
    </row>
    <row r="316" spans="1:4" s="244" customFormat="1" ht="16.5" customHeight="1" x14ac:dyDescent="0.3">
      <c r="A316" s="271" t="s">
        <v>2</v>
      </c>
      <c r="B316" s="272">
        <f>SUM(B313:B315)</f>
        <v>0</v>
      </c>
      <c r="C316" s="273" t="s">
        <v>2</v>
      </c>
      <c r="D316" s="275">
        <f>SUM(D312:D315)</f>
        <v>81563032</v>
      </c>
    </row>
    <row r="317" spans="1:4" s="1" customFormat="1" ht="16.5" customHeight="1" x14ac:dyDescent="0.3">
      <c r="A317" s="206" t="s">
        <v>82</v>
      </c>
      <c r="B317" s="191"/>
      <c r="C317" s="212" t="str">
        <f>A317</f>
        <v>TOP-6.5.1-15-EG1-2016-00003</v>
      </c>
      <c r="D317" s="202"/>
    </row>
    <row r="318" spans="1:4" s="1" customFormat="1" ht="47.25" customHeight="1" x14ac:dyDescent="0.3">
      <c r="A318" s="208" t="s">
        <v>83</v>
      </c>
      <c r="B318" s="191"/>
      <c r="C318" s="209" t="str">
        <f>A318</f>
        <v>"Terület és Településfejlesztési Operatív Program/                                                                 Óvodák energetikai korszerűsítése Egerben"</v>
      </c>
      <c r="D318" s="203"/>
    </row>
    <row r="319" spans="1:4" s="1" customFormat="1" ht="16.5" customHeight="1" x14ac:dyDescent="0.35">
      <c r="A319" s="198"/>
      <c r="B319" s="195"/>
      <c r="C319" s="211" t="s">
        <v>7</v>
      </c>
      <c r="D319" s="197">
        <v>2055799</v>
      </c>
    </row>
    <row r="320" spans="1:4" s="1" customFormat="1" ht="16.5" customHeight="1" x14ac:dyDescent="0.35">
      <c r="A320" s="198" t="s">
        <v>10</v>
      </c>
      <c r="B320" s="195"/>
      <c r="C320" s="211" t="s">
        <v>75</v>
      </c>
      <c r="D320" s="197"/>
    </row>
    <row r="321" spans="1:4" s="1" customFormat="1" ht="16.5" customHeight="1" x14ac:dyDescent="0.35">
      <c r="A321" s="198" t="s">
        <v>11</v>
      </c>
      <c r="B321" s="195"/>
      <c r="C321" s="211"/>
      <c r="D321" s="204"/>
    </row>
    <row r="322" spans="1:4" s="244" customFormat="1" ht="16.5" customHeight="1" x14ac:dyDescent="0.3">
      <c r="A322" s="271" t="s">
        <v>2</v>
      </c>
      <c r="B322" s="272">
        <f>SUM(B319:B321)</f>
        <v>0</v>
      </c>
      <c r="C322" s="273" t="s">
        <v>2</v>
      </c>
      <c r="D322" s="275">
        <f>SUM(D319:D321)</f>
        <v>2055799</v>
      </c>
    </row>
    <row r="323" spans="1:4" s="1" customFormat="1" ht="16.5" customHeight="1" x14ac:dyDescent="0.3">
      <c r="A323" s="206" t="s">
        <v>84</v>
      </c>
      <c r="B323" s="191"/>
      <c r="C323" s="212" t="str">
        <f>A323</f>
        <v>TOP-6.5.1-15-EG1-2016-00001</v>
      </c>
      <c r="D323" s="200"/>
    </row>
    <row r="324" spans="1:4" s="1" customFormat="1" ht="47.25" customHeight="1" x14ac:dyDescent="0.3">
      <c r="A324" s="208" t="s">
        <v>85</v>
      </c>
      <c r="B324" s="191"/>
      <c r="C324" s="209" t="str">
        <f>A324</f>
        <v>"Terület és Településfejlesztési Operatív Program/                                               A Vitkovics ház energetikai rekonstrukciója"</v>
      </c>
      <c r="D324" s="192"/>
    </row>
    <row r="325" spans="1:4" s="1" customFormat="1" ht="15.5" x14ac:dyDescent="0.3">
      <c r="A325" s="210"/>
      <c r="B325" s="199"/>
      <c r="C325" s="211" t="s">
        <v>7</v>
      </c>
      <c r="D325" s="197">
        <v>213252</v>
      </c>
    </row>
    <row r="326" spans="1:4" s="1" customFormat="1" ht="16.5" customHeight="1" x14ac:dyDescent="0.35">
      <c r="A326" s="198"/>
      <c r="B326" s="195"/>
      <c r="C326" s="211" t="s">
        <v>129</v>
      </c>
      <c r="D326" s="197">
        <v>3226000</v>
      </c>
    </row>
    <row r="327" spans="1:4" s="1" customFormat="1" ht="16.5" customHeight="1" x14ac:dyDescent="0.35">
      <c r="A327" s="198" t="s">
        <v>10</v>
      </c>
      <c r="B327" s="195">
        <v>18071</v>
      </c>
      <c r="C327" s="211" t="s">
        <v>75</v>
      </c>
      <c r="D327" s="197">
        <v>12029799</v>
      </c>
    </row>
    <row r="328" spans="1:4" s="1" customFormat="1" ht="16.5" customHeight="1" x14ac:dyDescent="0.35">
      <c r="A328" s="198" t="s">
        <v>11</v>
      </c>
      <c r="B328" s="195">
        <v>1701686</v>
      </c>
      <c r="C328" s="211"/>
      <c r="D328" s="197"/>
    </row>
    <row r="329" spans="1:4" s="244" customFormat="1" ht="16.5" customHeight="1" x14ac:dyDescent="0.3">
      <c r="A329" s="271" t="s">
        <v>2</v>
      </c>
      <c r="B329" s="272">
        <f>SUM(B326:B328)</f>
        <v>1719757</v>
      </c>
      <c r="C329" s="273" t="s">
        <v>2</v>
      </c>
      <c r="D329" s="274">
        <f>SUM(D325:D328)</f>
        <v>15469051</v>
      </c>
    </row>
    <row r="330" spans="1:4" s="1" customFormat="1" ht="16.5" customHeight="1" x14ac:dyDescent="0.3">
      <c r="A330" s="206" t="s">
        <v>86</v>
      </c>
      <c r="B330" s="191"/>
      <c r="C330" s="212" t="str">
        <f>A330</f>
        <v>TOP-6.4.1-15-EG1-2016-00001</v>
      </c>
      <c r="D330" s="200"/>
    </row>
    <row r="331" spans="1:4" s="1" customFormat="1" ht="47.25" customHeight="1" x14ac:dyDescent="0.3">
      <c r="A331" s="208" t="s">
        <v>87</v>
      </c>
      <c r="B331" s="191"/>
      <c r="C331" s="209" t="str">
        <f>A331</f>
        <v>"Terület és Településfejlesztési Operatív Program/                                                 Eger, Déli Iparterület fenntartható városi közlekedésfejlesztése"</v>
      </c>
      <c r="D331" s="192"/>
    </row>
    <row r="332" spans="1:4" s="1" customFormat="1" ht="15.5" x14ac:dyDescent="0.3">
      <c r="A332" s="210"/>
      <c r="B332" s="199"/>
      <c r="C332" s="211" t="s">
        <v>7</v>
      </c>
      <c r="D332" s="197">
        <v>5829256</v>
      </c>
    </row>
    <row r="333" spans="1:4" s="1" customFormat="1" ht="16.5" customHeight="1" x14ac:dyDescent="0.35">
      <c r="A333" s="198"/>
      <c r="B333" s="195"/>
      <c r="C333" s="211" t="s">
        <v>129</v>
      </c>
      <c r="D333" s="197">
        <v>40065000</v>
      </c>
    </row>
    <row r="334" spans="1:4" s="1" customFormat="1" ht="16.5" customHeight="1" x14ac:dyDescent="0.35">
      <c r="A334" s="198" t="s">
        <v>10</v>
      </c>
      <c r="B334" s="195">
        <v>824252</v>
      </c>
      <c r="C334" s="211" t="s">
        <v>6</v>
      </c>
      <c r="D334" s="197">
        <v>150675442</v>
      </c>
    </row>
    <row r="335" spans="1:4" s="1" customFormat="1" ht="16.5" customHeight="1" x14ac:dyDescent="0.35">
      <c r="A335" s="198" t="s">
        <v>11</v>
      </c>
      <c r="B335" s="195">
        <v>17738898</v>
      </c>
      <c r="C335" s="211"/>
      <c r="D335" s="197"/>
    </row>
    <row r="336" spans="1:4" s="244" customFormat="1" ht="16.5" customHeight="1" x14ac:dyDescent="0.3">
      <c r="A336" s="271" t="s">
        <v>2</v>
      </c>
      <c r="B336" s="272">
        <f>SUM(B333:B335)</f>
        <v>18563150</v>
      </c>
      <c r="C336" s="273" t="s">
        <v>2</v>
      </c>
      <c r="D336" s="274">
        <f>SUM(D332:D335)</f>
        <v>196569698</v>
      </c>
    </row>
    <row r="337" spans="1:4" s="1" customFormat="1" ht="16.5" customHeight="1" x14ac:dyDescent="0.3">
      <c r="A337" s="206" t="s">
        <v>88</v>
      </c>
      <c r="B337" s="191"/>
      <c r="C337" s="212" t="str">
        <f>A337</f>
        <v>TOP-6.4.1-15-EG1-2016-00003</v>
      </c>
      <c r="D337" s="200"/>
    </row>
    <row r="338" spans="1:4" s="1" customFormat="1" ht="47.25" customHeight="1" x14ac:dyDescent="0.3">
      <c r="A338" s="208" t="s">
        <v>89</v>
      </c>
      <c r="B338" s="191"/>
      <c r="C338" s="209" t="str">
        <f>A338</f>
        <v>"Terület és Településfejlesztési Operatív Program/                                               Eger, Keleti Városrész fenntartható városi közlekedésének fejlesztése"</v>
      </c>
      <c r="D338" s="192"/>
    </row>
    <row r="339" spans="1:4" s="1" customFormat="1" ht="16.5" customHeight="1" x14ac:dyDescent="0.3">
      <c r="A339" s="210"/>
      <c r="B339" s="199"/>
      <c r="C339" s="209"/>
      <c r="D339" s="192"/>
    </row>
    <row r="340" spans="1:4" s="1" customFormat="1" ht="16.5" customHeight="1" x14ac:dyDescent="0.35">
      <c r="A340" s="198"/>
      <c r="B340" s="195"/>
      <c r="C340" s="211" t="s">
        <v>7</v>
      </c>
      <c r="D340" s="197">
        <v>5941289</v>
      </c>
    </row>
    <row r="341" spans="1:4" s="1" customFormat="1" ht="16.5" customHeight="1" x14ac:dyDescent="0.35">
      <c r="A341" s="198" t="s">
        <v>10</v>
      </c>
      <c r="B341" s="195"/>
      <c r="C341" s="211" t="s">
        <v>6</v>
      </c>
      <c r="D341" s="197"/>
    </row>
    <row r="342" spans="1:4" s="1" customFormat="1" ht="16.5" customHeight="1" x14ac:dyDescent="0.35">
      <c r="A342" s="198" t="s">
        <v>11</v>
      </c>
      <c r="B342" s="195"/>
      <c r="C342" s="211"/>
      <c r="D342" s="197"/>
    </row>
    <row r="343" spans="1:4" s="244" customFormat="1" ht="16.5" customHeight="1" x14ac:dyDescent="0.3">
      <c r="A343" s="271" t="s">
        <v>2</v>
      </c>
      <c r="B343" s="272">
        <f>SUM(B340:B342)</f>
        <v>0</v>
      </c>
      <c r="C343" s="273" t="s">
        <v>2</v>
      </c>
      <c r="D343" s="274">
        <f>SUM(D340:D342)</f>
        <v>5941289</v>
      </c>
    </row>
    <row r="344" spans="1:4" s="1" customFormat="1" ht="15.5" x14ac:dyDescent="0.3">
      <c r="A344" s="206" t="s">
        <v>90</v>
      </c>
      <c r="B344" s="191"/>
      <c r="C344" s="212" t="str">
        <f>A344</f>
        <v>TOP-6.2.1-15-EG1-2016-00001</v>
      </c>
      <c r="D344" s="200"/>
    </row>
    <row r="345" spans="1:4" s="1" customFormat="1" ht="47.25" customHeight="1" x14ac:dyDescent="0.3">
      <c r="A345" s="208" t="s">
        <v>91</v>
      </c>
      <c r="B345" s="191"/>
      <c r="C345" s="209" t="str">
        <f>A345</f>
        <v>"Terület és Településfejlesztési Operatív Program/                                                                 Pozsonyi utcai óvoda építése"</v>
      </c>
      <c r="D345" s="192"/>
    </row>
    <row r="346" spans="1:4" s="1" customFormat="1" ht="16.5" customHeight="1" x14ac:dyDescent="0.3">
      <c r="A346" s="210"/>
      <c r="B346" s="199"/>
      <c r="C346" s="209"/>
      <c r="D346" s="192"/>
    </row>
    <row r="347" spans="1:4" s="1" customFormat="1" ht="16.5" customHeight="1" x14ac:dyDescent="0.35">
      <c r="A347" s="198"/>
      <c r="B347" s="195"/>
      <c r="C347" s="211" t="s">
        <v>7</v>
      </c>
      <c r="D347" s="197">
        <v>7077300</v>
      </c>
    </row>
    <row r="348" spans="1:4" s="1" customFormat="1" ht="16.5" customHeight="1" x14ac:dyDescent="0.35">
      <c r="A348" s="198" t="s">
        <v>10</v>
      </c>
      <c r="B348" s="195"/>
      <c r="C348" s="211" t="s">
        <v>6</v>
      </c>
      <c r="D348" s="197"/>
    </row>
    <row r="349" spans="1:4" s="1" customFormat="1" ht="16.5" customHeight="1" x14ac:dyDescent="0.35">
      <c r="A349" s="198" t="s">
        <v>11</v>
      </c>
      <c r="B349" s="195"/>
      <c r="C349" s="211"/>
      <c r="D349" s="197"/>
    </row>
    <row r="350" spans="1:4" s="244" customFormat="1" ht="16.5" customHeight="1" x14ac:dyDescent="0.3">
      <c r="A350" s="271" t="s">
        <v>2</v>
      </c>
      <c r="B350" s="272">
        <f>SUM(B347:B349)</f>
        <v>0</v>
      </c>
      <c r="C350" s="273" t="s">
        <v>2</v>
      </c>
      <c r="D350" s="274">
        <f>SUM(D347:D349)</f>
        <v>7077300</v>
      </c>
    </row>
    <row r="351" spans="1:4" s="1" customFormat="1" ht="16.5" customHeight="1" x14ac:dyDescent="0.3">
      <c r="A351" s="206" t="s">
        <v>92</v>
      </c>
      <c r="B351" s="191"/>
      <c r="C351" s="212" t="str">
        <f>A351</f>
        <v>TOP-6.2.1-15-EG1-2016-00002</v>
      </c>
      <c r="D351" s="200"/>
    </row>
    <row r="352" spans="1:4" s="1" customFormat="1" ht="47.25" customHeight="1" x14ac:dyDescent="0.3">
      <c r="A352" s="208" t="s">
        <v>93</v>
      </c>
      <c r="B352" s="191"/>
      <c r="C352" s="209" t="str">
        <f>A352</f>
        <v>"Terület és Településfejlesztési Operatív Program/                                                               Kertész utcai óvoda építése"</v>
      </c>
      <c r="D352" s="192"/>
    </row>
    <row r="353" spans="1:4" s="1" customFormat="1" ht="16.5" customHeight="1" x14ac:dyDescent="0.3">
      <c r="A353" s="210"/>
      <c r="B353" s="199"/>
      <c r="C353" s="209"/>
      <c r="D353" s="192"/>
    </row>
    <row r="354" spans="1:4" s="1" customFormat="1" ht="16.5" customHeight="1" x14ac:dyDescent="0.35">
      <c r="A354" s="198"/>
      <c r="B354" s="195"/>
      <c r="C354" s="211" t="s">
        <v>7</v>
      </c>
      <c r="D354" s="197">
        <v>7077300</v>
      </c>
    </row>
    <row r="355" spans="1:4" s="1" customFormat="1" ht="16.5" customHeight="1" x14ac:dyDescent="0.35">
      <c r="A355" s="198" t="s">
        <v>10</v>
      </c>
      <c r="B355" s="195"/>
      <c r="C355" s="211" t="s">
        <v>6</v>
      </c>
      <c r="D355" s="197">
        <v>0</v>
      </c>
    </row>
    <row r="356" spans="1:4" s="1" customFormat="1" ht="16.5" customHeight="1" x14ac:dyDescent="0.35">
      <c r="A356" s="198" t="s">
        <v>11</v>
      </c>
      <c r="B356" s="195"/>
      <c r="C356" s="211"/>
      <c r="D356" s="197"/>
    </row>
    <row r="357" spans="1:4" s="244" customFormat="1" ht="16.5" customHeight="1" x14ac:dyDescent="0.3">
      <c r="A357" s="271" t="s">
        <v>2</v>
      </c>
      <c r="B357" s="272">
        <f>SUM(B354:B356)</f>
        <v>0</v>
      </c>
      <c r="C357" s="273" t="s">
        <v>2</v>
      </c>
      <c r="D357" s="274">
        <f>SUM(D354:D356)</f>
        <v>7077300</v>
      </c>
    </row>
    <row r="358" spans="1:4" s="1" customFormat="1" ht="16.5" customHeight="1" x14ac:dyDescent="0.3">
      <c r="A358" s="206" t="s">
        <v>94</v>
      </c>
      <c r="B358" s="191"/>
      <c r="C358" s="212" t="str">
        <f>A358</f>
        <v>TOP-6.2.1-15-EG1-2016-00004</v>
      </c>
      <c r="D358" s="200"/>
    </row>
    <row r="359" spans="1:4" s="1" customFormat="1" ht="47.25" customHeight="1" x14ac:dyDescent="0.3">
      <c r="A359" s="208" t="s">
        <v>95</v>
      </c>
      <c r="B359" s="191"/>
      <c r="C359" s="209" t="str">
        <f>A359</f>
        <v>"Terület és Településfejlesztési Operatív Program/                                                                         Családbarát óvodai közszolgáltatások fejlesztése Egerben"</v>
      </c>
      <c r="D359" s="192"/>
    </row>
    <row r="360" spans="1:4" s="1" customFormat="1" ht="16.5" customHeight="1" x14ac:dyDescent="0.3">
      <c r="A360" s="210"/>
      <c r="B360" s="199"/>
      <c r="C360" s="209"/>
      <c r="D360" s="192"/>
    </row>
    <row r="361" spans="1:4" s="1" customFormat="1" ht="16.5" customHeight="1" x14ac:dyDescent="0.35">
      <c r="A361" s="198"/>
      <c r="B361" s="195"/>
      <c r="C361" s="211" t="s">
        <v>7</v>
      </c>
      <c r="D361" s="197"/>
    </row>
    <row r="362" spans="1:4" s="1" customFormat="1" ht="16.5" customHeight="1" x14ac:dyDescent="0.35">
      <c r="A362" s="198" t="s">
        <v>10</v>
      </c>
      <c r="B362" s="195">
        <v>25000</v>
      </c>
      <c r="C362" s="211" t="s">
        <v>6</v>
      </c>
      <c r="D362" s="197"/>
    </row>
    <row r="363" spans="1:4" s="1" customFormat="1" ht="16.5" customHeight="1" x14ac:dyDescent="0.35">
      <c r="A363" s="198" t="s">
        <v>11</v>
      </c>
      <c r="B363" s="195"/>
      <c r="C363" s="211"/>
      <c r="D363" s="197"/>
    </row>
    <row r="364" spans="1:4" s="244" customFormat="1" ht="16.5" customHeight="1" x14ac:dyDescent="0.3">
      <c r="A364" s="271" t="s">
        <v>2</v>
      </c>
      <c r="B364" s="272">
        <f>SUM(B361:B363)</f>
        <v>25000</v>
      </c>
      <c r="C364" s="273" t="s">
        <v>2</v>
      </c>
      <c r="D364" s="274">
        <f>SUM(D361:D363)</f>
        <v>0</v>
      </c>
    </row>
    <row r="365" spans="1:4" s="1" customFormat="1" ht="16.5" customHeight="1" x14ac:dyDescent="0.3">
      <c r="A365" s="206" t="s">
        <v>96</v>
      </c>
      <c r="B365" s="191"/>
      <c r="C365" s="212" t="str">
        <f>A365</f>
        <v>TOP-6.2.1-16-EG1-2017-00001</v>
      </c>
      <c r="D365" s="200"/>
    </row>
    <row r="366" spans="1:4" s="1" customFormat="1" ht="47.25" customHeight="1" x14ac:dyDescent="0.3">
      <c r="A366" s="208" t="s">
        <v>97</v>
      </c>
      <c r="B366" s="191"/>
      <c r="C366" s="209" t="str">
        <f>A366</f>
        <v>"Terület és Településfejlesztési Operatív Program/                                                                            Családbarát bölcsődei közszolgáltatások fejlesztése Egerben"</v>
      </c>
      <c r="D366" s="192"/>
    </row>
    <row r="367" spans="1:4" s="1" customFormat="1" ht="16.5" customHeight="1" x14ac:dyDescent="0.3">
      <c r="A367" s="210"/>
      <c r="B367" s="199"/>
      <c r="C367" s="209"/>
      <c r="D367" s="192"/>
    </row>
    <row r="368" spans="1:4" s="1" customFormat="1" ht="16.5" customHeight="1" x14ac:dyDescent="0.35">
      <c r="A368" s="198"/>
      <c r="B368" s="195"/>
      <c r="C368" s="211" t="s">
        <v>7</v>
      </c>
      <c r="D368" s="197">
        <v>100000</v>
      </c>
    </row>
    <row r="369" spans="1:4" s="1" customFormat="1" ht="16.5" customHeight="1" x14ac:dyDescent="0.35">
      <c r="A369" s="198" t="s">
        <v>10</v>
      </c>
      <c r="B369" s="195">
        <v>400000</v>
      </c>
      <c r="C369" s="211" t="s">
        <v>6</v>
      </c>
      <c r="D369" s="197">
        <v>4600000</v>
      </c>
    </row>
    <row r="370" spans="1:4" s="1" customFormat="1" ht="16.5" customHeight="1" x14ac:dyDescent="0.35">
      <c r="A370" s="198" t="s">
        <v>11</v>
      </c>
      <c r="B370" s="195">
        <v>4600000</v>
      </c>
      <c r="C370" s="211"/>
      <c r="D370" s="197"/>
    </row>
    <row r="371" spans="1:4" s="244" customFormat="1" ht="16.5" customHeight="1" x14ac:dyDescent="0.3">
      <c r="A371" s="271" t="s">
        <v>2</v>
      </c>
      <c r="B371" s="272">
        <f>SUM(B368:B370)</f>
        <v>5000000</v>
      </c>
      <c r="C371" s="273" t="s">
        <v>2</v>
      </c>
      <c r="D371" s="274">
        <f>SUM(D368:D370)</f>
        <v>4700000</v>
      </c>
    </row>
    <row r="372" spans="1:4" s="1" customFormat="1" ht="16.5" customHeight="1" x14ac:dyDescent="0.3">
      <c r="A372" s="230" t="s">
        <v>98</v>
      </c>
      <c r="B372" s="231"/>
      <c r="C372" s="212" t="str">
        <f>A372</f>
        <v>TOP-6.1.5-15-EG1-2016-00002</v>
      </c>
      <c r="D372" s="200"/>
    </row>
    <row r="373" spans="1:4" s="1" customFormat="1" ht="47.25" customHeight="1" x14ac:dyDescent="0.3">
      <c r="A373" s="208" t="s">
        <v>99</v>
      </c>
      <c r="B373" s="191"/>
      <c r="C373" s="209" t="str">
        <f>A373</f>
        <v>"Terület és Településfejlesztési Operatív Program/                                                                                          Eger Keleti Városrész Gazdaságfejlesztést- és munkaerő mobilitás ösztönzését szolgáló közlekedésfejlesztése"</v>
      </c>
      <c r="D373" s="192"/>
    </row>
    <row r="374" spans="1:4" s="1" customFormat="1" ht="16.5" customHeight="1" x14ac:dyDescent="0.3">
      <c r="A374" s="210"/>
      <c r="B374" s="199"/>
      <c r="C374" s="209"/>
      <c r="D374" s="192"/>
    </row>
    <row r="375" spans="1:4" s="1" customFormat="1" ht="16.5" customHeight="1" x14ac:dyDescent="0.35">
      <c r="A375" s="198"/>
      <c r="B375" s="195"/>
      <c r="C375" s="211" t="s">
        <v>7</v>
      </c>
      <c r="D375" s="197">
        <v>20643669</v>
      </c>
    </row>
    <row r="376" spans="1:4" s="1" customFormat="1" ht="16.5" customHeight="1" x14ac:dyDescent="0.35">
      <c r="A376" s="198" t="s">
        <v>10</v>
      </c>
      <c r="B376" s="195"/>
      <c r="C376" s="211" t="s">
        <v>6</v>
      </c>
      <c r="D376" s="197">
        <v>333642</v>
      </c>
    </row>
    <row r="377" spans="1:4" s="1" customFormat="1" ht="16.5" customHeight="1" x14ac:dyDescent="0.35">
      <c r="A377" s="198" t="s">
        <v>11</v>
      </c>
      <c r="B377" s="195"/>
      <c r="C377" s="211"/>
      <c r="D377" s="197"/>
    </row>
    <row r="378" spans="1:4" s="244" customFormat="1" ht="16.5" customHeight="1" x14ac:dyDescent="0.3">
      <c r="A378" s="271" t="s">
        <v>2</v>
      </c>
      <c r="B378" s="272">
        <f>SUM(B375:B377)</f>
        <v>0</v>
      </c>
      <c r="C378" s="273" t="s">
        <v>2</v>
      </c>
      <c r="D378" s="274">
        <f>SUM(D375:D377)</f>
        <v>20977311</v>
      </c>
    </row>
    <row r="379" spans="1:4" s="1" customFormat="1" ht="16.5" customHeight="1" x14ac:dyDescent="0.3">
      <c r="A379" s="206" t="s">
        <v>100</v>
      </c>
      <c r="B379" s="191"/>
      <c r="C379" s="212" t="str">
        <f>A379</f>
        <v>TOP-6.3.2-15-EG1-2016-00002</v>
      </c>
      <c r="D379" s="200"/>
    </row>
    <row r="380" spans="1:4" s="1" customFormat="1" ht="47.25" customHeight="1" x14ac:dyDescent="0.3">
      <c r="A380" s="208" t="s">
        <v>101</v>
      </c>
      <c r="B380" s="191"/>
      <c r="C380" s="209" t="str">
        <f>A380</f>
        <v>"Terület és Településfejlesztési Operatív Program/                                                                   Felnémeti alközpont fejlesztése"</v>
      </c>
      <c r="D380" s="192"/>
    </row>
    <row r="381" spans="1:4" s="1" customFormat="1" ht="16.5" customHeight="1" x14ac:dyDescent="0.3">
      <c r="A381" s="210"/>
      <c r="B381" s="199"/>
      <c r="C381" s="209"/>
      <c r="D381" s="192"/>
    </row>
    <row r="382" spans="1:4" s="1" customFormat="1" ht="16.5" customHeight="1" x14ac:dyDescent="0.35">
      <c r="A382" s="198"/>
      <c r="B382" s="195"/>
      <c r="C382" s="211" t="s">
        <v>7</v>
      </c>
      <c r="D382" s="197">
        <v>3077861</v>
      </c>
    </row>
    <row r="383" spans="1:4" s="1" customFormat="1" ht="16.5" customHeight="1" x14ac:dyDescent="0.35">
      <c r="A383" s="198" t="s">
        <v>10</v>
      </c>
      <c r="B383" s="195">
        <v>516083</v>
      </c>
      <c r="C383" s="211" t="s">
        <v>6</v>
      </c>
      <c r="D383" s="197">
        <v>74863896</v>
      </c>
    </row>
    <row r="384" spans="1:4" s="1" customFormat="1" ht="16.5" customHeight="1" x14ac:dyDescent="0.35">
      <c r="A384" s="198" t="s">
        <v>11</v>
      </c>
      <c r="B384" s="195">
        <v>6017342</v>
      </c>
      <c r="C384" s="211"/>
      <c r="D384" s="197"/>
    </row>
    <row r="385" spans="1:4" s="244" customFormat="1" ht="16.5" customHeight="1" x14ac:dyDescent="0.3">
      <c r="A385" s="271" t="s">
        <v>2</v>
      </c>
      <c r="B385" s="272">
        <f>SUM(B382:B384)</f>
        <v>6533425</v>
      </c>
      <c r="C385" s="273" t="s">
        <v>2</v>
      </c>
      <c r="D385" s="274">
        <f>SUM(D382:D384)</f>
        <v>77941757</v>
      </c>
    </row>
    <row r="386" spans="1:4" s="1" customFormat="1" ht="16.5" customHeight="1" x14ac:dyDescent="0.3">
      <c r="A386" s="206" t="s">
        <v>102</v>
      </c>
      <c r="B386" s="191"/>
      <c r="C386" s="212" t="str">
        <f>A386</f>
        <v>TOP-6.3.2-15-EG1-2016-00001</v>
      </c>
      <c r="D386" s="200"/>
    </row>
    <row r="387" spans="1:4" s="1" customFormat="1" ht="47.25" customHeight="1" x14ac:dyDescent="0.3">
      <c r="A387" s="208" t="s">
        <v>103</v>
      </c>
      <c r="B387" s="191"/>
      <c r="C387" s="209" t="str">
        <f>A387</f>
        <v>"Terület és Településfejlesztési Operatív Program/                                                                    Belvárosi terek komplex megújítása"</v>
      </c>
      <c r="D387" s="192"/>
    </row>
    <row r="388" spans="1:4" s="1" customFormat="1" ht="16.5" customHeight="1" x14ac:dyDescent="0.3">
      <c r="A388" s="210"/>
      <c r="B388" s="199"/>
      <c r="C388" s="211" t="s">
        <v>7</v>
      </c>
      <c r="D388" s="197">
        <v>36927999</v>
      </c>
    </row>
    <row r="389" spans="1:4" s="1" customFormat="1" ht="16.5" customHeight="1" x14ac:dyDescent="0.35">
      <c r="A389" s="198"/>
      <c r="B389" s="195"/>
      <c r="C389" s="211" t="s">
        <v>129</v>
      </c>
      <c r="D389" s="197">
        <v>45157000</v>
      </c>
    </row>
    <row r="390" spans="1:4" s="1" customFormat="1" ht="16.5" customHeight="1" x14ac:dyDescent="0.35">
      <c r="A390" s="198" t="s">
        <v>10</v>
      </c>
      <c r="B390" s="195">
        <v>41404972</v>
      </c>
      <c r="C390" s="211" t="s">
        <v>6</v>
      </c>
      <c r="D390" s="197">
        <v>118789952</v>
      </c>
    </row>
    <row r="391" spans="1:4" s="1" customFormat="1" ht="16.5" customHeight="1" x14ac:dyDescent="0.35">
      <c r="A391" s="198" t="s">
        <v>11</v>
      </c>
      <c r="B391" s="195">
        <v>234002461</v>
      </c>
      <c r="C391" s="211"/>
      <c r="D391" s="197"/>
    </row>
    <row r="392" spans="1:4" s="244" customFormat="1" ht="16.5" customHeight="1" x14ac:dyDescent="0.3">
      <c r="A392" s="271" t="s">
        <v>2</v>
      </c>
      <c r="B392" s="272">
        <f>SUM(B389:B391)</f>
        <v>275407433</v>
      </c>
      <c r="C392" s="273" t="s">
        <v>2</v>
      </c>
      <c r="D392" s="274">
        <f>SUM(D388:D391)</f>
        <v>200874951</v>
      </c>
    </row>
    <row r="393" spans="1:4" s="1" customFormat="1" ht="16.5" customHeight="1" x14ac:dyDescent="0.3">
      <c r="A393" s="206" t="s">
        <v>104</v>
      </c>
      <c r="B393" s="191"/>
      <c r="C393" s="212" t="str">
        <f>A393</f>
        <v>TOP-6.6.1-15-EG1-2016-00001</v>
      </c>
      <c r="D393" s="200"/>
    </row>
    <row r="394" spans="1:4" s="1" customFormat="1" ht="47.25" customHeight="1" x14ac:dyDescent="0.3">
      <c r="A394" s="208" t="s">
        <v>105</v>
      </c>
      <c r="B394" s="191"/>
      <c r="C394" s="209" t="str">
        <f>A394</f>
        <v>"Terület és Településfejlesztési Operatív Program/                                                                    Lajosvárosban a Köztársaság terén komplex egészségügyi központ fejlesztése"</v>
      </c>
      <c r="D394" s="192"/>
    </row>
    <row r="395" spans="1:4" s="1" customFormat="1" ht="16.5" customHeight="1" x14ac:dyDescent="0.3">
      <c r="A395" s="210"/>
      <c r="B395" s="199"/>
      <c r="C395" s="209"/>
      <c r="D395" s="192"/>
    </row>
    <row r="396" spans="1:4" s="1" customFormat="1" ht="16.5" customHeight="1" x14ac:dyDescent="0.35">
      <c r="A396" s="198"/>
      <c r="B396" s="195"/>
      <c r="C396" s="211" t="s">
        <v>7</v>
      </c>
      <c r="D396" s="197">
        <v>6844709</v>
      </c>
    </row>
    <row r="397" spans="1:4" s="1" customFormat="1" ht="16.5" customHeight="1" x14ac:dyDescent="0.35">
      <c r="A397" s="198" t="s">
        <v>10</v>
      </c>
      <c r="B397" s="195"/>
      <c r="C397" s="211" t="s">
        <v>6</v>
      </c>
      <c r="D397" s="197">
        <v>1651000</v>
      </c>
    </row>
    <row r="398" spans="1:4" s="1" customFormat="1" ht="16.5" customHeight="1" x14ac:dyDescent="0.35">
      <c r="A398" s="198" t="s">
        <v>11</v>
      </c>
      <c r="B398" s="195"/>
      <c r="C398" s="211"/>
      <c r="D398" s="197"/>
    </row>
    <row r="399" spans="1:4" s="244" customFormat="1" ht="16.5" customHeight="1" x14ac:dyDescent="0.3">
      <c r="A399" s="271" t="s">
        <v>2</v>
      </c>
      <c r="B399" s="272">
        <f>SUM(B396:B398)</f>
        <v>0</v>
      </c>
      <c r="C399" s="273" t="s">
        <v>2</v>
      </c>
      <c r="D399" s="274">
        <f>SUM(D396:D398)</f>
        <v>8495709</v>
      </c>
    </row>
    <row r="400" spans="1:4" s="1" customFormat="1" ht="16.5" customHeight="1" x14ac:dyDescent="0.3">
      <c r="A400" s="206" t="s">
        <v>106</v>
      </c>
      <c r="B400" s="191"/>
      <c r="C400" s="212" t="str">
        <f>A400</f>
        <v>TOP-6.1.1-15-EG1-2016-00001</v>
      </c>
      <c r="D400" s="200"/>
    </row>
    <row r="401" spans="1:4" s="1" customFormat="1" ht="47.25" customHeight="1" x14ac:dyDescent="0.3">
      <c r="A401" s="208" t="s">
        <v>107</v>
      </c>
      <c r="B401" s="191"/>
      <c r="C401" s="209" t="str">
        <f>A401</f>
        <v>"Terület és Településfejlesztési Operatív Program/                                                                                     Déli iparterület alapinfrastruktúra fejlesztése"</v>
      </c>
      <c r="D401" s="192"/>
    </row>
    <row r="402" spans="1:4" s="1" customFormat="1" ht="16.5" customHeight="1" x14ac:dyDescent="0.3">
      <c r="A402" s="210"/>
      <c r="B402" s="199"/>
      <c r="C402" s="211" t="s">
        <v>7</v>
      </c>
      <c r="D402" s="197">
        <v>25310001</v>
      </c>
    </row>
    <row r="403" spans="1:4" s="1" customFormat="1" ht="16.5" customHeight="1" x14ac:dyDescent="0.35">
      <c r="A403" s="198"/>
      <c r="B403" s="195"/>
      <c r="C403" s="211" t="s">
        <v>129</v>
      </c>
      <c r="D403" s="197">
        <v>210415000</v>
      </c>
    </row>
    <row r="404" spans="1:4" s="1" customFormat="1" ht="16.5" customHeight="1" x14ac:dyDescent="0.35">
      <c r="A404" s="198" t="s">
        <v>10</v>
      </c>
      <c r="B404" s="195">
        <v>234943369</v>
      </c>
      <c r="C404" s="211" t="s">
        <v>6</v>
      </c>
      <c r="D404" s="197">
        <v>789616647</v>
      </c>
    </row>
    <row r="405" spans="1:4" s="1" customFormat="1" ht="16.5" customHeight="1" x14ac:dyDescent="0.35">
      <c r="A405" s="198" t="s">
        <v>11</v>
      </c>
      <c r="B405" s="195">
        <v>233482235</v>
      </c>
      <c r="C405" s="211"/>
      <c r="D405" s="197"/>
    </row>
    <row r="406" spans="1:4" s="244" customFormat="1" ht="16.5" customHeight="1" x14ac:dyDescent="0.3">
      <c r="A406" s="271" t="s">
        <v>2</v>
      </c>
      <c r="B406" s="272">
        <f>SUM(B403:B405)</f>
        <v>468425604</v>
      </c>
      <c r="C406" s="273" t="s">
        <v>2</v>
      </c>
      <c r="D406" s="274">
        <f>SUM(D402:D405)</f>
        <v>1025341648</v>
      </c>
    </row>
    <row r="407" spans="1:4" s="1" customFormat="1" ht="16.5" customHeight="1" x14ac:dyDescent="0.3">
      <c r="A407" s="206" t="s">
        <v>108</v>
      </c>
      <c r="B407" s="191"/>
      <c r="C407" s="212" t="str">
        <f>A407</f>
        <v>TOP-6.1.4-15-EG1-2016-00001</v>
      </c>
      <c r="D407" s="200"/>
    </row>
    <row r="408" spans="1:4" s="1" customFormat="1" ht="47.25" customHeight="1" x14ac:dyDescent="0.3">
      <c r="A408" s="208" t="s">
        <v>109</v>
      </c>
      <c r="B408" s="191"/>
      <c r="C408" s="209" t="str">
        <f>A408</f>
        <v>"Terület és Településfejlesztési Operatív Program/                                                                  Művészeti és szabadidő komplexum kialakítása és turisztikai attrakcióvá történő fejlesztése Egerben"</v>
      </c>
      <c r="D408" s="192"/>
    </row>
    <row r="409" spans="1:4" s="1" customFormat="1" ht="16.5" customHeight="1" x14ac:dyDescent="0.3">
      <c r="A409" s="210"/>
      <c r="B409" s="199"/>
      <c r="C409" s="209"/>
      <c r="D409" s="192"/>
    </row>
    <row r="410" spans="1:4" s="1" customFormat="1" ht="16.5" customHeight="1" x14ac:dyDescent="0.35">
      <c r="A410" s="198"/>
      <c r="B410" s="195"/>
      <c r="C410" s="211" t="s">
        <v>7</v>
      </c>
      <c r="D410" s="197">
        <v>12420600</v>
      </c>
    </row>
    <row r="411" spans="1:4" s="1" customFormat="1" ht="16.5" customHeight="1" x14ac:dyDescent="0.35">
      <c r="A411" s="198" t="s">
        <v>10</v>
      </c>
      <c r="B411" s="195">
        <v>6577795</v>
      </c>
      <c r="C411" s="211" t="s">
        <v>6</v>
      </c>
      <c r="D411" s="197">
        <v>7747000</v>
      </c>
    </row>
    <row r="412" spans="1:4" s="1" customFormat="1" ht="16.5" customHeight="1" x14ac:dyDescent="0.35">
      <c r="A412" s="198" t="s">
        <v>11</v>
      </c>
      <c r="B412" s="195">
        <v>8284950</v>
      </c>
      <c r="C412" s="211"/>
      <c r="D412" s="197"/>
    </row>
    <row r="413" spans="1:4" s="244" customFormat="1" ht="16.5" customHeight="1" x14ac:dyDescent="0.3">
      <c r="A413" s="271" t="s">
        <v>2</v>
      </c>
      <c r="B413" s="272">
        <f>SUM(B410:B412)</f>
        <v>14862745</v>
      </c>
      <c r="C413" s="273" t="s">
        <v>2</v>
      </c>
      <c r="D413" s="274">
        <f>SUM(D410:D412)</f>
        <v>20167600</v>
      </c>
    </row>
    <row r="414" spans="1:4" s="1" customFormat="1" ht="16.5" customHeight="1" x14ac:dyDescent="0.3">
      <c r="A414" s="206" t="s">
        <v>110</v>
      </c>
      <c r="B414" s="191"/>
      <c r="C414" s="212" t="str">
        <f>A414</f>
        <v>TOP-6.4.1-15-EG1-2016-00002</v>
      </c>
      <c r="D414" s="200"/>
    </row>
    <row r="415" spans="1:4" s="1" customFormat="1" ht="47.25" customHeight="1" x14ac:dyDescent="0.3">
      <c r="A415" s="208" t="s">
        <v>111</v>
      </c>
      <c r="B415" s="191"/>
      <c r="C415" s="209" t="str">
        <f>A415</f>
        <v>"Terület és Településfejlesztési Operatív Program/                                                         Eger, Malom u. fenntartható városi közlekedésfejlesztése"</v>
      </c>
      <c r="D415" s="192"/>
    </row>
    <row r="416" spans="1:4" s="1" customFormat="1" ht="16.5" customHeight="1" x14ac:dyDescent="0.3">
      <c r="A416" s="210"/>
      <c r="B416" s="199"/>
      <c r="C416" s="211" t="s">
        <v>7</v>
      </c>
      <c r="D416" s="197">
        <v>2268172</v>
      </c>
    </row>
    <row r="417" spans="1:4" s="1" customFormat="1" ht="16.5" customHeight="1" x14ac:dyDescent="0.35">
      <c r="A417" s="198"/>
      <c r="B417" s="195"/>
      <c r="C417" s="211" t="s">
        <v>129</v>
      </c>
      <c r="D417" s="197">
        <v>9699000</v>
      </c>
    </row>
    <row r="418" spans="1:4" s="1" customFormat="1" ht="16.5" customHeight="1" x14ac:dyDescent="0.35">
      <c r="A418" s="198" t="s">
        <v>10</v>
      </c>
      <c r="B418" s="195">
        <v>1100180</v>
      </c>
      <c r="C418" s="211" t="s">
        <v>6</v>
      </c>
      <c r="D418" s="197">
        <v>36569190</v>
      </c>
    </row>
    <row r="419" spans="1:4" s="1" customFormat="1" ht="16.5" customHeight="1" x14ac:dyDescent="0.35">
      <c r="A419" s="198" t="s">
        <v>11</v>
      </c>
      <c r="B419" s="195">
        <v>1045717</v>
      </c>
      <c r="C419" s="211"/>
      <c r="D419" s="197"/>
    </row>
    <row r="420" spans="1:4" s="244" customFormat="1" ht="16.5" customHeight="1" x14ac:dyDescent="0.3">
      <c r="A420" s="271" t="s">
        <v>2</v>
      </c>
      <c r="B420" s="272">
        <f>SUM(B417:B419)</f>
        <v>2145897</v>
      </c>
      <c r="C420" s="273" t="s">
        <v>2</v>
      </c>
      <c r="D420" s="274">
        <f>SUM(D416:D419)</f>
        <v>48536362</v>
      </c>
    </row>
    <row r="421" spans="1:4" s="1" customFormat="1" ht="16.5" customHeight="1" x14ac:dyDescent="0.3">
      <c r="A421" s="206" t="s">
        <v>112</v>
      </c>
      <c r="B421" s="191"/>
      <c r="C421" s="212" t="str">
        <f>A421</f>
        <v>TOP-6.5.2-15-EG1-2016-00001</v>
      </c>
      <c r="D421" s="200"/>
    </row>
    <row r="422" spans="1:4" s="1" customFormat="1" ht="47.25" customHeight="1" x14ac:dyDescent="0.3">
      <c r="A422" s="208" t="s">
        <v>113</v>
      </c>
      <c r="B422" s="191"/>
      <c r="C422" s="209" t="str">
        <f>A422</f>
        <v>"Terület és Településfejlesztési Operatív Program/                                                  Napelempark fejlesztése Egerben"</v>
      </c>
      <c r="D422" s="192"/>
    </row>
    <row r="423" spans="1:4" s="1" customFormat="1" ht="16.5" customHeight="1" x14ac:dyDescent="0.3">
      <c r="A423" s="210"/>
      <c r="B423" s="199"/>
      <c r="C423" s="209"/>
      <c r="D423" s="192"/>
    </row>
    <row r="424" spans="1:4" s="1" customFormat="1" ht="16.5" customHeight="1" x14ac:dyDescent="0.35">
      <c r="A424" s="198"/>
      <c r="B424" s="195"/>
      <c r="C424" s="211" t="s">
        <v>7</v>
      </c>
      <c r="D424" s="197">
        <v>17303000</v>
      </c>
    </row>
    <row r="425" spans="1:4" s="1" customFormat="1" ht="16.5" customHeight="1" x14ac:dyDescent="0.35">
      <c r="A425" s="198" t="s">
        <v>10</v>
      </c>
      <c r="B425" s="195"/>
      <c r="C425" s="211" t="s">
        <v>6</v>
      </c>
      <c r="D425" s="197">
        <v>27126206</v>
      </c>
    </row>
    <row r="426" spans="1:4" s="1" customFormat="1" ht="16.5" customHeight="1" x14ac:dyDescent="0.35">
      <c r="A426" s="198" t="s">
        <v>11</v>
      </c>
      <c r="B426" s="195"/>
      <c r="C426" s="211"/>
      <c r="D426" s="197"/>
    </row>
    <row r="427" spans="1:4" s="244" customFormat="1" ht="16.5" customHeight="1" x14ac:dyDescent="0.3">
      <c r="A427" s="271" t="s">
        <v>2</v>
      </c>
      <c r="B427" s="272">
        <f>SUM(B424:B426)</f>
        <v>0</v>
      </c>
      <c r="C427" s="273" t="s">
        <v>2</v>
      </c>
      <c r="D427" s="274">
        <f>SUM(D424:D426)</f>
        <v>44429206</v>
      </c>
    </row>
    <row r="428" spans="1:4" s="1" customFormat="1" ht="16.5" customHeight="1" x14ac:dyDescent="0.3">
      <c r="A428" s="230" t="s">
        <v>114</v>
      </c>
      <c r="B428" s="231"/>
      <c r="C428" s="212" t="str">
        <f>A428</f>
        <v>TOP-6.7.1-15-EG1-2016-00001</v>
      </c>
      <c r="D428" s="200"/>
    </row>
    <row r="429" spans="1:4" s="1" customFormat="1" ht="47.25" customHeight="1" x14ac:dyDescent="0.3">
      <c r="A429" s="208" t="s">
        <v>115</v>
      </c>
      <c r="B429" s="191"/>
      <c r="C429" s="209" t="str">
        <f>A429</f>
        <v>"Terület és Településfejlesztési Operatív Program/                                                                  Leromlott városi területek rehabilitációja Egerben"</v>
      </c>
      <c r="D429" s="192"/>
    </row>
    <row r="430" spans="1:4" s="1" customFormat="1" ht="16.5" customHeight="1" x14ac:dyDescent="0.3">
      <c r="A430" s="210"/>
      <c r="B430" s="199"/>
      <c r="C430" s="209"/>
      <c r="D430" s="192"/>
    </row>
    <row r="431" spans="1:4" s="1" customFormat="1" ht="16.5" customHeight="1" x14ac:dyDescent="0.35">
      <c r="A431" s="198"/>
      <c r="B431" s="195"/>
      <c r="C431" s="211" t="s">
        <v>7</v>
      </c>
      <c r="D431" s="197">
        <v>5893397</v>
      </c>
    </row>
    <row r="432" spans="1:4" s="1" customFormat="1" ht="16.5" customHeight="1" x14ac:dyDescent="0.35">
      <c r="A432" s="198" t="s">
        <v>10</v>
      </c>
      <c r="B432" s="195"/>
      <c r="C432" s="211" t="s">
        <v>6</v>
      </c>
      <c r="D432" s="197">
        <v>29751091</v>
      </c>
    </row>
    <row r="433" spans="1:4" s="1" customFormat="1" ht="16.5" customHeight="1" x14ac:dyDescent="0.35">
      <c r="A433" s="198" t="s">
        <v>11</v>
      </c>
      <c r="B433" s="195"/>
      <c r="C433" s="211"/>
      <c r="D433" s="197"/>
    </row>
    <row r="434" spans="1:4" s="244" customFormat="1" ht="16.5" customHeight="1" x14ac:dyDescent="0.3">
      <c r="A434" s="271" t="s">
        <v>2</v>
      </c>
      <c r="B434" s="272">
        <f>SUM(B431:B433)</f>
        <v>0</v>
      </c>
      <c r="C434" s="273" t="s">
        <v>2</v>
      </c>
      <c r="D434" s="274">
        <f>SUM(D431:D433)</f>
        <v>35644488</v>
      </c>
    </row>
    <row r="435" spans="1:4" s="1" customFormat="1" ht="16.5" customHeight="1" x14ac:dyDescent="0.3">
      <c r="A435" s="206" t="s">
        <v>116</v>
      </c>
      <c r="B435" s="191"/>
      <c r="C435" s="212" t="str">
        <f>A435</f>
        <v>TOP-6.6.2-15-EG1-2016-00001</v>
      </c>
      <c r="D435" s="200"/>
    </row>
    <row r="436" spans="1:4" s="1" customFormat="1" ht="47.25" customHeight="1" x14ac:dyDescent="0.3">
      <c r="A436" s="208" t="s">
        <v>117</v>
      </c>
      <c r="B436" s="191"/>
      <c r="C436" s="209" t="str">
        <f>A436</f>
        <v>"Terület és Településfejlesztési Operatív Program/                                                                            Szociális alapszolgáltatások infrastruktúrájának fejlesztése egri intézményekben"</v>
      </c>
      <c r="D436" s="192"/>
    </row>
    <row r="437" spans="1:4" s="1" customFormat="1" ht="16.5" customHeight="1" x14ac:dyDescent="0.3">
      <c r="A437" s="210"/>
      <c r="B437" s="199"/>
      <c r="C437" s="211" t="s">
        <v>7</v>
      </c>
      <c r="D437" s="197">
        <v>3339973</v>
      </c>
    </row>
    <row r="438" spans="1:4" s="1" customFormat="1" ht="16.5" customHeight="1" x14ac:dyDescent="0.35">
      <c r="A438" s="198"/>
      <c r="B438" s="195"/>
      <c r="C438" s="211" t="s">
        <v>135</v>
      </c>
      <c r="D438" s="197">
        <v>515244</v>
      </c>
    </row>
    <row r="439" spans="1:4" s="1" customFormat="1" ht="16.5" customHeight="1" x14ac:dyDescent="0.35">
      <c r="A439" s="198" t="s">
        <v>10</v>
      </c>
      <c r="B439" s="195"/>
      <c r="C439" s="211" t="s">
        <v>6</v>
      </c>
      <c r="D439" s="197">
        <v>8864570</v>
      </c>
    </row>
    <row r="440" spans="1:4" s="1" customFormat="1" ht="16.5" customHeight="1" x14ac:dyDescent="0.35">
      <c r="A440" s="198" t="s">
        <v>11</v>
      </c>
      <c r="B440" s="195"/>
      <c r="C440" s="211" t="s">
        <v>136</v>
      </c>
      <c r="D440" s="197">
        <v>9821097</v>
      </c>
    </row>
    <row r="441" spans="1:4" s="244" customFormat="1" ht="16.5" customHeight="1" x14ac:dyDescent="0.3">
      <c r="A441" s="271" t="s">
        <v>2</v>
      </c>
      <c r="B441" s="272">
        <f>SUM(B438:B440)</f>
        <v>0</v>
      </c>
      <c r="C441" s="273" t="s">
        <v>2</v>
      </c>
      <c r="D441" s="274">
        <f>SUM(D437:D440)</f>
        <v>22540884</v>
      </c>
    </row>
    <row r="442" spans="1:4" s="1" customFormat="1" ht="16.5" customHeight="1" x14ac:dyDescent="0.3">
      <c r="A442" s="213" t="s">
        <v>118</v>
      </c>
      <c r="B442" s="205"/>
      <c r="C442" s="212" t="str">
        <f>A442</f>
        <v>TOP-6.1.5-16-EG1-2017-00002</v>
      </c>
      <c r="D442" s="192"/>
    </row>
    <row r="443" spans="1:4" s="1" customFormat="1" ht="30.75" customHeight="1" x14ac:dyDescent="0.3">
      <c r="A443" s="210" t="s">
        <v>119</v>
      </c>
      <c r="B443" s="199"/>
      <c r="C443" s="209" t="str">
        <f>A443</f>
        <v>"Terület és Településfejlesztési Operatív Program/                                 Eger, Déli Városrész közlekedésfejlesztése"</v>
      </c>
      <c r="D443" s="192"/>
    </row>
    <row r="444" spans="1:4" s="1" customFormat="1" ht="16.5" customHeight="1" x14ac:dyDescent="0.3">
      <c r="A444" s="216"/>
      <c r="B444" s="199"/>
      <c r="C444" s="218"/>
      <c r="D444" s="192"/>
    </row>
    <row r="445" spans="1:4" s="1" customFormat="1" ht="16.5" customHeight="1" x14ac:dyDescent="0.35">
      <c r="A445" s="198"/>
      <c r="B445" s="195"/>
      <c r="C445" s="211" t="s">
        <v>7</v>
      </c>
      <c r="D445" s="197">
        <v>39527300</v>
      </c>
    </row>
    <row r="446" spans="1:4" s="1" customFormat="1" ht="16.5" customHeight="1" x14ac:dyDescent="0.35">
      <c r="A446" s="198" t="s">
        <v>10</v>
      </c>
      <c r="B446" s="195">
        <v>100000000</v>
      </c>
      <c r="C446" s="211" t="s">
        <v>6</v>
      </c>
      <c r="D446" s="197">
        <v>0</v>
      </c>
    </row>
    <row r="447" spans="1:4" s="1" customFormat="1" ht="16.5" customHeight="1" x14ac:dyDescent="0.35">
      <c r="A447" s="198" t="s">
        <v>11</v>
      </c>
      <c r="B447" s="195">
        <v>900000000</v>
      </c>
      <c r="C447" s="211"/>
      <c r="D447" s="192"/>
    </row>
    <row r="448" spans="1:4" s="244" customFormat="1" ht="16.5" customHeight="1" x14ac:dyDescent="0.3">
      <c r="A448" s="271" t="s">
        <v>2</v>
      </c>
      <c r="B448" s="272">
        <f>SUM(B445:B447)</f>
        <v>1000000000</v>
      </c>
      <c r="C448" s="273" t="s">
        <v>2</v>
      </c>
      <c r="D448" s="274">
        <f>SUM(D445:D447)</f>
        <v>39527300</v>
      </c>
    </row>
    <row r="449" spans="1:4" s="1" customFormat="1" ht="16.5" customHeight="1" x14ac:dyDescent="0.3">
      <c r="A449" s="206" t="s">
        <v>41</v>
      </c>
      <c r="B449" s="191"/>
      <c r="C449" s="207" t="str">
        <f>A449</f>
        <v>TOP-6.8.2-15-EG1-2016-00001</v>
      </c>
      <c r="D449" s="200"/>
    </row>
    <row r="450" spans="1:4" s="1" customFormat="1" ht="47.25" customHeight="1" x14ac:dyDescent="0.3">
      <c r="A450" s="208" t="s">
        <v>120</v>
      </c>
      <c r="B450" s="191"/>
      <c r="C450" s="209" t="str">
        <f>A450</f>
        <v>"Terület és Településfejlesztési Operatív Program/                                              Eger Megyei Jogú Város Foglalkoztatási Paktuma "</v>
      </c>
      <c r="D450" s="192"/>
    </row>
    <row r="451" spans="1:4" s="1" customFormat="1" ht="16.5" customHeight="1" x14ac:dyDescent="0.3">
      <c r="A451" s="210"/>
      <c r="B451" s="199"/>
      <c r="C451" s="209"/>
      <c r="D451" s="192"/>
    </row>
    <row r="452" spans="1:4" s="1" customFormat="1" ht="16.5" customHeight="1" x14ac:dyDescent="0.35">
      <c r="A452" s="198"/>
      <c r="B452" s="195"/>
      <c r="C452" s="211" t="s">
        <v>7</v>
      </c>
      <c r="D452" s="197">
        <v>9093498</v>
      </c>
    </row>
    <row r="453" spans="1:4" s="1" customFormat="1" ht="16.5" customHeight="1" x14ac:dyDescent="0.35">
      <c r="A453" s="198" t="s">
        <v>10</v>
      </c>
      <c r="B453" s="195">
        <v>4502632</v>
      </c>
      <c r="C453" s="211"/>
      <c r="D453" s="192"/>
    </row>
    <row r="454" spans="1:4" s="1" customFormat="1" ht="16.5" customHeight="1" x14ac:dyDescent="0.35">
      <c r="A454" s="198"/>
      <c r="B454" s="195"/>
      <c r="C454" s="211"/>
      <c r="D454" s="197"/>
    </row>
    <row r="455" spans="1:4" s="244" customFormat="1" ht="16.5" customHeight="1" x14ac:dyDescent="0.3">
      <c r="A455" s="271" t="s">
        <v>2</v>
      </c>
      <c r="B455" s="272">
        <f>SUM(B452:B454)</f>
        <v>4502632</v>
      </c>
      <c r="C455" s="273" t="s">
        <v>2</v>
      </c>
      <c r="D455" s="274">
        <f>SUM(D452:D454)</f>
        <v>9093498</v>
      </c>
    </row>
    <row r="456" spans="1:4" s="1" customFormat="1" ht="16.5" customHeight="1" x14ac:dyDescent="0.3">
      <c r="A456" s="206" t="s">
        <v>121</v>
      </c>
      <c r="B456" s="191"/>
      <c r="C456" s="212" t="str">
        <f>A456</f>
        <v>TOP-6.9.1-15-EG1-2016-00001</v>
      </c>
      <c r="D456" s="200"/>
    </row>
    <row r="457" spans="1:4" s="1" customFormat="1" ht="47.25" customHeight="1" x14ac:dyDescent="0.3">
      <c r="A457" s="208" t="s">
        <v>122</v>
      </c>
      <c r="B457" s="191"/>
      <c r="C457" s="209" t="str">
        <f>A457</f>
        <v>"Terület és Településfejlesztési Operatív Program/                                                              Társadalmi együttműködés erősítése a Szala városrészben "</v>
      </c>
      <c r="D457" s="192"/>
    </row>
    <row r="458" spans="1:4" s="1" customFormat="1" ht="16.5" customHeight="1" x14ac:dyDescent="0.3">
      <c r="A458" s="210"/>
      <c r="B458" s="199"/>
      <c r="C458" s="211" t="s">
        <v>8</v>
      </c>
      <c r="D458" s="197">
        <v>772143</v>
      </c>
    </row>
    <row r="459" spans="1:4" s="1" customFormat="1" ht="16.5" customHeight="1" x14ac:dyDescent="0.35">
      <c r="A459" s="198"/>
      <c r="B459" s="195"/>
      <c r="C459" s="211" t="s">
        <v>9</v>
      </c>
      <c r="D459" s="197">
        <v>254094</v>
      </c>
    </row>
    <row r="460" spans="1:4" s="1" customFormat="1" ht="16.5" customHeight="1" x14ac:dyDescent="0.35">
      <c r="A460" s="198" t="s">
        <v>10</v>
      </c>
      <c r="B460" s="195">
        <v>5300000</v>
      </c>
      <c r="C460" s="211" t="s">
        <v>7</v>
      </c>
      <c r="D460" s="197">
        <v>12901366</v>
      </c>
    </row>
    <row r="461" spans="1:4" s="1" customFormat="1" ht="16.5" customHeight="1" x14ac:dyDescent="0.35">
      <c r="A461" s="198" t="s">
        <v>11</v>
      </c>
      <c r="B461" s="195"/>
      <c r="C461" s="211"/>
      <c r="D461" s="197"/>
    </row>
    <row r="462" spans="1:4" s="244" customFormat="1" ht="16.5" customHeight="1" x14ac:dyDescent="0.3">
      <c r="A462" s="271" t="s">
        <v>2</v>
      </c>
      <c r="B462" s="272">
        <f>SUM(B459:B461)</f>
        <v>5300000</v>
      </c>
      <c r="C462" s="273" t="s">
        <v>2</v>
      </c>
      <c r="D462" s="274">
        <f>SUM(D458:D460)</f>
        <v>13927603</v>
      </c>
    </row>
    <row r="463" spans="1:4" s="1" customFormat="1" ht="16.5" customHeight="1" x14ac:dyDescent="0.3">
      <c r="A463" s="213" t="s">
        <v>123</v>
      </c>
      <c r="B463" s="214"/>
      <c r="C463" s="212" t="str">
        <f>A463</f>
        <v>TOP-7.1.1-16-2016-00074</v>
      </c>
      <c r="D463" s="192"/>
    </row>
    <row r="464" spans="1:4" s="1" customFormat="1" ht="50.25" customHeight="1" x14ac:dyDescent="0.3">
      <c r="A464" s="210" t="s">
        <v>124</v>
      </c>
      <c r="B464" s="215"/>
      <c r="C464" s="209" t="str">
        <f>A464</f>
        <v>"Terület és Településfejlesztési Operatív Program/                                                                       Alulról jövő kezdeményezések, kulturális és közösségi fejlesztések támogatása az Egri Helyi Közösség akcióterületén"</v>
      </c>
      <c r="D464" s="192"/>
    </row>
    <row r="465" spans="1:5" s="1" customFormat="1" ht="16.5" customHeight="1" x14ac:dyDescent="0.3">
      <c r="A465" s="216"/>
      <c r="B465" s="215"/>
      <c r="C465" s="211" t="s">
        <v>8</v>
      </c>
      <c r="D465" s="192">
        <v>5961133</v>
      </c>
    </row>
    <row r="466" spans="1:5" s="1" customFormat="1" ht="16.5" customHeight="1" x14ac:dyDescent="0.3">
      <c r="A466" s="198"/>
      <c r="B466" s="215"/>
      <c r="C466" s="211" t="s">
        <v>9</v>
      </c>
      <c r="D466" s="192">
        <v>1053084</v>
      </c>
    </row>
    <row r="467" spans="1:5" s="1" customFormat="1" ht="16.5" customHeight="1" x14ac:dyDescent="0.3">
      <c r="A467" s="198" t="s">
        <v>10</v>
      </c>
      <c r="B467" s="215">
        <v>9200462</v>
      </c>
      <c r="C467" s="211" t="s">
        <v>7</v>
      </c>
      <c r="D467" s="192">
        <v>6319116</v>
      </c>
    </row>
    <row r="468" spans="1:5" s="1" customFormat="1" ht="16.5" customHeight="1" x14ac:dyDescent="0.3">
      <c r="A468" s="198" t="s">
        <v>11</v>
      </c>
      <c r="B468" s="215">
        <v>927805</v>
      </c>
      <c r="C468" s="211" t="s">
        <v>6</v>
      </c>
      <c r="D468" s="192">
        <v>927805</v>
      </c>
    </row>
    <row r="469" spans="1:5" s="244" customFormat="1" ht="16.5" customHeight="1" x14ac:dyDescent="0.3">
      <c r="A469" s="271" t="s">
        <v>2</v>
      </c>
      <c r="B469" s="276">
        <f>SUM(B466:B468)</f>
        <v>10128267</v>
      </c>
      <c r="C469" s="273" t="s">
        <v>2</v>
      </c>
      <c r="D469" s="274">
        <f>SUM(D465:D468)</f>
        <v>14261138</v>
      </c>
    </row>
    <row r="470" spans="1:5" s="1" customFormat="1" ht="16.5" customHeight="1" x14ac:dyDescent="0.3">
      <c r="A470" s="213" t="s">
        <v>125</v>
      </c>
      <c r="B470" s="205"/>
      <c r="C470" s="212" t="str">
        <f>A470</f>
        <v>KEHOP-2.2.2-15-2016-00090</v>
      </c>
      <c r="D470" s="200"/>
      <c r="E470" s="217"/>
    </row>
    <row r="471" spans="1:5" s="1" customFormat="1" ht="30" customHeight="1" x14ac:dyDescent="0.3">
      <c r="A471" s="210" t="s">
        <v>126</v>
      </c>
      <c r="B471" s="199"/>
      <c r="C471" s="209" t="str">
        <f>A471</f>
        <v>"Eger Város szennyvízcsatorna-hálózatának fejlesztése és a szennyvíztisztító telep korszerűsítése"</v>
      </c>
      <c r="D471" s="192"/>
      <c r="E471" s="217"/>
    </row>
    <row r="472" spans="1:5" s="1" customFormat="1" ht="16.5" customHeight="1" x14ac:dyDescent="0.3">
      <c r="A472" s="216"/>
      <c r="B472" s="199"/>
      <c r="C472" s="218"/>
      <c r="D472" s="192"/>
      <c r="E472" s="217"/>
    </row>
    <row r="473" spans="1:5" s="1" customFormat="1" ht="16.5" customHeight="1" x14ac:dyDescent="0.3">
      <c r="A473" s="198"/>
      <c r="B473" s="199"/>
      <c r="C473" s="211" t="s">
        <v>7</v>
      </c>
      <c r="D473" s="192"/>
      <c r="E473" s="217"/>
    </row>
    <row r="474" spans="1:5" s="1" customFormat="1" ht="16.5" customHeight="1" x14ac:dyDescent="0.3">
      <c r="A474" s="198" t="s">
        <v>10</v>
      </c>
      <c r="B474" s="199"/>
      <c r="C474" s="211" t="s">
        <v>6</v>
      </c>
      <c r="D474" s="192">
        <v>96950390</v>
      </c>
      <c r="E474" s="217"/>
    </row>
    <row r="475" spans="1:5" s="1" customFormat="1" ht="16.5" customHeight="1" x14ac:dyDescent="0.3">
      <c r="A475" s="198" t="s">
        <v>11</v>
      </c>
      <c r="B475" s="199"/>
      <c r="C475" s="218"/>
      <c r="D475" s="192"/>
      <c r="E475" s="217"/>
    </row>
    <row r="476" spans="1:5" s="244" customFormat="1" ht="16.5" customHeight="1" x14ac:dyDescent="0.3">
      <c r="A476" s="271" t="s">
        <v>2</v>
      </c>
      <c r="B476" s="277">
        <f>SUM(B473:B475)</f>
        <v>0</v>
      </c>
      <c r="C476" s="278" t="s">
        <v>2</v>
      </c>
      <c r="D476" s="274">
        <f>SUM(D473:D475)</f>
        <v>96950390</v>
      </c>
      <c r="E476" s="279"/>
    </row>
    <row r="477" spans="1:5" s="1" customFormat="1" ht="16.5" customHeight="1" x14ac:dyDescent="0.3">
      <c r="A477" s="206" t="s">
        <v>127</v>
      </c>
      <c r="B477" s="191"/>
      <c r="C477" s="207" t="str">
        <f>A477</f>
        <v>GINOP-7.1.1-15-2016-00009</v>
      </c>
      <c r="D477" s="192"/>
    </row>
    <row r="478" spans="1:5" s="1" customFormat="1" ht="16.5" customHeight="1" x14ac:dyDescent="0.3">
      <c r="A478" s="208" t="s">
        <v>128</v>
      </c>
      <c r="B478" s="191"/>
      <c r="C478" s="209" t="str">
        <f>A478</f>
        <v>"Az Egri Vár turisztikai célú fejlesztése</v>
      </c>
      <c r="D478" s="192"/>
    </row>
    <row r="479" spans="1:5" s="1" customFormat="1" ht="16.5" customHeight="1" x14ac:dyDescent="0.3">
      <c r="A479" s="210"/>
      <c r="B479" s="199"/>
      <c r="C479" s="211" t="s">
        <v>8</v>
      </c>
      <c r="D479" s="197"/>
    </row>
    <row r="480" spans="1:5" s="1" customFormat="1" ht="16.5" customHeight="1" x14ac:dyDescent="0.35">
      <c r="A480" s="198"/>
      <c r="B480" s="195"/>
      <c r="C480" s="211" t="s">
        <v>9</v>
      </c>
      <c r="D480" s="197"/>
    </row>
    <row r="481" spans="1:4" s="1" customFormat="1" ht="16.5" customHeight="1" x14ac:dyDescent="0.35">
      <c r="A481" s="198" t="s">
        <v>10</v>
      </c>
      <c r="B481" s="195"/>
      <c r="C481" s="211" t="s">
        <v>7</v>
      </c>
      <c r="D481" s="197"/>
    </row>
    <row r="482" spans="1:4" s="1" customFormat="1" ht="16.5" customHeight="1" x14ac:dyDescent="0.35">
      <c r="A482" s="198" t="s">
        <v>11</v>
      </c>
      <c r="B482" s="195"/>
      <c r="C482" s="211" t="s">
        <v>6</v>
      </c>
      <c r="D482" s="197"/>
    </row>
    <row r="483" spans="1:4" s="1" customFormat="1" ht="16.5" customHeight="1" x14ac:dyDescent="0.35">
      <c r="A483" s="198"/>
      <c r="B483" s="195"/>
      <c r="C483" s="211" t="s">
        <v>136</v>
      </c>
      <c r="D483" s="197">
        <v>288409177</v>
      </c>
    </row>
    <row r="484" spans="1:4" s="244" customFormat="1" ht="16.5" customHeight="1" x14ac:dyDescent="0.3">
      <c r="A484" s="271" t="s">
        <v>2</v>
      </c>
      <c r="B484" s="272">
        <f>SUM(B480:B482)</f>
        <v>0</v>
      </c>
      <c r="C484" s="273" t="s">
        <v>2</v>
      </c>
      <c r="D484" s="274">
        <f>SUM(D479:D483)</f>
        <v>288409177</v>
      </c>
    </row>
    <row r="485" spans="1:4" s="1" customFormat="1" ht="16.5" customHeight="1" x14ac:dyDescent="0.3">
      <c r="A485" s="213" t="s">
        <v>33</v>
      </c>
      <c r="B485" s="214"/>
      <c r="C485" s="212" t="str">
        <f>A485</f>
        <v>TOP-6.9.2-16-EG1-2017-00001</v>
      </c>
      <c r="D485" s="192"/>
    </row>
    <row r="486" spans="1:4" s="1" customFormat="1" ht="30" x14ac:dyDescent="0.3">
      <c r="A486" s="210" t="s">
        <v>134</v>
      </c>
      <c r="B486" s="215"/>
      <c r="C486" s="209" t="str">
        <f>A486</f>
        <v>"Terület és Településfejlesztési Operatív Program/                          Felsőváros Csillagai-közösen a közösségért"</v>
      </c>
      <c r="D486" s="192"/>
    </row>
    <row r="487" spans="1:4" s="1" customFormat="1" ht="16.5" customHeight="1" x14ac:dyDescent="0.3">
      <c r="A487" s="216"/>
      <c r="B487" s="215"/>
      <c r="C487" s="211" t="s">
        <v>8</v>
      </c>
      <c r="D487" s="192">
        <v>6899363</v>
      </c>
    </row>
    <row r="488" spans="1:4" s="1" customFormat="1" ht="16.5" customHeight="1" x14ac:dyDescent="0.3">
      <c r="A488" s="194"/>
      <c r="B488" s="215"/>
      <c r="C488" s="211" t="s">
        <v>9</v>
      </c>
      <c r="D488" s="192">
        <v>462282</v>
      </c>
    </row>
    <row r="489" spans="1:4" s="1" customFormat="1" ht="16.5" customHeight="1" x14ac:dyDescent="0.3">
      <c r="A489" s="198" t="s">
        <v>10</v>
      </c>
      <c r="B489" s="215">
        <v>37600000</v>
      </c>
      <c r="C489" s="211" t="s">
        <v>7</v>
      </c>
      <c r="D489" s="192">
        <v>4159257</v>
      </c>
    </row>
    <row r="490" spans="1:4" s="1" customFormat="1" ht="16.5" customHeight="1" x14ac:dyDescent="0.3">
      <c r="A490" s="198" t="s">
        <v>11</v>
      </c>
      <c r="B490" s="215"/>
      <c r="C490" s="196" t="s">
        <v>6</v>
      </c>
      <c r="D490" s="192"/>
    </row>
    <row r="491" spans="1:4" s="244" customFormat="1" ht="16.5" customHeight="1" x14ac:dyDescent="0.3">
      <c r="A491" s="271" t="s">
        <v>2</v>
      </c>
      <c r="B491" s="276">
        <f>SUM(B488:B490)</f>
        <v>37600000</v>
      </c>
      <c r="C491" s="273" t="s">
        <v>2</v>
      </c>
      <c r="D491" s="274">
        <f>SUM(D487:D490)</f>
        <v>11520902</v>
      </c>
    </row>
    <row r="492" spans="1:4" ht="15" customHeight="1" x14ac:dyDescent="0.3">
      <c r="A492" s="230" t="s">
        <v>130</v>
      </c>
      <c r="B492" s="231"/>
      <c r="C492" s="212" t="str">
        <f>A492</f>
        <v>EFOP-1.8.2-17-2017-00052</v>
      </c>
      <c r="D492" s="200"/>
    </row>
    <row r="493" spans="1:4" ht="15" customHeight="1" x14ac:dyDescent="0.3">
      <c r="A493" s="208" t="s">
        <v>131</v>
      </c>
      <c r="B493" s="191"/>
      <c r="C493" s="209" t="str">
        <f>A493</f>
        <v>"Praxisközösség létrehozása Egerben"</v>
      </c>
      <c r="D493" s="192"/>
    </row>
    <row r="494" spans="1:4" ht="15" customHeight="1" x14ac:dyDescent="0.3">
      <c r="A494" s="210"/>
      <c r="B494" s="199"/>
      <c r="C494" s="211" t="s">
        <v>8</v>
      </c>
      <c r="D494" s="197">
        <v>5827778</v>
      </c>
    </row>
    <row r="495" spans="1:4" ht="15" customHeight="1" x14ac:dyDescent="0.35">
      <c r="A495" s="194"/>
      <c r="B495" s="195"/>
      <c r="C495" s="211" t="s">
        <v>9</v>
      </c>
      <c r="D495" s="197">
        <v>1031987</v>
      </c>
    </row>
    <row r="496" spans="1:4" ht="15" customHeight="1" x14ac:dyDescent="0.35">
      <c r="A496" s="198" t="s">
        <v>10</v>
      </c>
      <c r="B496" s="195">
        <v>32745350</v>
      </c>
      <c r="C496" s="211" t="s">
        <v>7</v>
      </c>
      <c r="D496" s="197">
        <v>7707651</v>
      </c>
    </row>
    <row r="497" spans="1:4" ht="15" customHeight="1" x14ac:dyDescent="0.35">
      <c r="A497" s="198" t="s">
        <v>11</v>
      </c>
      <c r="B497" s="195">
        <v>5515638</v>
      </c>
      <c r="C497" s="211" t="s">
        <v>6</v>
      </c>
      <c r="D497" s="197">
        <v>1686190</v>
      </c>
    </row>
    <row r="498" spans="1:4" s="244" customFormat="1" ht="15" customHeight="1" x14ac:dyDescent="0.3">
      <c r="A498" s="271" t="s">
        <v>2</v>
      </c>
      <c r="B498" s="272">
        <f>SUM(B495:B497)</f>
        <v>38260988</v>
      </c>
      <c r="C498" s="273" t="s">
        <v>2</v>
      </c>
      <c r="D498" s="274">
        <f>SUM(D494:D497)</f>
        <v>16253606</v>
      </c>
    </row>
    <row r="499" spans="1:4" ht="15" customHeight="1" x14ac:dyDescent="0.3">
      <c r="A499" s="206" t="s">
        <v>132</v>
      </c>
      <c r="B499" s="191"/>
      <c r="C499" s="207" t="str">
        <f>A499</f>
        <v>EFOP-1.9.9-17-2017-00010</v>
      </c>
      <c r="D499" s="192"/>
    </row>
    <row r="500" spans="1:4" ht="15" customHeight="1" x14ac:dyDescent="0.3">
      <c r="A500" s="208" t="s">
        <v>133</v>
      </c>
      <c r="B500" s="191"/>
      <c r="C500" s="209" t="str">
        <f>A500</f>
        <v>"Fejlődjünk, hogy fejleszthessünk"</v>
      </c>
      <c r="D500" s="192"/>
    </row>
    <row r="501" spans="1:4" ht="15" customHeight="1" x14ac:dyDescent="0.3">
      <c r="A501" s="210"/>
      <c r="B501" s="199"/>
      <c r="C501" s="211" t="s">
        <v>8</v>
      </c>
      <c r="D501" s="197">
        <v>600000</v>
      </c>
    </row>
    <row r="502" spans="1:4" ht="15" customHeight="1" x14ac:dyDescent="0.35">
      <c r="A502" s="194"/>
      <c r="B502" s="195"/>
      <c r="C502" s="211" t="s">
        <v>9</v>
      </c>
      <c r="D502" s="197">
        <v>105300</v>
      </c>
    </row>
    <row r="503" spans="1:4" ht="15" customHeight="1" x14ac:dyDescent="0.35">
      <c r="A503" s="198" t="s">
        <v>10</v>
      </c>
      <c r="B503" s="195">
        <v>825200</v>
      </c>
      <c r="C503" s="211" t="s">
        <v>7</v>
      </c>
      <c r="D503" s="197"/>
    </row>
    <row r="504" spans="1:4" ht="15" customHeight="1" x14ac:dyDescent="0.35">
      <c r="A504" s="198" t="s">
        <v>11</v>
      </c>
      <c r="B504" s="195">
        <v>1500000</v>
      </c>
      <c r="C504" s="211" t="s">
        <v>6</v>
      </c>
      <c r="D504" s="197">
        <v>667233</v>
      </c>
    </row>
    <row r="505" spans="1:4" s="244" customFormat="1" ht="15" customHeight="1" x14ac:dyDescent="0.3">
      <c r="A505" s="271" t="s">
        <v>2</v>
      </c>
      <c r="B505" s="272">
        <f>SUM(B502:B504)</f>
        <v>2325200</v>
      </c>
      <c r="C505" s="273" t="s">
        <v>2</v>
      </c>
      <c r="D505" s="274">
        <f>SUM(D501:D504)</f>
        <v>1372533</v>
      </c>
    </row>
    <row r="506" spans="1:4" ht="15" customHeight="1" x14ac:dyDescent="0.3">
      <c r="A506" s="206" t="s">
        <v>138</v>
      </c>
      <c r="B506" s="191"/>
      <c r="C506" s="207" t="str">
        <f>A506</f>
        <v>TOP-7.1.1-16-H-ERFA-2018-00004</v>
      </c>
      <c r="D506" s="192"/>
    </row>
    <row r="507" spans="1:4" ht="30" x14ac:dyDescent="0.3">
      <c r="A507" s="208" t="s">
        <v>139</v>
      </c>
      <c r="B507" s="191"/>
      <c r="C507" s="209" t="str">
        <f>A507</f>
        <v>"Többgenerációs aktív kulturális közösségi tér kialakítása a Gárdonyi Kert továbbfejlesztésével"</v>
      </c>
      <c r="D507" s="192"/>
    </row>
    <row r="508" spans="1:4" ht="15" customHeight="1" x14ac:dyDescent="0.3">
      <c r="A508" s="210"/>
      <c r="B508" s="199"/>
      <c r="C508" s="211"/>
      <c r="D508" s="197"/>
    </row>
    <row r="509" spans="1:4" ht="15" customHeight="1" x14ac:dyDescent="0.35">
      <c r="A509" s="194"/>
      <c r="B509" s="195"/>
      <c r="C509" s="211"/>
      <c r="D509" s="197"/>
    </row>
    <row r="510" spans="1:4" ht="15" customHeight="1" x14ac:dyDescent="0.35">
      <c r="A510" s="198" t="s">
        <v>10</v>
      </c>
      <c r="B510" s="195"/>
      <c r="C510" s="211" t="s">
        <v>7</v>
      </c>
      <c r="D510" s="197">
        <v>1506600</v>
      </c>
    </row>
    <row r="511" spans="1:4" ht="15" customHeight="1" x14ac:dyDescent="0.35">
      <c r="A511" s="198" t="s">
        <v>11</v>
      </c>
      <c r="B511" s="195"/>
      <c r="C511" s="211"/>
      <c r="D511" s="197"/>
    </row>
    <row r="512" spans="1:4" s="244" customFormat="1" ht="15" customHeight="1" thickBot="1" x14ac:dyDescent="0.35">
      <c r="A512" s="271" t="s">
        <v>2</v>
      </c>
      <c r="B512" s="272">
        <f>SUM(B509:B511)</f>
        <v>0</v>
      </c>
      <c r="C512" s="273" t="s">
        <v>2</v>
      </c>
      <c r="D512" s="274">
        <f>SUM(D508:D511)</f>
        <v>1506600</v>
      </c>
    </row>
    <row r="513" spans="1:4" ht="15" customHeight="1" thickBot="1" x14ac:dyDescent="0.35">
      <c r="A513" s="47" t="s">
        <v>5</v>
      </c>
      <c r="B513" s="48">
        <f>SUM(B7:B512)/2</f>
        <v>2645505250</v>
      </c>
      <c r="C513" s="46" t="s">
        <v>5</v>
      </c>
      <c r="D513" s="48">
        <f>SUM(D7:D512)/2</f>
        <v>2818450492</v>
      </c>
    </row>
  </sheetData>
  <mergeCells count="32">
    <mergeCell ref="A278:A280"/>
    <mergeCell ref="C278:C280"/>
    <mergeCell ref="A195:A197"/>
    <mergeCell ref="C195:C197"/>
    <mergeCell ref="A204:A206"/>
    <mergeCell ref="C204:C206"/>
    <mergeCell ref="A230:A231"/>
    <mergeCell ref="C230:C231"/>
    <mergeCell ref="A268:A271"/>
    <mergeCell ref="C268:C271"/>
    <mergeCell ref="A221:A223"/>
    <mergeCell ref="C221:C223"/>
    <mergeCell ref="A3:D3"/>
    <mergeCell ref="A4:D4"/>
    <mergeCell ref="A8:A10"/>
    <mergeCell ref="C8:C10"/>
    <mergeCell ref="A159:A161"/>
    <mergeCell ref="C159:C161"/>
    <mergeCell ref="A168:A170"/>
    <mergeCell ref="C168:C170"/>
    <mergeCell ref="A238:A241"/>
    <mergeCell ref="C238:C241"/>
    <mergeCell ref="A258:A261"/>
    <mergeCell ref="C258:C261"/>
    <mergeCell ref="A248:A251"/>
    <mergeCell ref="C248:C251"/>
    <mergeCell ref="A213:A214"/>
    <mergeCell ref="C213:C214"/>
    <mergeCell ref="A177:A179"/>
    <mergeCell ref="C177:C179"/>
    <mergeCell ref="A186:A188"/>
    <mergeCell ref="C186:C188"/>
  </mergeCells>
  <phoneticPr fontId="1" type="noConversion"/>
  <printOptions horizontalCentered="1"/>
  <pageMargins left="0.39370078740157483" right="0.39370078740157483" top="0.78740157480314965" bottom="0.39370078740157483" header="0.51181102362204722" footer="0.51181102362204722"/>
  <pageSetup paperSize="9" scale="58" orientation="portrait" r:id="rId1"/>
  <headerFooter alignWithMargins="0">
    <oddHeader>&amp;C21. melléklet - &amp;P. oldal</oddHeader>
  </headerFooter>
  <rowBreaks count="7" manualBreakCount="7">
    <brk id="78" max="3" man="1"/>
    <brk id="146" max="3" man="1"/>
    <brk id="219" max="3" man="1"/>
    <brk id="295" max="3" man="1"/>
    <brk id="350" max="3" man="1"/>
    <brk id="406" max="3" man="1"/>
    <brk id="46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21</vt:lpstr>
      <vt:lpstr>'21'!Nyomtatási_cím</vt:lpstr>
      <vt:lpstr>'21'!Nyomtatási_terület</vt:lpstr>
    </vt:vector>
  </TitlesOfParts>
  <Company>Eger Megyei Jogú Város Polgármesteri Hivatala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Kolenics Mónika</dc:creator>
  <cp:lastModifiedBy>Kormos Viktória</cp:lastModifiedBy>
  <cp:lastPrinted>2019-04-25T13:17:28Z</cp:lastPrinted>
  <dcterms:created xsi:type="dcterms:W3CDTF">2005-03-17T10:39:49Z</dcterms:created>
  <dcterms:modified xsi:type="dcterms:W3CDTF">2019-04-25T13:33:12Z</dcterms:modified>
</cp:coreProperties>
</file>