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420" tabRatio="575" activeTab="9"/>
  </bookViews>
  <sheets>
    <sheet name="1.melléklet" sheetId="1" r:id="rId1"/>
    <sheet name="2. melléklet" sheetId="2" r:id="rId2"/>
    <sheet name="3. melléklet" sheetId="3" r:id="rId3"/>
    <sheet name="4. melléklet" sheetId="4" r:id="rId4"/>
    <sheet name="5.melléklet" sheetId="5" r:id="rId5"/>
    <sheet name="6.melléklet" sheetId="6" r:id="rId6"/>
    <sheet name="7. melléklet" sheetId="7" r:id="rId7"/>
    <sheet name="8.melléklet" sheetId="8" r:id="rId8"/>
    <sheet name="8.A.melléklet" sheetId="9" r:id="rId9"/>
    <sheet name="8.B.melléklet" sheetId="10" r:id="rId10"/>
    <sheet name="8.C.melléklet" sheetId="11" r:id="rId11"/>
    <sheet name="9.melléklet" sheetId="12" r:id="rId12"/>
    <sheet name="10.melléklet" sheetId="13" r:id="rId13"/>
    <sheet name="11.melléklet" sheetId="14" r:id="rId14"/>
    <sheet name="12.melléklet" sheetId="15" r:id="rId15"/>
    <sheet name="13.melléklet" sheetId="16" r:id="rId16"/>
    <sheet name="14.melléklet" sheetId="17" r:id="rId17"/>
    <sheet name="15.melléklet" sheetId="18" r:id="rId18"/>
    <sheet name="16.melléklet" sheetId="19" r:id="rId19"/>
    <sheet name="17.melléklet" sheetId="20" r:id="rId20"/>
    <sheet name="18.melléklet" sheetId="21" r:id="rId21"/>
  </sheets>
  <definedNames>
    <definedName name="_xlnm.Print_Area" localSheetId="0">'1.melléklet'!$A$1:$H$56</definedName>
    <definedName name="_xlnm.Print_Area" localSheetId="3">'4. melléklet'!$A$1:$M$25</definedName>
  </definedNames>
  <calcPr fullCalcOnLoad="1"/>
</workbook>
</file>

<file path=xl/comments1.xml><?xml version="1.0" encoding="utf-8"?>
<comments xmlns="http://schemas.openxmlformats.org/spreadsheetml/2006/main">
  <authors>
    <author>Körjegyzőség</author>
  </authors>
  <commentList>
    <comment ref="B11" authorId="0">
      <text>
        <r>
          <rPr>
            <b/>
            <sz val="8"/>
            <rFont val="Tahoma"/>
            <family val="2"/>
          </rPr>
          <t>Körjegyzőség:</t>
        </r>
        <r>
          <rPr>
            <sz val="8"/>
            <rFont val="Tahoma"/>
            <family val="2"/>
          </rPr>
          <t xml:space="preserve">
- gépjárműadó: 3500e
- SZJA: 6330 e
- termőföld bérbeadásából szja</t>
        </r>
      </text>
    </comment>
    <comment ref="B13" authorId="0">
      <text>
        <r>
          <rPr>
            <b/>
            <sz val="8"/>
            <rFont val="Tahoma"/>
            <family val="2"/>
          </rPr>
          <t>Körjegyzőség:</t>
        </r>
        <r>
          <rPr>
            <sz val="8"/>
            <rFont val="Tahoma"/>
            <family val="2"/>
          </rPr>
          <t xml:space="preserve">
- bérleti díjak</t>
        </r>
      </text>
    </comment>
  </commentList>
</comments>
</file>

<file path=xl/sharedStrings.xml><?xml version="1.0" encoding="utf-8"?>
<sst xmlns="http://schemas.openxmlformats.org/spreadsheetml/2006/main" count="1898" uniqueCount="1328">
  <si>
    <t>Függő, átfutó, kiegyenlítő bevételek</t>
  </si>
  <si>
    <t>Függő, átfutó, kiegyenlítő kiadások</t>
  </si>
  <si>
    <t xml:space="preserve"> KIADÁSOK ÖSSZESEN: (1+2+3+4+5+6+7)</t>
  </si>
  <si>
    <t>Fejlesztési és vis major tánogatás</t>
  </si>
  <si>
    <t>BEVÉTELEK ÖSSZESEN: (9+10+11+12+13)</t>
  </si>
  <si>
    <t>II. Felhalmozási és tőke jellegű kiadások (2.1+…+2.7)</t>
  </si>
  <si>
    <t>III. Tartalékok (3.1+3.2)</t>
  </si>
  <si>
    <t>Kiadási jogcím</t>
  </si>
  <si>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</si>
  <si>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</si>
  <si>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</si>
  <si>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</si>
  <si>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</si>
  <si>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</si>
  <si>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</si>
  <si>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</si>
  <si>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</si>
  <si>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</si>
  <si>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</si>
  <si>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</si>
  <si>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</si>
  <si>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</si>
  <si>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</si>
  <si>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</si>
  <si>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</si>
  <si>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</si>
  <si>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 I A D Á S O K</t>
  </si>
  <si>
    <t>Személyi  juttatások</t>
  </si>
  <si>
    <t>Munkaadókat terhelő járulékok</t>
  </si>
  <si>
    <t>Dologi  kiadások</t>
  </si>
  <si>
    <t>Ellátottak pénzbeli juttatása</t>
  </si>
  <si>
    <t>Tartalékok</t>
  </si>
  <si>
    <t>Bevételek</t>
  </si>
  <si>
    <t>Intézményi működési 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</si>
  <si>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</si>
  <si>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</si>
  <si>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</si>
  <si>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</si>
  <si>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</si>
  <si>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</si>
  <si>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Általános tartalék</t>
  </si>
  <si>
    <t>Céltartalék</t>
  </si>
  <si>
    <t>Egyéb kiadások</t>
  </si>
  <si>
    <t>Megnevezés</t>
  </si>
  <si>
    <t>Személyi juttatások</t>
  </si>
  <si>
    <t>Munkaadókat terhelő járulék</t>
  </si>
  <si>
    <t>Dologi kiadások</t>
  </si>
  <si>
    <t>Hiány:</t>
  </si>
  <si>
    <t>Többlet:</t>
  </si>
  <si>
    <t>Eredeti előirányzat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</si>
  <si>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</si>
  <si>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</si>
  <si>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</si>
  <si>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</si>
  <si>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</si>
  <si>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</si>
  <si>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</si>
  <si>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</si>
  <si>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Előző évi vállalkozási eredmény igénybevétele</t>
  </si>
  <si>
    <t>Központosított előirányzatok</t>
  </si>
  <si>
    <t>Működésképtelen önkormányzatok támogatása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</si>
  <si>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</si>
  <si>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</si>
  <si>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</si>
  <si>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</si>
  <si>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</si>
  <si>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</si>
  <si>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</si>
  <si>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Normatív kötött felhasználású  támogatás</t>
  </si>
  <si>
    <t>Intézményi beruházási kiadások</t>
  </si>
  <si>
    <t>IV.  Hitelek kamatai</t>
  </si>
  <si>
    <t>V. Egyéb kiadások</t>
  </si>
  <si>
    <t>EU-s támogatásból megvalósuló projektek kiadásai</t>
  </si>
  <si>
    <t>Normatív hozzájárulások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</si>
  <si>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</si>
  <si>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</si>
  <si>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</si>
  <si>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</si>
  <si>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</si>
  <si>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</si>
  <si>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</si>
  <si>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</si>
  <si>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</si>
  <si>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</si>
  <si>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</si>
  <si>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</si>
  <si>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8.1.</t>
  </si>
  <si>
    <t>8.2.</t>
  </si>
  <si>
    <t>Színházi támogatás</t>
  </si>
  <si>
    <t>Kiegészítő támogatás</t>
  </si>
  <si>
    <t>OEP-től átvett pénzeszköz</t>
  </si>
  <si>
    <t>6.1.1.</t>
  </si>
  <si>
    <t>6.1.2.</t>
  </si>
  <si>
    <t>6.1.3.</t>
  </si>
  <si>
    <t>6.1.4.</t>
  </si>
  <si>
    <t>Elkülönített állami pénzalapoktól átvett pénzeszköz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</si>
  <si>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</si>
  <si>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</si>
  <si>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</si>
  <si>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</si>
  <si>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</si>
  <si>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</si>
  <si>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I. Önkormányzat működési bevételei (2+3)</t>
  </si>
  <si>
    <t>6.2.1.</t>
  </si>
  <si>
    <t>6.2.2.</t>
  </si>
  <si>
    <t>6.2.3.</t>
  </si>
  <si>
    <t>6.2.4.</t>
  </si>
  <si>
    <t>VI. Finanszírozási bevételek (8.1+8.2)</t>
  </si>
  <si>
    <t>FOLYÓ BEVÉTELEK ÖSSZESEN: (1+4+5+6+7+8)</t>
  </si>
  <si>
    <t>10.2.</t>
  </si>
  <si>
    <t>10.1.</t>
  </si>
  <si>
    <t>Előző évi várható pénzmaradvány igénybevétele (10.1.+10.2)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</si>
  <si>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</si>
  <si>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</si>
  <si>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</si>
  <si>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</si>
  <si>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</si>
  <si>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</si>
  <si>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</si>
  <si>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</si>
  <si>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</si>
  <si>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</si>
  <si>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</si>
  <si>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VI. Finanszírozási kiadások (6.1+6.2)</t>
  </si>
  <si>
    <t>I/2. Önkormányzat sajátos műk. bevételei (3.1+…+3.4)</t>
  </si>
  <si>
    <t>Cél- címzett támogatás</t>
  </si>
  <si>
    <t>Garancia és kezességvállalásból származó kifizetés</t>
  </si>
  <si>
    <t>Támogatásértékű működési kiadás</t>
  </si>
  <si>
    <t>Felhalmozási célú pénzeszközátadás államháztartáson kívülre</t>
  </si>
  <si>
    <t>Támogatásértékű felhalmozási kiadás</t>
  </si>
  <si>
    <t>6.3.</t>
  </si>
  <si>
    <t>Egyéb kvi szervtől átvett támogatás</t>
  </si>
  <si>
    <t>Működési célú pénzeszköz átvétel államháztartáson kívülről</t>
  </si>
  <si>
    <t>6.4.</t>
  </si>
  <si>
    <t>Felhalmozási célú pénzeszk. átvétel államháztartáson kívülről</t>
  </si>
  <si>
    <t>IV. Véglegesen átvett pénzeszközök (6.1+6.2+6.3+6.4)</t>
  </si>
  <si>
    <t>Támogatásértékű működési bevételek (6.1.1.+…+6.1.4.)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</si>
  <si>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</si>
  <si>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</si>
  <si>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</si>
  <si>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</si>
  <si>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</si>
  <si>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</si>
  <si>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</si>
  <si>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</si>
  <si>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</si>
  <si>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</si>
  <si>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</si>
  <si>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Támogatásértékű műk.kiadás</t>
  </si>
  <si>
    <t>Társadalom- és szociálpol. jutt.</t>
  </si>
  <si>
    <t>I. Folyó (működési) kiadások (1.1+…+1.12)</t>
  </si>
  <si>
    <t>Támogatásértékű felhalmozási bevételek (6.2.1.+…+6.2.4.)</t>
  </si>
  <si>
    <t>4.4.</t>
  </si>
  <si>
    <t>4.5.</t>
  </si>
  <si>
    <t>4.6.</t>
  </si>
  <si>
    <t>4.7.</t>
  </si>
  <si>
    <t>4.7.1.</t>
  </si>
  <si>
    <t>4.7.2.</t>
  </si>
  <si>
    <t>4.7.3.</t>
  </si>
  <si>
    <t>Működési célú pénzmaradvány átadás</t>
  </si>
  <si>
    <t>Felhalmozási célú pénzmaradvány átadás</t>
  </si>
  <si>
    <t>2.7.</t>
  </si>
  <si>
    <t>Garancia- és kezességváll. kiadás</t>
  </si>
  <si>
    <t>II. Támogatások, kiegészítések (4.1+…+4.7)</t>
  </si>
  <si>
    <t>III. Felhalmozási és tőkejellegű bevételek (5.1+…5.3)</t>
  </si>
  <si>
    <t>V. Tám. kölcs. visszatér. ig.bev., értékp. bev. (7.1+7.2)</t>
  </si>
  <si>
    <t>3.5.</t>
  </si>
  <si>
    <t>Talajterhelési díj</t>
  </si>
  <si>
    <t>Módosított előirányzat I.</t>
  </si>
  <si>
    <t xml:space="preserve"> </t>
  </si>
  <si>
    <t>Közhatalmi bevételek</t>
  </si>
  <si>
    <t>Támogatásértékű működési bev.</t>
  </si>
  <si>
    <t>Felhalmozási bevételek</t>
  </si>
  <si>
    <t>Költségvetési bevételek:</t>
  </si>
  <si>
    <t>Költségvetési kiadások:</t>
  </si>
  <si>
    <t>Finanszírozási bevételek:</t>
  </si>
  <si>
    <t>BEVÉTELEK</t>
  </si>
  <si>
    <t>KIADÁSOK</t>
  </si>
  <si>
    <t xml:space="preserve">   Felhalmozási kiadások</t>
  </si>
  <si>
    <t xml:space="preserve">  Önkormányzat ktg.támogatása</t>
  </si>
  <si>
    <t xml:space="preserve">  Előző évi ktg.kieg.,visszatér.</t>
  </si>
  <si>
    <t>Működési célú pénzeszközátadás áht.kívülre</t>
  </si>
  <si>
    <t xml:space="preserve">   Egyéb finanszírozás kiadásai:</t>
  </si>
  <si>
    <t>ezer Ft</t>
  </si>
  <si>
    <t>Támogatásértékű felhalmozási bev.</t>
  </si>
  <si>
    <t>Támogatási kölcsönök visszatér.</t>
  </si>
  <si>
    <t>Módosított előirányzat II.</t>
  </si>
  <si>
    <t>Sorszám</t>
  </si>
  <si>
    <t>Módosított előirányzat III.</t>
  </si>
  <si>
    <t>Fejlesztési célú támogatások (4.7.1+…+4.7.3)</t>
  </si>
  <si>
    <t>ezer forint</t>
  </si>
  <si>
    <t>Beruházási kiadások előirányzata feladatonként, felújítási kiadások előirányzata célonként</t>
  </si>
  <si>
    <t>Ssz.</t>
  </si>
  <si>
    <t>Beruházás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</si>
  <si>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</si>
  <si>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</si>
  <si>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</si>
  <si>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</si>
  <si>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</si>
  <si>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</si>
  <si>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</si>
  <si>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</t>
  </si>
  <si>
    <t xml:space="preserve">   Beruházási kiadások összesen</t>
  </si>
  <si>
    <t xml:space="preserve">   Felújítási kiadások összesen:</t>
  </si>
  <si>
    <t>Módosított előirányzat</t>
  </si>
  <si>
    <t>MEGNEVEZÉS</t>
  </si>
  <si>
    <t>TÁRGYÉV</t>
  </si>
  <si>
    <t>01. Hosszú lej.költségvetési betétszámlák záróegyenlegei</t>
  </si>
  <si>
    <t>02. Rövid lejáratú költségvetési pforg. És betétszámlák z.e.</t>
  </si>
  <si>
    <t>03. Pénztárak és betétkönyvek ze.</t>
  </si>
  <si>
    <t xml:space="preserve">A. Záró pénzkészlet </t>
  </si>
  <si>
    <t>04. Forgatási célú ép.záró állománya</t>
  </si>
  <si>
    <t>05. Rövid.lej.likvid hitel és műk.célú kötvény záró egy.</t>
  </si>
  <si>
    <t>B. Forgatási célú finanszírozási műveletek egyenlege</t>
  </si>
  <si>
    <t>Költségvetési aktív átfutó elszámolások záróegyenlege: (+)</t>
  </si>
  <si>
    <t>Költségvetési aktív kiegyenlítő elszámolások záróegyenlege</t>
  </si>
  <si>
    <t>06. Költségvetési aktív elszámolások záróegyenlege</t>
  </si>
  <si>
    <t>Költségvetési passzív függő elszámolások záróegyenelege (-)</t>
  </si>
  <si>
    <t>Költségvetési passzív átfutó elszámolások záróegyenlege: (-)</t>
  </si>
  <si>
    <t>Költségvetési passzív kiegy.elszámolások záróegyenelege(-)</t>
  </si>
  <si>
    <t>15.</t>
  </si>
  <si>
    <t>07. Költségvetési passzív elszámolások záróegyenelege (-)</t>
  </si>
  <si>
    <t xml:space="preserve">C. Egyéb aktív, passzív pü.elsz.összesen:                                      </t>
  </si>
  <si>
    <t>17.</t>
  </si>
  <si>
    <t>08. Előző években képzett költégvet.tart.maradványa</t>
  </si>
  <si>
    <t>18.</t>
  </si>
  <si>
    <t>Előző években képz.vállalk.tartalék maradványa</t>
  </si>
  <si>
    <t>19.</t>
  </si>
  <si>
    <t>D. Előző években képzett tartalékok maradványa</t>
  </si>
  <si>
    <t>20.</t>
  </si>
  <si>
    <t>E. Vállalkozási tev. Pénzforgalmi vállalkozási m.</t>
  </si>
  <si>
    <t>21.</t>
  </si>
  <si>
    <t xml:space="preserve">F. Tárgyévi helyesbített pénzmaradvány </t>
  </si>
  <si>
    <t>22.</t>
  </si>
  <si>
    <t>10. Intézményi költslgvetési befizetés többlettámogatás miatt</t>
  </si>
  <si>
    <t>23.</t>
  </si>
  <si>
    <t>11. Költségvetési befizetés többlettámogatás miatt</t>
  </si>
  <si>
    <t>24.</t>
  </si>
  <si>
    <t>12. Költségvetési kiutalás kiutalatlan int-i tám.miatt</t>
  </si>
  <si>
    <t>25.</t>
  </si>
  <si>
    <t>13. Költségvetési kiutalás kiutalatlan támogatás miatt</t>
  </si>
  <si>
    <t>26.</t>
  </si>
  <si>
    <t>G. Finanszírozásból származó korrekciók</t>
  </si>
  <si>
    <t>27.</t>
  </si>
  <si>
    <t>H. Pénzmaradványt terhelő elvonások (-)</t>
  </si>
  <si>
    <t>28.</t>
  </si>
  <si>
    <t>I. Költségvetési pénzmaradvány</t>
  </si>
  <si>
    <t>29.</t>
  </si>
  <si>
    <t xml:space="preserve">14. Váll.tev.eredményéből alaptev.ellátátsra felhasznált összeg  </t>
  </si>
  <si>
    <t>30.</t>
  </si>
  <si>
    <t>15.Pénzmaradvány külön jogszabály alapján módosító tétel</t>
  </si>
  <si>
    <t>31.</t>
  </si>
  <si>
    <t>J. Módosított pénzmaradvány:</t>
  </si>
  <si>
    <t>32.</t>
  </si>
  <si>
    <t>Kötelezettséggel terhelt pénzmaradvány</t>
  </si>
  <si>
    <t>33.</t>
  </si>
  <si>
    <t>Ebből: működési célú kötelezettséggel terhelt pénzmaradvány</t>
  </si>
  <si>
    <t>Ingatlanok</t>
  </si>
  <si>
    <t>Járművek</t>
  </si>
  <si>
    <t>G</t>
  </si>
  <si>
    <t>Összesen</t>
  </si>
  <si>
    <t>Bruttó érték:</t>
  </si>
  <si>
    <t>Előző évi záró állomány</t>
  </si>
  <si>
    <t>Tárgyévi növekedések (+)</t>
  </si>
  <si>
    <t>Tárgyévi csökkenések  (-)</t>
  </si>
  <si>
    <t>Eszközök bruttó értéke összesen:</t>
  </si>
  <si>
    <t>Értékcsökkenés:</t>
  </si>
  <si>
    <t>Eszközök értékcsökkenése összesen:</t>
  </si>
  <si>
    <t>Eszközök nettó értéke:</t>
  </si>
  <si>
    <t>Teljesen (0-ig) leírt eszközök bruttó értéke:</t>
  </si>
  <si>
    <t>Immateriális javak</t>
  </si>
  <si>
    <t>Gépek, berendezések, felszerelések</t>
  </si>
  <si>
    <t>Többéves kihatással járó döntésekből származó kötelezettségek célok szerint, évenkénti bontásban</t>
  </si>
  <si>
    <t>Kötelezettség jogcíme</t>
  </si>
  <si>
    <t>Kötelezettség-vállalás
 éve</t>
  </si>
  <si>
    <t>2012.</t>
  </si>
  <si>
    <t>H</t>
  </si>
  <si>
    <t>Működési célú hiteltörlesztés (tőke+kamat)</t>
  </si>
  <si>
    <t>............................</t>
  </si>
  <si>
    <t>Felhalmozási célú hiteltörlesztés (tőke+kamat)</t>
  </si>
  <si>
    <t>Beruházás feladatonként</t>
  </si>
  <si>
    <t>Felújítás célonként</t>
  </si>
  <si>
    <t xml:space="preserve">Egyéb </t>
  </si>
  <si>
    <t>Összesen (1+4+7+9+11)</t>
  </si>
  <si>
    <t xml:space="preserve">Eredeti </t>
  </si>
  <si>
    <t>Módosított</t>
  </si>
  <si>
    <t>Teljesítés</t>
  </si>
  <si>
    <t>Előirányzat</t>
  </si>
  <si>
    <t>PÉNZESZKÖZÖK VÁLTOZÁSÁNAK LEVEZETÉSE</t>
  </si>
  <si>
    <t>Ezer forint</t>
  </si>
  <si>
    <t>Sor-</t>
  </si>
  <si>
    <t>szám</t>
  </si>
  <si>
    <t xml:space="preserve">Összeg  </t>
  </si>
  <si>
    <t>Ebből:</t>
  </si>
  <si>
    <t>Bevételek (+)</t>
  </si>
  <si>
    <t>Kiadások (-)</t>
  </si>
  <si>
    <t>Devizabetét számla egyenlege</t>
  </si>
  <si>
    <t>Bankszámlák egyenlege</t>
  </si>
  <si>
    <t>Pénztárak és betétkönyvek egyenlege</t>
  </si>
  <si>
    <t>Hitel jellege</t>
  </si>
  <si>
    <t>Felvétel</t>
  </si>
  <si>
    <t>éve</t>
  </si>
  <si>
    <t>Lejárat</t>
  </si>
  <si>
    <t>2011.</t>
  </si>
  <si>
    <t>Működési célú</t>
  </si>
  <si>
    <t>Felhalmozási célú</t>
  </si>
  <si>
    <t>Összesen (1+6)</t>
  </si>
  <si>
    <t>Hitelállomány december 31-én</t>
  </si>
  <si>
    <t>Az önkormányzat adósságot keletkeztető Ötv. 88.§ (2) bekezdése szerinti éves kötelezettségvállalásának (hitelképességének) felső határa</t>
  </si>
  <si>
    <t>Eredeti ei.</t>
  </si>
  <si>
    <t>Mód. ei.</t>
  </si>
  <si>
    <t>Gépjárműadó</t>
  </si>
  <si>
    <t>Kamatbevételek</t>
  </si>
  <si>
    <t>Bírság</t>
  </si>
  <si>
    <t>Osztalék bevételek</t>
  </si>
  <si>
    <t>Vagyon-bérbeadás üz.bev.</t>
  </si>
  <si>
    <t>Egyéb sajátos bev.</t>
  </si>
  <si>
    <t>Saját bev. összesen</t>
  </si>
  <si>
    <t>Viziközmű t-átvett még meg nem fiz.érd.hj.</t>
  </si>
  <si>
    <t>Előző években keletkezett t.évet terh.fiz.köt.</t>
  </si>
  <si>
    <t>- Támogatási kölcsönök törl.áht-n kívülre</t>
  </si>
  <si>
    <t>- Hosszú lejáratú hitelek visszafiz.</t>
  </si>
  <si>
    <t>- Rövid lejáratú hitelek visszafiz.</t>
  </si>
  <si>
    <t>- Külföldi finanszírozás kiadásai</t>
  </si>
  <si>
    <t>16.</t>
  </si>
  <si>
    <t>- Kötvény kibocsátásból származó fiz.köt.</t>
  </si>
  <si>
    <t>- Lízingdíj</t>
  </si>
  <si>
    <t>- Garancia és kez.vállból származó fiz.köt.</t>
  </si>
  <si>
    <t>- Váltótartozások</t>
  </si>
  <si>
    <t>- Szállítókkal szembeni tartozások</t>
  </si>
  <si>
    <t>Kamatfizetési köt.a 12-20 sorok után</t>
  </si>
  <si>
    <t>Felújítás, felhalmozási célú kötváll.</t>
  </si>
  <si>
    <t>Rövid lej.kötelezettségek</t>
  </si>
  <si>
    <t>H. önk.adósságot keletk.köt.vál.felső hat.</t>
  </si>
  <si>
    <t>Tárgyévben keletk. tárgyévet terh.fiz.köt.</t>
  </si>
  <si>
    <t>- Támogatási kölcsönök törl. áht-n belülre</t>
  </si>
  <si>
    <t>- Hosszú lej. hitelek visszafiz.</t>
  </si>
  <si>
    <t>- Rövid lej.hitelek visszafiz.</t>
  </si>
  <si>
    <t>- Garancia és kez.vállból szárm.fiz.köt.</t>
  </si>
  <si>
    <t>34.</t>
  </si>
  <si>
    <t>35.</t>
  </si>
  <si>
    <t>Kamatfizetési köt. a 26-34 sorok után</t>
  </si>
  <si>
    <t>36.</t>
  </si>
  <si>
    <t>Felújítás, felhalmozási célú köt.áll</t>
  </si>
  <si>
    <t>37.</t>
  </si>
  <si>
    <t>Hitelképesség vizsg.figy.tárgyévi köt.</t>
  </si>
  <si>
    <t>38.</t>
  </si>
  <si>
    <t>Hitelképességi megfelelés</t>
  </si>
  <si>
    <t xml:space="preserve">D </t>
  </si>
  <si>
    <t>BEVÉTELEK:</t>
  </si>
  <si>
    <t>BEVÉTELEK ÖSSZESEN:</t>
  </si>
  <si>
    <t>KIADÁSOK:</t>
  </si>
  <si>
    <t>KIADÁSOK ÖSSZSEN:</t>
  </si>
  <si>
    <t>Költségvetési aktív függő elszámolások záróegyenlege: (+)</t>
  </si>
  <si>
    <t>Üzemeltetésre, kez.átadott, koncessz.adott eszközök</t>
  </si>
  <si>
    <t>2. Rövid lejáratú hitelek</t>
  </si>
  <si>
    <t>adatok ezer forintban!</t>
  </si>
  <si>
    <t xml:space="preserve">          Eredeti</t>
  </si>
  <si>
    <t xml:space="preserve">     Módosított</t>
  </si>
  <si>
    <t xml:space="preserve">    Teljesítés</t>
  </si>
  <si>
    <t xml:space="preserve">               Megnevezés</t>
  </si>
  <si>
    <t xml:space="preserve">      előirányzat</t>
  </si>
  <si>
    <t xml:space="preserve">         1.</t>
  </si>
  <si>
    <t xml:space="preserve">  Személyi juttatások</t>
  </si>
  <si>
    <t xml:space="preserve">         2.</t>
  </si>
  <si>
    <t xml:space="preserve">  Munkaadót terhelő járulékok</t>
  </si>
  <si>
    <t xml:space="preserve">         3.</t>
  </si>
  <si>
    <t xml:space="preserve">  Dologi és egyéb folyó kiadások</t>
  </si>
  <si>
    <t xml:space="preserve">         4.</t>
  </si>
  <si>
    <t xml:space="preserve">  Műk.célú tám.ért.kiadások, egyéb támogatás</t>
  </si>
  <si>
    <t xml:space="preserve">         5.</t>
  </si>
  <si>
    <t xml:space="preserve">  Áht-n kívülre végleges műk.pénzeszk.átad.</t>
  </si>
  <si>
    <t xml:space="preserve">         6.</t>
  </si>
  <si>
    <t xml:space="preserve">  Ellátottak pénzbeli juttatásai</t>
  </si>
  <si>
    <t xml:space="preserve">         7.</t>
  </si>
  <si>
    <t xml:space="preserve">  Felújítás</t>
  </si>
  <si>
    <t xml:space="preserve">         8.</t>
  </si>
  <si>
    <t xml:space="preserve">  Felhalmozási kiadások</t>
  </si>
  <si>
    <t xml:space="preserve">         9.</t>
  </si>
  <si>
    <t xml:space="preserve">  Felhalm.célú tám.ért.kiadások, egyéb tám.</t>
  </si>
  <si>
    <t xml:space="preserve">       10.</t>
  </si>
  <si>
    <t xml:space="preserve">  Áht-n kívülre végl. elhalmozási pénzeszk.átad.</t>
  </si>
  <si>
    <t xml:space="preserve">       11.</t>
  </si>
  <si>
    <t xml:space="preserve">  Hosszú lejáratú kölcsönök nyújtása</t>
  </si>
  <si>
    <t xml:space="preserve">       12.</t>
  </si>
  <si>
    <t xml:space="preserve">  Rövid lejáratú kölcsönök nyújtása</t>
  </si>
  <si>
    <t xml:space="preserve">       13.</t>
  </si>
  <si>
    <t xml:space="preserve"> Költségvetési pénzforg.kiad.összesen</t>
  </si>
  <si>
    <t xml:space="preserve">       14.</t>
  </si>
  <si>
    <t xml:space="preserve">  Hosszú lejáratú hitelek</t>
  </si>
  <si>
    <t xml:space="preserve">       15.</t>
  </si>
  <si>
    <t xml:space="preserve">  Rövid lejáratú hitelek </t>
  </si>
  <si>
    <t xml:space="preserve">       16.</t>
  </si>
  <si>
    <t xml:space="preserve"> Tartós hitelvisz.megtest.értékpapírok kiad.</t>
  </si>
  <si>
    <t xml:space="preserve">       17.</t>
  </si>
  <si>
    <t xml:space="preserve">  Forgatási célú hitelvisz.megt.értékpapírok kiad.</t>
  </si>
  <si>
    <t xml:space="preserve">       18.</t>
  </si>
  <si>
    <t xml:space="preserve">  Finanszírozási kiadások</t>
  </si>
  <si>
    <t xml:space="preserve">       19.</t>
  </si>
  <si>
    <t xml:space="preserve">  Pénzforgalmi kiadások</t>
  </si>
  <si>
    <t xml:space="preserve">       20.</t>
  </si>
  <si>
    <t xml:space="preserve">  Pénzforgalom nélküli kiadások</t>
  </si>
  <si>
    <t xml:space="preserve">       21.</t>
  </si>
  <si>
    <t xml:space="preserve"> Továbbadási (lebony.) célú kiadások</t>
  </si>
  <si>
    <t xml:space="preserve">       22. </t>
  </si>
  <si>
    <t xml:space="preserve">  Kiegyenlítő, átfutó, függő kiadások </t>
  </si>
  <si>
    <t xml:space="preserve">       23.</t>
  </si>
  <si>
    <t xml:space="preserve">  Kiadások összesen</t>
  </si>
  <si>
    <t xml:space="preserve">       24.</t>
  </si>
  <si>
    <t xml:space="preserve">  Intézményi működési bevételek</t>
  </si>
  <si>
    <t xml:space="preserve">       25.</t>
  </si>
  <si>
    <t xml:space="preserve">  Önkorm.sajátos működési bevételei</t>
  </si>
  <si>
    <t xml:space="preserve">       26.</t>
  </si>
  <si>
    <t xml:space="preserve">  Műk.célú tám.ért. bevételek, egyéb tám-ok</t>
  </si>
  <si>
    <t xml:space="preserve">       27.</t>
  </si>
  <si>
    <t xml:space="preserve">  Áht-n kívülről végl. műk.pénzeszk.átvétel</t>
  </si>
  <si>
    <t xml:space="preserve">       28.</t>
  </si>
  <si>
    <t xml:space="preserve">  Felhalmozási és tőke jellegű bevételek</t>
  </si>
  <si>
    <t xml:space="preserve">       29.</t>
  </si>
  <si>
    <t xml:space="preserve">  28-ból önkorm.sajátos fh.és tőke bevételei</t>
  </si>
  <si>
    <t xml:space="preserve">       30.</t>
  </si>
  <si>
    <t xml:space="preserve">  Felhalm.célú tám.ért.bev.egyéb tám.</t>
  </si>
  <si>
    <t xml:space="preserve">       31.</t>
  </si>
  <si>
    <t xml:space="preserve">  Áht-n kívülről végl. felhalm.pénzeszk.átvétel</t>
  </si>
  <si>
    <t xml:space="preserve">       32.</t>
  </si>
  <si>
    <t xml:space="preserve">  Támogatások, kiegészítések</t>
  </si>
  <si>
    <t xml:space="preserve">       33.</t>
  </si>
  <si>
    <t xml:space="preserve">  32-ből Önkorm.költségvetési támogatása</t>
  </si>
  <si>
    <t xml:space="preserve">       34.</t>
  </si>
  <si>
    <t xml:space="preserve">  Hosszú lejáratú kölcsönök visszatérülése</t>
  </si>
  <si>
    <t xml:space="preserve">       35.</t>
  </si>
  <si>
    <t xml:space="preserve">  Rövid lejáratú kölcsönök visszatérülése</t>
  </si>
  <si>
    <t xml:space="preserve">       36.</t>
  </si>
  <si>
    <t xml:space="preserve"> Költségvetési pénzforg.bev.összesen</t>
  </si>
  <si>
    <t xml:space="preserve">       37.</t>
  </si>
  <si>
    <t xml:space="preserve"> Hosszú lejáratú hitelek felvétele</t>
  </si>
  <si>
    <t xml:space="preserve">       38.</t>
  </si>
  <si>
    <t xml:space="preserve"> Rövid lejáratú  hitelek felvétele</t>
  </si>
  <si>
    <t xml:space="preserve">       39.</t>
  </si>
  <si>
    <t xml:space="preserve"> Tartós hitelviszonyt megtest.értékpapírok bev.</t>
  </si>
  <si>
    <t xml:space="preserve">       40.</t>
  </si>
  <si>
    <t xml:space="preserve">  Forgatási célú hitelvisz.megt.értékpapírok bev.</t>
  </si>
  <si>
    <t xml:space="preserve">       41.</t>
  </si>
  <si>
    <t xml:space="preserve"> Finanszírozási bevételek összesen</t>
  </si>
  <si>
    <t xml:space="preserve">       42.</t>
  </si>
  <si>
    <t xml:space="preserve">  Pénzforgalmi bevételek összesen</t>
  </si>
  <si>
    <t xml:space="preserve">       43.</t>
  </si>
  <si>
    <t xml:space="preserve">  Pénzforgalom nélküli bevételek</t>
  </si>
  <si>
    <t xml:space="preserve">       44.</t>
  </si>
  <si>
    <t xml:space="preserve"> Továbbadási (lebony.) célú bevételek</t>
  </si>
  <si>
    <t xml:space="preserve">       45.</t>
  </si>
  <si>
    <t xml:space="preserve">  Kiegyenlítő, átfutó, függő bevételek össz.</t>
  </si>
  <si>
    <t xml:space="preserve">       46.</t>
  </si>
  <si>
    <t xml:space="preserve"> Bevételek összesen</t>
  </si>
  <si>
    <t xml:space="preserve">       47.</t>
  </si>
  <si>
    <t xml:space="preserve"> Költségvet.bev.és kiad.különbsége</t>
  </si>
  <si>
    <t xml:space="preserve">       48.</t>
  </si>
  <si>
    <t xml:space="preserve"> Finanszírozási műveletek eredménye</t>
  </si>
  <si>
    <t xml:space="preserve">      49.</t>
  </si>
  <si>
    <t xml:space="preserve"> Továbbadási (lebony.)célú bev. és kiad kül.</t>
  </si>
  <si>
    <t xml:space="preserve">      50.</t>
  </si>
  <si>
    <t xml:space="preserve"> Aktív és passzív pü.műveletek egyenlege</t>
  </si>
  <si>
    <t xml:space="preserve">  </t>
  </si>
  <si>
    <t xml:space="preserve">        adatok ezer forintban!</t>
  </si>
  <si>
    <t>Előző évi költségveté-</t>
  </si>
  <si>
    <t>Auditálási</t>
  </si>
  <si>
    <t>Előző évi auditált egy-</t>
  </si>
  <si>
    <t>Tárgyévi költségveté-</t>
  </si>
  <si>
    <t>Tárgyévi auditált egy-</t>
  </si>
  <si>
    <t xml:space="preserve">              Megnevezés</t>
  </si>
  <si>
    <t>si beszámoló záró</t>
  </si>
  <si>
    <t>eltérések</t>
  </si>
  <si>
    <t>szerűsített beszámoló</t>
  </si>
  <si>
    <t>szerűsített beszámo-</t>
  </si>
  <si>
    <t xml:space="preserve">               adatai</t>
  </si>
  <si>
    <t xml:space="preserve">     (+,-)</t>
  </si>
  <si>
    <t xml:space="preserve">           záró adatai</t>
  </si>
  <si>
    <t xml:space="preserve">             adatai</t>
  </si>
  <si>
    <t xml:space="preserve">    (+,-)</t>
  </si>
  <si>
    <t xml:space="preserve">      ló záró adatai</t>
  </si>
  <si>
    <t xml:space="preserve">      1.   Záró pénzkészlet</t>
  </si>
  <si>
    <t>-</t>
  </si>
  <si>
    <t xml:space="preserve">      2.  Forgatási célú pénzügyi műveletek egyenlege</t>
  </si>
  <si>
    <t xml:space="preserve">      3.   Egyéb aktív és passzív pü. elszámol.</t>
  </si>
  <si>
    <t xml:space="preserve">            összevont  záróegyenlege (+,-)</t>
  </si>
  <si>
    <t xml:space="preserve">      4.  Előző években képzett tart. mar. (-)</t>
  </si>
  <si>
    <t xml:space="preserve">      5.   Vállalk. tev. pénzforg. eredménye (-)</t>
  </si>
  <si>
    <t xml:space="preserve">      6.   Tárgyévi helyesb. pénzmar.(1+-2-3-4)</t>
  </si>
  <si>
    <t xml:space="preserve">      7.   Finansz. származó korrekciók (+,-)</t>
  </si>
  <si>
    <t xml:space="preserve">      8.  Pénzmaradv. terhelő elvonások (+,-)</t>
  </si>
  <si>
    <t xml:space="preserve">      9.   Váll.tev. eredm.alaptev.felhaszn.összeg</t>
  </si>
  <si>
    <t xml:space="preserve">     10.  Kv-i pénzmar.külön jogszab.m.t. (+,-)</t>
  </si>
  <si>
    <t xml:space="preserve">     11. Módosított pénzmaradvány</t>
  </si>
  <si>
    <t xml:space="preserve">     12. 11. sorból az eg.bizt.a-ból foly.pm.</t>
  </si>
  <si>
    <t xml:space="preserve">     12. Kötelezettséggel terhelt pénzmaradvány</t>
  </si>
  <si>
    <t xml:space="preserve">     13. 11.-ből kötelezettséggel terhelt pm.</t>
  </si>
  <si>
    <t xml:space="preserve">     14. Szabad pénzmaradvány</t>
  </si>
  <si>
    <t xml:space="preserve">                     </t>
  </si>
  <si>
    <t xml:space="preserve">A </t>
  </si>
  <si>
    <t xml:space="preserve">B </t>
  </si>
  <si>
    <t>Előző évi költségvetési</t>
  </si>
  <si>
    <t>beszámoló záró adatai</t>
  </si>
  <si>
    <t>(+,-)</t>
  </si>
  <si>
    <t>záró adatai</t>
  </si>
  <si>
    <t>adatai</t>
  </si>
  <si>
    <t>záőró adatai</t>
  </si>
  <si>
    <t>Vállalkozási tevékenység működési célú bevételei</t>
  </si>
  <si>
    <t>Vállalkozási tevékenység felhalmozási célú bevételei</t>
  </si>
  <si>
    <t>Váll.tev.forgatási célú finansz, passzív pü.elszámolás bevételei</t>
  </si>
  <si>
    <t>Vállalkozási tevékenység bevételei</t>
  </si>
  <si>
    <t>Vállalkozási tevékenység működési célú kiadásai</t>
  </si>
  <si>
    <t>Vállalkozási tevékenység felhalmozási célú kiadásai</t>
  </si>
  <si>
    <t>Váll.tev.forgatási célú,finansz.,aktív pü.kiadásai</t>
  </si>
  <si>
    <t>Válalkozási tevékenység kiadásai</t>
  </si>
  <si>
    <t>Vállalkozási tevékenység pénzforglami maradványa</t>
  </si>
  <si>
    <t>Vállalkozási tevékenységet terhelő értékcsökkenési leírás</t>
  </si>
  <si>
    <t>Alaptev. Ellát-ra felhasznált, tervezett eredmény</t>
  </si>
  <si>
    <t>Pénzforg.maradványt külön jogszabály alapján módosító tétel</t>
  </si>
  <si>
    <t>Váll.tevék.módosított pénzforgalmi váll.maradványa</t>
  </si>
  <si>
    <t>Vállalkozási tevékenységet terhelő befizetési kötelezettség</t>
  </si>
  <si>
    <t>Vállalkozási Tartalékba helyezhető összeg</t>
  </si>
  <si>
    <t xml:space="preserve">               adatok ezer forintban!</t>
  </si>
  <si>
    <t>Előző évi költség-</t>
  </si>
  <si>
    <t>Előző évi auditált</t>
  </si>
  <si>
    <t>Tárgy évi</t>
  </si>
  <si>
    <t>Tárgyévi auditált</t>
  </si>
  <si>
    <t>vetési beszámoló</t>
  </si>
  <si>
    <t>egyszerűsített</t>
  </si>
  <si>
    <t xml:space="preserve">költségvetési </t>
  </si>
  <si>
    <t xml:space="preserve">     záró adatai</t>
  </si>
  <si>
    <t xml:space="preserve">   (+,-)</t>
  </si>
  <si>
    <t xml:space="preserve">beszámoló záró </t>
  </si>
  <si>
    <t>beszámoló záró</t>
  </si>
  <si>
    <t>A.) Befektetett eszközök</t>
  </si>
  <si>
    <t xml:space="preserve">      I.       Immateriális javak</t>
  </si>
  <si>
    <t xml:space="preserve">      II.      Tárgyi eszközök</t>
  </si>
  <si>
    <t xml:space="preserve">      III.      Befektetett pénzügyi eszközök</t>
  </si>
  <si>
    <t xml:space="preserve">      IV.     Üz., kez.átad., konc., vagyonkez.adotteszk.</t>
  </si>
  <si>
    <t>B.) Forgóeszközök</t>
  </si>
  <si>
    <t xml:space="preserve">     I.        Készletek</t>
  </si>
  <si>
    <t xml:space="preserve">     II.       Követelések</t>
  </si>
  <si>
    <t xml:space="preserve">     III.      Értékpapírok</t>
  </si>
  <si>
    <t xml:space="preserve">     IV.     Pénzeszközök</t>
  </si>
  <si>
    <t xml:space="preserve">     V.      Egyéb aktív pü. elszámolások</t>
  </si>
  <si>
    <t>ESZKÖZÖK ÖSSZESEN</t>
  </si>
  <si>
    <t>D.) Saját tőke</t>
  </si>
  <si>
    <t xml:space="preserve">      1.       Induló tőke</t>
  </si>
  <si>
    <t xml:space="preserve">      2.      Tőkeváltozások</t>
  </si>
  <si>
    <t xml:space="preserve">      3.      Értékelési tartalék</t>
  </si>
  <si>
    <t>E.) Tartalékok</t>
  </si>
  <si>
    <t xml:space="preserve">      I.       Költségvetési tartalékok</t>
  </si>
  <si>
    <t xml:space="preserve">      II.      Vállalkozási tartalékok</t>
  </si>
  <si>
    <t>F.) Kötelezettségek összesen</t>
  </si>
  <si>
    <t xml:space="preserve">     I.        Hosszúlejáratú kötelezettségek</t>
  </si>
  <si>
    <t xml:space="preserve">     II.       Rövid lejáratú kötelezettségek</t>
  </si>
  <si>
    <t xml:space="preserve">     III.      Egyéb passzív pénzügyi elszá-</t>
  </si>
  <si>
    <t>pü. elszámolások</t>
  </si>
  <si>
    <t>FORRÁSOK ÖSSZESEN</t>
  </si>
  <si>
    <t>Európai Uniós forrásból megvalósuló projektek teljesítésének bemutatása</t>
  </si>
  <si>
    <t>I. Immateriális javak</t>
  </si>
  <si>
    <t>III. Befektetett pénzügyi eszközök</t>
  </si>
  <si>
    <t>III. Értékpapírok</t>
  </si>
  <si>
    <t>IV. Pénzeszközök</t>
  </si>
  <si>
    <t>V. Egyéb aktív pénzügyi elszámolások</t>
  </si>
  <si>
    <t>III. Egyéb passzív pénzügyi elszámolások</t>
  </si>
  <si>
    <t>Eredeti</t>
  </si>
  <si>
    <t>%</t>
  </si>
  <si>
    <t>Működési célú pe.átadás összesen:</t>
  </si>
  <si>
    <t>Felhalmozási célú pénzeszköz átadások</t>
  </si>
  <si>
    <t>Felhalmozási célú pe. átadás összesen:</t>
  </si>
  <si>
    <t>Pénzeszköz átadás összesen:</t>
  </si>
  <si>
    <t>1.           </t>
  </si>
  <si>
    <t>2.           </t>
  </si>
  <si>
    <t>3.           </t>
  </si>
  <si>
    <t>4.           </t>
  </si>
  <si>
    <t>5.           </t>
  </si>
  <si>
    <t>6.           </t>
  </si>
  <si>
    <t>7.           </t>
  </si>
  <si>
    <t>8.           </t>
  </si>
  <si>
    <t>Az önkormányzat által adott közvetett támogatások (kedvezmények)</t>
  </si>
  <si>
    <t>A gépjárműadóról szóló többször módosított</t>
  </si>
  <si>
    <t xml:space="preserve"> 1991. évi LXXXII. törvény</t>
  </si>
  <si>
    <t>Db</t>
  </si>
  <si>
    <t>Összeg</t>
  </si>
  <si>
    <t>20%-os adókedvezménnyel érintett gépjárművek</t>
  </si>
  <si>
    <t>30%-os adókedvezménnyel érintett gépjárművek</t>
  </si>
  <si>
    <t>Kedvezmények összesen:</t>
  </si>
  <si>
    <t>Mentességek összesen:</t>
  </si>
  <si>
    <t>Kedvezmények-mentességek összesen:</t>
  </si>
  <si>
    <t>1.    </t>
  </si>
  <si>
    <t>2.    </t>
  </si>
  <si>
    <t>3.    </t>
  </si>
  <si>
    <t>4.    </t>
  </si>
  <si>
    <t>5.    </t>
  </si>
  <si>
    <t>6.    </t>
  </si>
  <si>
    <t>7.    </t>
  </si>
  <si>
    <t>Egyéb finanszírozás kiadásai</t>
  </si>
  <si>
    <t>Egyéb finanszírozás bevételei</t>
  </si>
  <si>
    <t>Kistérségnek átadás</t>
  </si>
  <si>
    <t>ÁHT. Kívüli átadás</t>
  </si>
  <si>
    <t>Önk. Által folyósított ellátások</t>
  </si>
  <si>
    <t>Csatorna hitel</t>
  </si>
  <si>
    <t>8. § (1) bekezdése alapján</t>
  </si>
  <si>
    <t>8. § (2) bekezdése alapján</t>
  </si>
  <si>
    <t>5. § a.) bekezdések alapján mentes</t>
  </si>
  <si>
    <t>5. § f.) bekezdések alapján mentes</t>
  </si>
  <si>
    <t>Intézmények fenntartása</t>
  </si>
  <si>
    <t>Beruházási kiadás</t>
  </si>
  <si>
    <t>Kimutatás Gyanógeregye község önkormányzata összesített pénzmaravány kimutatásáról</t>
  </si>
  <si>
    <t>Tám.ért.felhalm.bevétel</t>
  </si>
  <si>
    <t>2013. évi</t>
  </si>
  <si>
    <t>Teljesítés 2013.december 31.</t>
  </si>
  <si>
    <t>Teljesítés 2013. december 31.</t>
  </si>
  <si>
    <t>Klubkönyvtár felújítása, játszótér építés</t>
  </si>
  <si>
    <t>2012-2013</t>
  </si>
  <si>
    <t xml:space="preserve">Teljesítés 2013. december 31. </t>
  </si>
  <si>
    <t>2013. évi módosított előirányzat</t>
  </si>
  <si>
    <t>2013. évi eredeti előirányzat</t>
  </si>
  <si>
    <t xml:space="preserve">2013. évi 
módosított előirányzat III. </t>
  </si>
  <si>
    <t xml:space="preserve">2013. évi 
módosított előirányzat II. </t>
  </si>
  <si>
    <t xml:space="preserve">2013. évi 
módosított előirányzat I. </t>
  </si>
  <si>
    <t>2013. évi 
módosított előirányzat III.</t>
  </si>
  <si>
    <t>2013. évi 
módosított előirányzat II.</t>
  </si>
  <si>
    <t>2013. évi 
módosított előirányzat I.</t>
  </si>
  <si>
    <t>Immateriális és tárgyi eszközök állományában bekövetkezett változások 2013. év</t>
  </si>
  <si>
    <t>Az önkormányzat által 2013. évben adott közvetlen támogatások (átadott pénzeszközök)</t>
  </si>
  <si>
    <t>2013. előtti kifizetés</t>
  </si>
  <si>
    <t>2013.XII.31. utáni kötelezettség</t>
  </si>
  <si>
    <t>2013. után</t>
  </si>
  <si>
    <t>2013.</t>
  </si>
  <si>
    <t>2013. ÉVI EGYSZERŰSÍTETT ÉVES PÉNZFORGALMI JELENTÉSE</t>
  </si>
  <si>
    <t xml:space="preserve">             2013. ÉVI EGYSZERŰSÍTETT PÉNZMARADVÁNY-KIMUTATÁSA</t>
  </si>
  <si>
    <t>2013. ÉVI EGYSZERŰSÍTETT EREDMÉNYKIMUTATÁS</t>
  </si>
  <si>
    <t>2013. évi egyszerűsített mérleg</t>
  </si>
  <si>
    <t>Pénzkészlet 2013. január 1-jén</t>
  </si>
  <si>
    <t>Záró pénzkészlet egyenlege 2013. december 31-én</t>
  </si>
  <si>
    <t>15. melléklet a 9/2014. (V.5.) önkormányzati rendelethez</t>
  </si>
  <si>
    <t>16. melléklet a 9/2014.(V.5.) önkormányzati rendelethez</t>
  </si>
  <si>
    <t>17. melléklet a 9/2014.(V.5.) önkormányzati rendelethez</t>
  </si>
  <si>
    <t>18. melléklet a 9/2014. (V.5.) önkormányzati rendelethez</t>
  </si>
  <si>
    <t>ESZKÖZÖK</t>
  </si>
  <si>
    <t>Előző év</t>
  </si>
  <si>
    <t>Tárgyév</t>
  </si>
  <si>
    <t>Változás</t>
  </si>
  <si>
    <t>állományi érték</t>
  </si>
  <si>
    <t>%-a</t>
  </si>
  <si>
    <t>0-ra leírt, de használatban lévő immateriális javak értéke</t>
  </si>
  <si>
    <t>0-ra leírt, de használaton kívüli immateriális javak értéke</t>
  </si>
  <si>
    <t>II. Tárgyi eszközök (3+24+28)</t>
  </si>
  <si>
    <t>II/4. Törzsvagyon (4+12)</t>
  </si>
  <si>
    <t>0-ra leírt, de használatban lévő ingatlanok értéke</t>
  </si>
  <si>
    <t>a/ Forgalomképtelen ingatlanok (5-től 11-ig)</t>
  </si>
  <si>
    <t xml:space="preserve">     1. Út, híd, járda, alul- és felüljárók</t>
  </si>
  <si>
    <t xml:space="preserve">     2.  Közforgalmi repülőtér</t>
  </si>
  <si>
    <t xml:space="preserve">     3.  Parkok, játszóterek</t>
  </si>
  <si>
    <t xml:space="preserve">     4.  Folyók, vízfolyások, természetes és            </t>
  </si>
  <si>
    <t xml:space="preserve">          mesterséges tavak</t>
  </si>
  <si>
    <t xml:space="preserve">     5. Árvízvédelmi töltések, belvízcsatornák</t>
  </si>
  <si>
    <t xml:space="preserve">     6. Egyéb ingatlanok</t>
  </si>
  <si>
    <t xml:space="preserve">     7. Folyamatban lévő ingatlan beruházás, felújítás</t>
  </si>
  <si>
    <t>b/ Korlátozottan forgalomképes ingatlanok (13-tól 23-ig)</t>
  </si>
  <si>
    <r>
      <t xml:space="preserve">     </t>
    </r>
    <r>
      <rPr>
        <sz val="11"/>
        <rFont val="Garamond"/>
        <family val="1"/>
      </rPr>
      <t>1. Vízellátás közművei</t>
    </r>
  </si>
  <si>
    <r>
      <t xml:space="preserve">     </t>
    </r>
    <r>
      <rPr>
        <sz val="11"/>
        <rFont val="Garamond"/>
        <family val="1"/>
      </rPr>
      <t>2. Szennyvíz és csapadékvíz elvezetés közművei</t>
    </r>
  </si>
  <si>
    <t xml:space="preserve">     3. Távhőellátás</t>
  </si>
  <si>
    <t xml:space="preserve">     4. Közművek védőterületei</t>
  </si>
  <si>
    <t xml:space="preserve">     5. Intézmények ingatlanai</t>
  </si>
  <si>
    <t xml:space="preserve">     6. Sportlétesítmények</t>
  </si>
  <si>
    <t xml:space="preserve">     7. Állat- és növénykert</t>
  </si>
  <si>
    <t xml:space="preserve">     8. Középületek és hozzájuk tartozó földek</t>
  </si>
  <si>
    <t xml:space="preserve">     9. Műemlékek</t>
  </si>
  <si>
    <t xml:space="preserve">   10. Védett természeti területek</t>
  </si>
  <si>
    <t xml:space="preserve">   11. Folyamatban lévő ingatlan beruházás</t>
  </si>
  <si>
    <t>II/1. Forgalomképes ingatlanok (25+26+27)</t>
  </si>
  <si>
    <t xml:space="preserve">     1. Telkek, zártkerti- és külterületi földterületek</t>
  </si>
  <si>
    <t xml:space="preserve">     2. Épületek</t>
  </si>
  <si>
    <t xml:space="preserve">     3. Folyamatban lévő ingatlan beruházás</t>
  </si>
  <si>
    <t>II/3. Egyéb tárgyi eszközök (29+30+31+32)</t>
  </si>
  <si>
    <t xml:space="preserve">     1. Gépek berendezések felszerelések</t>
  </si>
  <si>
    <t xml:space="preserve">        0-ra leírt, de használatban lévő gépek, berendezések, 
        felszerelések értéke</t>
  </si>
  <si>
    <t xml:space="preserve">        0-ra leírt, de használaton kívüli gépek, berendezések,
        felszerelések  értéke</t>
  </si>
  <si>
    <t xml:space="preserve">     2. Járművek</t>
  </si>
  <si>
    <t xml:space="preserve">        0-ra leírt, de használatban lévő járművek értéke</t>
  </si>
  <si>
    <t xml:space="preserve">        0-ra leírt, de használaton kívüli járművek értéke</t>
  </si>
  <si>
    <t xml:space="preserve">     3. Tenyészállatok</t>
  </si>
  <si>
    <t xml:space="preserve">     4. Beruházásra adott előlegek</t>
  </si>
  <si>
    <t>IV. Üzemeltetésre, kezelésre átadott. koncesszióba adott eszk.</t>
  </si>
  <si>
    <t>0-ra leírt, de használatban lévő üzemeltetésre, kezelésre átadott. koncesszióba adott eszk. értéke</t>
  </si>
  <si>
    <t>0-ra leírt, de használaton kívüli üzemeltetésre, kezelésre átadott. koncesszióba adott eszk. értéke</t>
  </si>
  <si>
    <t>A) BEFEKTETETT ESZKÖZÖK ÖSSZESEN: (1+2+33+34)</t>
  </si>
  <si>
    <t xml:space="preserve">I. Készletek </t>
  </si>
  <si>
    <t>II. Követelések összesen: (38+39+44+45)</t>
  </si>
  <si>
    <t>1.      Követelések áruszállításból,szolgáltatásból  (vevők)</t>
  </si>
  <si>
    <t>39.</t>
  </si>
  <si>
    <t xml:space="preserve">      2. Adósok</t>
  </si>
  <si>
    <t>40.</t>
  </si>
  <si>
    <t xml:space="preserve">                        Ebből:  - helyi adóhátralék</t>
  </si>
  <si>
    <t>41.</t>
  </si>
  <si>
    <t xml:space="preserve">                                     - lakbér hátralék</t>
  </si>
  <si>
    <t>42.</t>
  </si>
  <si>
    <t xml:space="preserve">                                     - térítési díj hátralék</t>
  </si>
  <si>
    <t>43.</t>
  </si>
  <si>
    <t xml:space="preserve">                                     - egyéb hátralék, stb.</t>
  </si>
  <si>
    <t>44.</t>
  </si>
  <si>
    <t xml:space="preserve">     3. Rövid lejáratú kölcsönök</t>
  </si>
  <si>
    <t>45.</t>
  </si>
  <si>
    <t xml:space="preserve">     4. Egyéb követelések</t>
  </si>
  <si>
    <t>46.</t>
  </si>
  <si>
    <t>47.</t>
  </si>
  <si>
    <t>48.</t>
  </si>
  <si>
    <t>49.</t>
  </si>
  <si>
    <t>B) FORGÓESZKÖZÖK ÖSSZESEN (36+37+46+47+48)</t>
  </si>
  <si>
    <t>50.</t>
  </si>
  <si>
    <t>ESZKÖZÖK ÖSSZESEN (35+49)</t>
  </si>
  <si>
    <t>FORRÁSOK</t>
  </si>
  <si>
    <t>(nyitó)</t>
  </si>
  <si>
    <t>51.</t>
  </si>
  <si>
    <t>l. Induló tőke</t>
  </si>
  <si>
    <t>52.</t>
  </si>
  <si>
    <t>2. Tőkeváltozások</t>
  </si>
  <si>
    <t>53.</t>
  </si>
  <si>
    <t>3. Értékesítési tartalék</t>
  </si>
  <si>
    <t>54.</t>
  </si>
  <si>
    <t>D) SAJÁT TŐKE ÖSSZESEN (51+52+53)</t>
  </si>
  <si>
    <t>55.</t>
  </si>
  <si>
    <t>a/ Következő évben felhasználható pénzmaradvány (56+57)</t>
  </si>
  <si>
    <t>56.</t>
  </si>
  <si>
    <t>1. Tárgyévi költségvetési tartalék (pénzmaradvány)</t>
  </si>
  <si>
    <t>57.</t>
  </si>
  <si>
    <t>2. Előző év(ek) költségvetési tartalékai (pénzmaradvány)</t>
  </si>
  <si>
    <t>58.</t>
  </si>
  <si>
    <t>b/ Következő évben felhasználható vállalkozási eredmény (59+60)</t>
  </si>
  <si>
    <t>59.</t>
  </si>
  <si>
    <t>1. Tárgyévi vállalkozási eredmény</t>
  </si>
  <si>
    <t>60.</t>
  </si>
  <si>
    <t>2. Előző év(ek) vállalkozási eredménye</t>
  </si>
  <si>
    <t>61.</t>
  </si>
  <si>
    <t>E) TARTALÉKOK ÖSSZESEN (55+58)</t>
  </si>
  <si>
    <t>62.</t>
  </si>
  <si>
    <t>I. Hosszú lejáratú kötelezettségek összesen</t>
  </si>
  <si>
    <t>(63+64+65+66)</t>
  </si>
  <si>
    <t>63.</t>
  </si>
  <si>
    <t>l. Hosszú lejáratra kapott kölcsönök</t>
  </si>
  <si>
    <t>64.</t>
  </si>
  <si>
    <t>2. Tartozás (fejlesztési célú) kötvénykibocsátásból)</t>
  </si>
  <si>
    <t>65.</t>
  </si>
  <si>
    <t>3. Beruházási és fejlesztési hitelek</t>
  </si>
  <si>
    <t>66.</t>
  </si>
  <si>
    <t>4. Egyéb hosszú lejáratú kötelezettségek</t>
  </si>
  <si>
    <t>67.</t>
  </si>
  <si>
    <t>II. Rövid lejáratú kötelezettség összesen (68+69+70+71)</t>
  </si>
  <si>
    <t>68.</t>
  </si>
  <si>
    <t>l. Rövid lejáratú kölcsönök</t>
  </si>
  <si>
    <t>69.</t>
  </si>
  <si>
    <t>70.</t>
  </si>
  <si>
    <t>3. Kötelezettségek áruszállításból és szolgáltatásból (szállítók)</t>
  </si>
  <si>
    <t>71.</t>
  </si>
  <si>
    <t>4. Egyéb rövid lejáratú kötelezettségek</t>
  </si>
  <si>
    <t>72.</t>
  </si>
  <si>
    <t xml:space="preserve">    Ebből: - helyi adókból származó túlfizetés</t>
  </si>
  <si>
    <t>73.</t>
  </si>
  <si>
    <t xml:space="preserve">               - közműdíjak túlfizetése miatti kötelezettség  </t>
  </si>
  <si>
    <t>74.</t>
  </si>
  <si>
    <t xml:space="preserve">               - lakbér túlfizetés</t>
  </si>
  <si>
    <t>75.</t>
  </si>
  <si>
    <t xml:space="preserve">               - egyéb</t>
  </si>
  <si>
    <t>76.</t>
  </si>
  <si>
    <t>77.</t>
  </si>
  <si>
    <t>F) KÖTELEZETTSÉGEK ÖSSZESEN (62+67+76)</t>
  </si>
  <si>
    <t>78.</t>
  </si>
  <si>
    <t>FORRÁSOK ÖSSZESEN (54+61+77)</t>
  </si>
  <si>
    <t xml:space="preserve">Tárgyév   </t>
  </si>
  <si>
    <t xml:space="preserve">I. Immateriális javak </t>
  </si>
  <si>
    <t xml:space="preserve">1.Tartós tőke       </t>
  </si>
  <si>
    <t>1.Ingatlanok</t>
  </si>
  <si>
    <t>2.Tőkeváltozások</t>
  </si>
  <si>
    <t>2.Gépek, berendezések és felszerelések</t>
  </si>
  <si>
    <t xml:space="preserve">D/ SAJÁT TŐKE ÖSSZESEN </t>
  </si>
  <si>
    <t>3.Járművek</t>
  </si>
  <si>
    <t>4.Beruházások</t>
  </si>
  <si>
    <t xml:space="preserve">1.Kv-i tartalék elszámolása </t>
  </si>
  <si>
    <t>5.Beruházásra adott előlegek</t>
  </si>
  <si>
    <t xml:space="preserve">   - Tárgyévi ktg.-i tartalék</t>
  </si>
  <si>
    <t>II. Tárgyi eszközök összesen:</t>
  </si>
  <si>
    <t xml:space="preserve">   - Előző évi ktg.-i tartalék</t>
  </si>
  <si>
    <t>1.Részesedések</t>
  </si>
  <si>
    <t>2.Ktg.-i pénzmaradvány</t>
  </si>
  <si>
    <t>2.Értékpapírok</t>
  </si>
  <si>
    <t>3.Kiadás megtakarítás</t>
  </si>
  <si>
    <t>3.Adott kölcsönök</t>
  </si>
  <si>
    <t>I. Költségvetési tartalékok összesen:</t>
  </si>
  <si>
    <t>4.Hosszú lejáratú bankbetétek</t>
  </si>
  <si>
    <t xml:space="preserve">1.Vállalkozási tartalék elszámolása </t>
  </si>
  <si>
    <t>III. Befektetett pü.eszközök összesen:</t>
  </si>
  <si>
    <t>2.Vállalkozási tevékenység eredménye</t>
  </si>
  <si>
    <t>IV. Üzem.,kez.átad.koncessz.adott eszk.</t>
  </si>
  <si>
    <t>3. Vállalkozási tev. kiadási  megtakarítása</t>
  </si>
  <si>
    <t>A/ BEFEKTETETT ESZK. ÖSSZ.</t>
  </si>
  <si>
    <t>4. Vállalkozási tev. bevételi lemaradása</t>
  </si>
  <si>
    <t xml:space="preserve">1.Anyagok </t>
  </si>
  <si>
    <t>II. Vállalkozási tartalékok összesen:</t>
  </si>
  <si>
    <t>2/a. Áruk és alvállalkozói teljesítmények</t>
  </si>
  <si>
    <t xml:space="preserve">E/  TARTALÉKOK ÖSSZESEN </t>
  </si>
  <si>
    <r>
      <t>2/b</t>
    </r>
    <r>
      <rPr>
        <sz val="10"/>
        <rFont val="Garamond"/>
        <family val="1"/>
      </rPr>
      <t>.</t>
    </r>
    <r>
      <rPr>
        <sz val="9"/>
        <rFont val="Garamond"/>
        <family val="1"/>
      </rPr>
      <t>Követelés fejében átvett.eszk.és készl</t>
    </r>
    <r>
      <rPr>
        <sz val="10"/>
        <rFont val="Garamond"/>
        <family val="1"/>
      </rPr>
      <t>.</t>
    </r>
  </si>
  <si>
    <t>1.Hosszú lejáratra kapott kölcsönök</t>
  </si>
  <si>
    <t>3.Állatok</t>
  </si>
  <si>
    <t>2. Tartozás fejl.célú kötvénykibocsátásból</t>
  </si>
  <si>
    <t>4.Befejezetlen termelés és félkész  termék</t>
  </si>
  <si>
    <t>3. Tartozások műk.c.kötvénykibocsátásból</t>
  </si>
  <si>
    <t>5.Késztermékek</t>
  </si>
  <si>
    <t>4.Beruházási és fejlesztési hitelek</t>
  </si>
  <si>
    <t>I. Készletek összesen:</t>
  </si>
  <si>
    <t>5.Egyéb hosszú lejáratú kötelezettségek</t>
  </si>
  <si>
    <t>1.Adósok</t>
  </si>
  <si>
    <t>I.Hosszú lejáratú kötelezettségek összesen:</t>
  </si>
  <si>
    <t>2.Követelések áruszáll. és szolgál-</t>
  </si>
  <si>
    <t>1.Kötelezettségek áruszállításból és szol-</t>
  </si>
  <si>
    <t xml:space="preserve">   tatásokból (vevők)</t>
  </si>
  <si>
    <t xml:space="preserve">   gáltatásból (szállítók)</t>
  </si>
  <si>
    <t>3. Rövid lejáratú kölcsönök</t>
  </si>
  <si>
    <t>4.Egyéb követelések</t>
  </si>
  <si>
    <t>3.Egyéb rövid lejáratú kötelezettségek</t>
  </si>
  <si>
    <t>II. Követelések összesen:</t>
  </si>
  <si>
    <t>5.Tartozás műk.célú kötvénykibocsátásból</t>
  </si>
  <si>
    <t>1.Kárpótlási jegyek</t>
  </si>
  <si>
    <t>II. Rövid lejáratú kötelezettségek összesen:</t>
  </si>
  <si>
    <t>2.Kincstárjegyek</t>
  </si>
  <si>
    <t>1.Passzív függő  elszámolások</t>
  </si>
  <si>
    <t>3.Kötvények</t>
  </si>
  <si>
    <t>2.Passzív átfutó elszámolások</t>
  </si>
  <si>
    <t>4.Egyéb értékpapírok</t>
  </si>
  <si>
    <t>3.Passzív kiegyenlítő elszámolások</t>
  </si>
  <si>
    <t>III. Értékpapírok összesen:</t>
  </si>
  <si>
    <t>4.Passzív letéti elszámolások</t>
  </si>
  <si>
    <t>1.Pénztárak és betétkönyvek</t>
  </si>
  <si>
    <t xml:space="preserve">5.Nemzetközi támogatási programok devizaelszámolása    </t>
  </si>
  <si>
    <t>2.Költségvetési bankszámlák</t>
  </si>
  <si>
    <t>III. Egyéb passzív pénzügyi elszámolások összesen</t>
  </si>
  <si>
    <t>3.Elszámolási számlák</t>
  </si>
  <si>
    <t xml:space="preserve">F/ KÖTELEZETTSÉGEK ÖSSZESEN </t>
  </si>
  <si>
    <t xml:space="preserve">4.Idegen pénzeszközök </t>
  </si>
  <si>
    <t>IV. Pénzeszközök összesen:</t>
  </si>
  <si>
    <t>1.Aktív függő  elszámolások</t>
  </si>
  <si>
    <t>2.Aktív átfutó elszámolások</t>
  </si>
  <si>
    <t>3.Aktív kiegyenlítő elszámolások</t>
  </si>
  <si>
    <t>V. Egyéb aktív pü. elszámolások össz.:</t>
  </si>
  <si>
    <t>B/ FORGÓESZKÖZÖK ÖSSZESEN</t>
  </si>
  <si>
    <t>ESZKÖZÖK ÖSSZESEN:</t>
  </si>
  <si>
    <t xml:space="preserve">FORRÁSOK ÖSSZESEN: </t>
  </si>
  <si>
    <t xml:space="preserve">VAGYONKIMUTATÁS
a könyvviteli mérlegben értékkel szereplő eszközökről
2013. </t>
  </si>
  <si>
    <t>Adatok: ezer forintban!</t>
  </si>
  <si>
    <t>Bruttó</t>
  </si>
  <si>
    <t xml:space="preserve">Könyv szerinti </t>
  </si>
  <si>
    <t xml:space="preserve">Becsült 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</si>
  <si>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</si>
  <si>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</si>
  <si>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</si>
  <si>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</si>
  <si>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</si>
  <si>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</si>
  <si>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</si>
  <si>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</si>
  <si>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</si>
  <si>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</si>
  <si>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</si>
  <si>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</si>
  <si>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</si>
  <si>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</si>
  <si>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</si>
  <si>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</si>
  <si>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Üzleti immateriális javak     (10+11)</t>
  </si>
  <si>
    <t>09.</t>
  </si>
  <si>
    <t xml:space="preserve">       2.1.1. Értékkel nyilvántartott üzleti immateriális javak</t>
  </si>
  <si>
    <t xml:space="preserve">       2.1.2. 0-ig leírt üzleti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</si>
  <si>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</si>
  <si>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</si>
  <si>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</si>
  <si>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</si>
  <si>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</si>
  <si>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</si>
  <si>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</si>
  <si>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</si>
  <si>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</si>
  <si>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</si>
  <si>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</si>
  <si>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</si>
  <si>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</si>
  <si>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</si>
  <si>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</si>
  <si>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</si>
  <si>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</si>
  <si>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</si>
  <si>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</si>
  <si>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</si>
  <si>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</si>
  <si>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</si>
  <si>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</si>
  <si>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1.1.6.1.  Értékkel nyilvántartott egyéb ingatlanok</t>
  </si>
  <si>
    <t>1.1.6.2.  0-ig leírt egyéb ingatlanok</t>
  </si>
  <si>
    <t>1.1.7. Folyamatban lévő ingatlan beruházás, felújítás</t>
  </si>
  <si>
    <t>1.2. Korl. forgalomk. ingatl. és kapcs. vagyoni érétkű jogok (13-tól 23-ig)  
        (39+42+45+48+51+54+57+60+63+66+69+72)</t>
  </si>
  <si>
    <t>1.2.1.   Vízellátás közművei   (40+41)</t>
  </si>
  <si>
    <t>1.2.1.1.  Értékkel nyilvántartott vízellátás közművei</t>
  </si>
  <si>
    <t>1.2.1.2.  0-ig leírt vízellátás közművei</t>
  </si>
  <si>
    <t>1.2.2.   Szennyvíz és csapadékvíz elvezetés közművei   (43+44)</t>
  </si>
  <si>
    <t>1.2.2.1.  Értékkel nyilvántartott szennyvíz és csapadékvíz elvezetés közm.</t>
  </si>
  <si>
    <t>1.2.2.2.  0-ig leírt szennyvíz és csapadékvíz elvezetés közm.</t>
  </si>
  <si>
    <t>1.2.3.   Távhőellátás   (46+47)</t>
  </si>
  <si>
    <t>1.2.3.1.  Értékkel nyilvántartott távhőellátás</t>
  </si>
  <si>
    <t>1.1.1.2.  0-ig leírt távhőellátás</t>
  </si>
  <si>
    <t>1.2.4.   Közművek védőterületei   (49+50)</t>
  </si>
  <si>
    <t>1.2.4.1.  Értékkel nyilvántartott közművek védőterületei</t>
  </si>
  <si>
    <t>1.2.4.2.  0-ig leírt közművek védőterületei</t>
  </si>
  <si>
    <t>1.2.5.   Intézmények ingatlanai   (52+53)</t>
  </si>
  <si>
    <t>1.2.5.1.  Értékkel nyilvántartott intézmények ingatlanai</t>
  </si>
  <si>
    <t>1.2.5.2.  0-ig leírt intézmények ingatlanai</t>
  </si>
  <si>
    <t>1.2.6.   Sportlétesítmények   (55+56)</t>
  </si>
  <si>
    <t>1.2.6.1.  Értékkel nyilvántartott sportlétesítmények</t>
  </si>
  <si>
    <t>1.2.6.2.  0-ig leírt nyilvántartott sportlétesítmények</t>
  </si>
  <si>
    <t>1.2.7.   Állat-és növénykert   (58+59)</t>
  </si>
  <si>
    <t>1.2.7.1.  Értékkel nyilvántartott állat- és növénykert</t>
  </si>
  <si>
    <t>1.2.7.2.  0-ig leírt állat- és növénykert</t>
  </si>
  <si>
    <t>1.2.8.   Középületek és hozzájuk tartozó földek   (61+62)</t>
  </si>
  <si>
    <t>1.1.8.1.  Értékkel nyilvántartott középületek és hozzájuk tartozó földt.</t>
  </si>
  <si>
    <t>1.1.8.2.  0-ig leírt középületek és hozzájuk tartozó földterületek</t>
  </si>
  <si>
    <t>1.2.9.   Műemlékek   (64+65)</t>
  </si>
  <si>
    <t>1.2.9.1.  Értékkel nyilvántartott műemlékek</t>
  </si>
  <si>
    <t>1.2.9.2.  0-ig leírt műemlékek</t>
  </si>
  <si>
    <t>1.2.10. Védett természeti területek   (67+68)</t>
  </si>
  <si>
    <t>1.2.10.1.  Értékkel nyilvántartott védett természeti területek</t>
  </si>
  <si>
    <t>1.2.10.2.  0-ig leírt védett természeti területek</t>
  </si>
  <si>
    <t>1.2.11. Egyéb ingatlanok   (70+71)</t>
  </si>
  <si>
    <t>1.2.11.1.  Értékkel nyilvántartott egyéb ingatlanok</t>
  </si>
  <si>
    <t>1.2.11.2.  0-ig leírt egyéb ingatlanok</t>
  </si>
  <si>
    <t>1.2.12. Folyamatban lévő ingatlan beruházás</t>
  </si>
  <si>
    <t xml:space="preserve">  2.Üzleti ingatlanok   (74+77+80+83)</t>
  </si>
  <si>
    <t>2.1.1. Telkek, zártkerti- és külterületi földterületek   (75+76)</t>
  </si>
  <si>
    <t>2.1.1.1.  Értékkel nyilvántartott telkek, zártkerti- és külterületi földter.</t>
  </si>
  <si>
    <t>2.1.1.2.  0-ig leírt telkek, zártkerti- és külterületi földter.</t>
  </si>
  <si>
    <t>2.1.2. Épületek   (78+79)</t>
  </si>
  <si>
    <t>2.1.2.1.  Értékkel nyilvántartott épületek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</si>
  <si>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</si>
  <si>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</si>
  <si>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</si>
  <si>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</si>
  <si>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</si>
  <si>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</si>
  <si>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</si>
  <si>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</si>
  <si>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üzleti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</si>
  <si>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</si>
  <si>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</si>
  <si>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</si>
  <si>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</si>
  <si>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</si>
  <si>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</si>
  <si>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</si>
  <si>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</si>
  <si>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</si>
  <si>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</si>
  <si>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</si>
  <si>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</si>
  <si>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</si>
  <si>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</si>
  <si>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</si>
  <si>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</si>
  <si>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</si>
  <si>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</si>
  <si>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</si>
  <si>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</si>
  <si>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</si>
  <si>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</si>
  <si>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</si>
  <si>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</si>
  <si>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</si>
  <si>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</si>
  <si>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</si>
  <si>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</si>
  <si>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</si>
  <si>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Üzleti gépek, berendezések és felszerelések  (99+102)</t>
  </si>
  <si>
    <t>98.</t>
  </si>
  <si>
    <t>2.1. Üzleti gépek, berendezések és felszerelések állománya  (100+101)</t>
  </si>
  <si>
    <t>99.</t>
  </si>
  <si>
    <t>2.1.1.  Értékkel nyilvántartott üzleti gép, berendezés és felszerelés</t>
  </si>
  <si>
    <t>100.</t>
  </si>
  <si>
    <t>2.1.2.  0-ig leírt üzleti gép, berendezés és felszerelés</t>
  </si>
  <si>
    <t>101.</t>
  </si>
  <si>
    <t>2.2. Folyamatban lévő üzleti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</si>
  <si>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</si>
  <si>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</si>
  <si>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</si>
  <si>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</si>
  <si>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</si>
  <si>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</si>
  <si>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</si>
  <si>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</si>
  <si>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</si>
  <si>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</si>
  <si>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</si>
  <si>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</si>
  <si>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</si>
  <si>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</si>
  <si>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</si>
  <si>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</si>
  <si>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</si>
  <si>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</si>
  <si>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</si>
  <si>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</si>
  <si>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</si>
  <si>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</si>
  <si>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</si>
  <si>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</si>
  <si>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</si>
  <si>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</si>
  <si>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</si>
  <si>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</si>
  <si>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</si>
  <si>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</si>
  <si>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</si>
  <si>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Üzleti járművek   (119+122)</t>
  </si>
  <si>
    <t>118.</t>
  </si>
  <si>
    <t>2.1. Üzleti járművek állománya  (120+121)</t>
  </si>
  <si>
    <t>119.</t>
  </si>
  <si>
    <t>2.1.1.1.  Értékkel nyilvántartott üzleti járművek</t>
  </si>
  <si>
    <t>120.</t>
  </si>
  <si>
    <t>2.1.1.2.  0-ig leírt üzleti járművek</t>
  </si>
  <si>
    <t>121.</t>
  </si>
  <si>
    <t>2.2. Folyamatban lévő üzleti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</si>
  <si>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</si>
  <si>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</si>
  <si>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</si>
  <si>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</si>
  <si>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</si>
  <si>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</si>
  <si>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</si>
  <si>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Üzleti tenyészállatok   (127+130)</t>
  </si>
  <si>
    <t>126.</t>
  </si>
  <si>
    <t>1.1. Üzleti tenyészállatok állománya  (128+129)</t>
  </si>
  <si>
    <t>127.</t>
  </si>
  <si>
    <t>1.1.1.  Értékkel nyilvántartott üzleti tenyészállatok</t>
  </si>
  <si>
    <t>128.</t>
  </si>
  <si>
    <t>1.1.2.  0-ig leírt üzleti tenyészállatok</t>
  </si>
  <si>
    <t>129.</t>
  </si>
  <si>
    <t>1.2. Folyamatban lévő üzleti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</si>
  <si>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</si>
  <si>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</si>
  <si>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</si>
  <si>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</si>
  <si>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</si>
  <si>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</si>
  <si>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</si>
  <si>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</si>
  <si>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</si>
  <si>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</si>
  <si>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</si>
  <si>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</si>
  <si>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Üzleti egyéb tartós részesedés</t>
  </si>
  <si>
    <t>137.</t>
  </si>
  <si>
    <t>3. Egyéb üzleti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</si>
  <si>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</si>
  <si>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</si>
  <si>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</si>
  <si>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</si>
  <si>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</si>
  <si>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</si>
  <si>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</si>
  <si>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</si>
  <si>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</si>
  <si>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</si>
  <si>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</si>
  <si>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</si>
  <si>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</si>
  <si>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</si>
  <si>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</si>
  <si>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</si>
  <si>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</si>
  <si>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</si>
  <si>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</si>
  <si>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</si>
  <si>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</si>
  <si>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</si>
  <si>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</si>
  <si>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</si>
  <si>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</si>
  <si>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</si>
  <si>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</si>
  <si>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</si>
  <si>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</si>
  <si>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</si>
  <si>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</si>
  <si>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</si>
  <si>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</si>
  <si>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</si>
  <si>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</si>
  <si>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</si>
  <si>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</si>
  <si>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</si>
  <si>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</si>
  <si>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</si>
  <si>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</si>
  <si>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</si>
  <si>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</si>
  <si>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</si>
  <si>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</si>
  <si>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</si>
  <si>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</si>
  <si>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</si>
  <si>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</si>
  <si>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</si>
  <si>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Üzleti  üzemeltetésre átadott, konc. adott, vagyonkezelésbe vett eszközök               (165+168+171+174)</t>
  </si>
  <si>
    <t>164.</t>
  </si>
  <si>
    <t>2.1. Üzleti (üzemelt. kezelésre  konc. adott, vagyonk. vett épület, építmény) (166+167)</t>
  </si>
  <si>
    <t>165.</t>
  </si>
  <si>
    <t>2.1.1.  Értékkel nyilvántartott üzleti üzem.adott épület, építmény</t>
  </si>
  <si>
    <t>166.</t>
  </si>
  <si>
    <t>2.1.2.  0-ig leírt üzleti üzem.adott épület, építmény</t>
  </si>
  <si>
    <t>167.</t>
  </si>
  <si>
    <t>2.2. Üzleti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</si>
  <si>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</si>
  <si>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</si>
  <si>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</si>
  <si>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</si>
  <si>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</si>
  <si>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Üzleti  üzemelt, konc. adott, vagyonk. vett járművek  (172+173)</t>
  </si>
  <si>
    <t>171.</t>
  </si>
  <si>
    <t>2.3.1.  Értékkel nyilvántartott üzleti üzem. adott járművek</t>
  </si>
  <si>
    <t>172.</t>
  </si>
  <si>
    <t>2.3.2.  0-ig leírt üzleti. üzem.adott járművek</t>
  </si>
  <si>
    <t>173.</t>
  </si>
  <si>
    <t>2.4. Üzleti  üzemelt, konc. adott, vagyonk. vett tenyészállatok  (175+176)</t>
  </si>
  <si>
    <t>174.</t>
  </si>
  <si>
    <t>2.4.1.  Értékkel nyilvántartott üzleti üzem. adott tenyészállatok</t>
  </si>
  <si>
    <t>175.</t>
  </si>
  <si>
    <t>2.4.2.  0-ig leírt üzleti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</si>
  <si>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</si>
  <si>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</si>
  <si>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</si>
  <si>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</si>
  <si>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</si>
  <si>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</si>
  <si>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</si>
  <si>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</si>
  <si>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</si>
  <si>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</si>
  <si>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</si>
  <si>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</si>
  <si>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</si>
  <si>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</si>
  <si>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</si>
  <si>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</si>
  <si>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</si>
  <si>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</si>
  <si>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</si>
  <si>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</si>
  <si>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</si>
  <si>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</si>
  <si>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</si>
  <si>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</si>
  <si>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</si>
  <si>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</si>
  <si>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</si>
  <si>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</si>
  <si>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</si>
  <si>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</si>
  <si>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</si>
  <si>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</si>
  <si>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</si>
  <si>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</si>
  <si>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</si>
  <si>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</si>
  <si>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</si>
  <si>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</si>
  <si>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</si>
  <si>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</si>
  <si>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</si>
  <si>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</si>
  <si>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</si>
  <si>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</si>
  <si>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</si>
  <si>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</si>
  <si>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</si>
  <si>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</si>
  <si>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</si>
  <si>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</si>
  <si>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</si>
  <si>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</si>
  <si>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</si>
  <si>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</si>
  <si>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</si>
  <si>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</si>
  <si>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</si>
  <si>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</si>
  <si>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</si>
  <si>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</si>
  <si>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</si>
  <si>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</si>
  <si>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</si>
  <si>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</si>
  <si>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</si>
  <si>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</si>
  <si>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</si>
  <si>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</si>
  <si>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</si>
  <si>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</si>
  <si>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</si>
  <si>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</si>
  <si>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</si>
  <si>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</si>
  <si>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</si>
  <si>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</si>
  <si>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</si>
  <si>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</si>
  <si>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</si>
  <si>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</si>
  <si>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</si>
  <si>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</si>
  <si>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</si>
  <si>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</si>
  <si>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</si>
  <si>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</si>
  <si>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</si>
  <si>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</si>
  <si>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</si>
  <si>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</si>
  <si>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</si>
  <si>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</si>
  <si>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</si>
  <si>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</si>
  <si>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</si>
  <si>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</si>
  <si>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</si>
  <si>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</si>
  <si>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</si>
  <si>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</si>
  <si>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</si>
  <si>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</si>
  <si>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</si>
  <si>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</si>
  <si>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</si>
  <si>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</si>
  <si>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</si>
  <si>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</si>
  <si>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</si>
  <si>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</si>
  <si>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</si>
  <si>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</si>
  <si>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</si>
  <si>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</si>
  <si>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</si>
  <si>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</si>
  <si>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</si>
  <si>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</si>
  <si>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</si>
  <si>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</si>
  <si>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</si>
  <si>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</si>
  <si>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</si>
  <si>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</si>
  <si>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</si>
  <si>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</si>
  <si>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</si>
  <si>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</si>
  <si>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</si>
  <si>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</si>
  <si>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</si>
  <si>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</si>
  <si>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</si>
  <si>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</si>
  <si>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</si>
  <si>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</si>
  <si>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</si>
  <si>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</si>
  <si>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</si>
  <si>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</si>
  <si>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</si>
  <si>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</si>
  <si>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</si>
  <si>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</si>
  <si>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</si>
  <si>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</si>
  <si>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</si>
  <si>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</si>
  <si>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</si>
  <si>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</si>
  <si>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</si>
  <si>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</si>
  <si>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</si>
  <si>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</si>
  <si>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</si>
  <si>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</si>
  <si>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</si>
  <si>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</si>
  <si>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</si>
  <si>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</si>
  <si>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</si>
  <si>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</si>
  <si>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</si>
  <si>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</si>
  <si>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</si>
  <si>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</si>
  <si>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</si>
  <si>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</si>
  <si>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</si>
  <si>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</si>
  <si>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</si>
  <si>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</si>
  <si>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</si>
  <si>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</si>
  <si>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 xml:space="preserve">VAGYONKIMUTATÁS
az érték nélkül nyilvántartott  eszközökről
2013. 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</si>
  <si>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</si>
  <si>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</si>
  <si>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</si>
  <si>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</si>
  <si>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</si>
  <si>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</si>
  <si>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</si>
  <si>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</si>
  <si>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</si>
  <si>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</si>
  <si>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Összesen:</t>
  </si>
  <si>
    <t>VAGYONKIMUTATÁS
a mérlegben értékkel nem szereplő kötelezettségekről
2013.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</si>
  <si>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</si>
  <si>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</si>
  <si>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</si>
  <si>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</si>
  <si>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</si>
  <si>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8.C. melléklet a 9/2014. (V.5.) önkormányzati rendelethez</t>
  </si>
  <si>
    <t xml:space="preserve">8.B. melléklet a 9/2014. (V.5.) önkormányzati rendelethez </t>
  </si>
  <si>
    <t>8.A. melléklet a 9/2014. (V.5.)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</si>
</sst>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#__;\-#,###__"/>
  </numFmts>
  <fonts count="67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Garamond"/>
      <family val="1"/>
    </font>
    <font>
      <i/>
      <sz val="11"/>
      <name val="Garamond"/>
      <family val="1"/>
    </font>
    <font>
      <sz val="10"/>
      <name val="Arial CE"/>
      <family val="0"/>
    </font>
    <font>
      <b/>
      <sz val="9"/>
      <name val="Garamond"/>
      <family val="1"/>
    </font>
    <font>
      <sz val="9"/>
      <name val="Garamond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Garamond"/>
      <family val="1"/>
    </font>
    <font>
      <sz val="11"/>
      <color rgb="FF00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9999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double"/>
      <right style="medium"/>
      <top style="double"/>
      <bottom/>
    </border>
    <border>
      <left/>
      <right style="medium"/>
      <top style="double"/>
      <bottom/>
    </border>
    <border>
      <left/>
      <right style="double"/>
      <top style="double"/>
      <bottom/>
    </border>
    <border>
      <left style="double"/>
      <right style="medium"/>
      <top/>
      <bottom/>
    </border>
    <border>
      <left/>
      <right style="double"/>
      <top/>
      <bottom/>
    </border>
    <border>
      <left style="double"/>
      <right style="medium"/>
      <top/>
      <bottom style="medium"/>
    </border>
    <border>
      <left/>
      <right style="double"/>
      <top/>
      <bottom style="medium"/>
    </border>
    <border>
      <left/>
      <right style="double"/>
      <top/>
      <bottom style="double"/>
    </border>
    <border>
      <left/>
      <right style="double"/>
      <top style="medium"/>
      <bottom style="medium"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>
        <color rgb="FF000000"/>
      </left>
      <right/>
      <top style="thick"/>
      <bottom/>
    </border>
    <border>
      <left style="medium">
        <color rgb="FF000000"/>
      </left>
      <right/>
      <top/>
      <bottom style="thick"/>
    </border>
    <border>
      <left style="medium">
        <color rgb="FF000000"/>
      </left>
      <right style="thick"/>
      <top style="thick"/>
      <bottom/>
    </border>
    <border>
      <left style="medium">
        <color rgb="FF000000"/>
      </left>
      <right style="thick"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ck"/>
      <right style="medium">
        <color rgb="FF000000"/>
      </right>
      <top/>
      <bottom/>
    </border>
    <border>
      <left style="medium"/>
      <right style="thick"/>
      <top/>
      <bottom/>
    </border>
    <border>
      <left style="double"/>
      <right style="medium"/>
      <top style="medium"/>
      <bottom style="medium"/>
    </border>
    <border>
      <left style="double"/>
      <right style="medium"/>
      <top style="medium"/>
      <bottom/>
    </border>
    <border diagonalUp="1" diagonalDown="1">
      <left style="thin"/>
      <right style="medium"/>
      <top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 style="medium"/>
      <top/>
      <bottom style="double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/>
      <right/>
      <top/>
      <bottom style="thick"/>
    </border>
    <border>
      <left/>
      <right style="medium">
        <color rgb="FF000000"/>
      </right>
      <top/>
      <bottom style="thick"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thick"/>
      <bottom style="thick"/>
    </border>
    <border>
      <left/>
      <right style="medium"/>
      <top style="thick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>
        <color rgb="FF000000"/>
      </right>
      <top style="thick"/>
      <bottom/>
    </border>
    <border>
      <left style="medium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785">
    <xf numFmtId="0" fontId="0" fillId="0" borderId="0" xfId="0" applyAlignment="1">
      <alignment/>
    </xf>
    <xf numFmtId="0" fontId="8" fillId="0" borderId="10" xfId="57" applyFont="1" applyFill="1" applyBorder="1" applyAlignment="1" applyProtection="1">
      <alignment horizontal="left" vertical="center" wrapText="1" indent="1"/>
      <protection/>
    </xf>
    <xf numFmtId="0" fontId="8" fillId="0" borderId="11" xfId="57" applyFont="1" applyFill="1" applyBorder="1" applyAlignment="1" applyProtection="1">
      <alignment horizontal="left" vertical="center" wrapText="1" indent="1"/>
      <protection/>
    </xf>
    <xf numFmtId="0" fontId="8" fillId="0" borderId="12" xfId="57" applyFont="1" applyFill="1" applyBorder="1" applyAlignment="1" applyProtection="1">
      <alignment horizontal="left" vertical="center" wrapText="1" indent="1"/>
      <protection/>
    </xf>
    <xf numFmtId="0" fontId="8" fillId="0" borderId="13" xfId="57" applyFont="1" applyFill="1" applyBorder="1" applyAlignment="1" applyProtection="1">
      <alignment horizontal="left" vertical="center" wrapText="1" indent="1"/>
      <protection/>
    </xf>
    <xf numFmtId="0" fontId="8" fillId="0" borderId="0" xfId="57" applyFont="1" applyFill="1" applyBorder="1" applyAlignment="1" applyProtection="1">
      <alignment horizontal="left" vertical="center" wrapText="1" indent="1"/>
      <protection/>
    </xf>
    <xf numFmtId="0" fontId="8" fillId="0" borderId="10" xfId="57" applyFont="1" applyFill="1" applyBorder="1" applyAlignment="1" applyProtection="1">
      <alignment horizontal="left" indent="1"/>
      <protection/>
    </xf>
    <xf numFmtId="0" fontId="8" fillId="0" borderId="14" xfId="57" applyFont="1" applyFill="1" applyBorder="1" applyAlignment="1" applyProtection="1">
      <alignment horizontal="left" vertical="center" wrapText="1" indent="1"/>
      <protection/>
    </xf>
    <xf numFmtId="0" fontId="8" fillId="0" borderId="15" xfId="57" applyFont="1" applyFill="1" applyBorder="1" applyAlignment="1" applyProtection="1">
      <alignment horizontal="left" vertical="center" wrapText="1" indent="1"/>
      <protection/>
    </xf>
    <xf numFmtId="164" fontId="11" fillId="0" borderId="0" xfId="0" applyNumberFormat="1" applyFont="1" applyFill="1" applyAlignment="1">
      <alignment horizontal="centerContinuous" vertical="center" wrapText="1"/>
    </xf>
    <xf numFmtId="164" fontId="12" fillId="0" borderId="0" xfId="0" applyNumberFormat="1" applyFont="1" applyFill="1" applyAlignment="1">
      <alignment horizontal="centerContinuous" vertical="center"/>
    </xf>
    <xf numFmtId="164" fontId="12" fillId="0" borderId="0" xfId="0" applyNumberFormat="1" applyFont="1" applyFill="1" applyAlignment="1">
      <alignment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164" fontId="1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164" fontId="11" fillId="0" borderId="22" xfId="0" applyNumberFormat="1" applyFont="1" applyFill="1" applyBorder="1" applyAlignment="1">
      <alignment vertical="center" wrapText="1"/>
    </xf>
    <xf numFmtId="164" fontId="11" fillId="0" borderId="23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164" fontId="11" fillId="0" borderId="24" xfId="0" applyNumberFormat="1" applyFont="1" applyFill="1" applyBorder="1" applyAlignment="1">
      <alignment vertical="center" wrapText="1"/>
    </xf>
    <xf numFmtId="164" fontId="11" fillId="0" borderId="25" xfId="0" applyNumberFormat="1" applyFont="1" applyFill="1" applyBorder="1" applyAlignment="1">
      <alignment vertical="center" wrapText="1"/>
    </xf>
    <xf numFmtId="164" fontId="11" fillId="0" borderId="24" xfId="0" applyNumberFormat="1" applyFont="1" applyFill="1" applyBorder="1" applyAlignment="1" applyProtection="1">
      <alignment horizontal="right" vertical="center" wrapText="1"/>
      <protection/>
    </xf>
    <xf numFmtId="164" fontId="11" fillId="0" borderId="25" xfId="0" applyNumberFormat="1" applyFont="1" applyFill="1" applyBorder="1" applyAlignment="1">
      <alignment horizontal="left" vertical="center" wrapText="1" indent="1"/>
    </xf>
    <xf numFmtId="164" fontId="11" fillId="0" borderId="26" xfId="0" applyNumberFormat="1" applyFont="1" applyFill="1" applyBorder="1" applyAlignment="1">
      <alignment horizontal="left" vertical="center" wrapText="1" indent="1"/>
    </xf>
    <xf numFmtId="3" fontId="9" fillId="0" borderId="24" xfId="57" applyNumberFormat="1" applyFont="1" applyFill="1" applyBorder="1" applyAlignment="1" applyProtection="1">
      <alignment horizontal="center" vertical="center" wrapText="1"/>
      <protection/>
    </xf>
    <xf numFmtId="3" fontId="8" fillId="0" borderId="27" xfId="66" applyNumberFormat="1" applyFont="1" applyFill="1" applyBorder="1" applyAlignment="1">
      <alignment/>
    </xf>
    <xf numFmtId="3" fontId="9" fillId="0" borderId="28" xfId="66" applyNumberFormat="1" applyFont="1" applyFill="1" applyBorder="1" applyAlignment="1">
      <alignment/>
    </xf>
    <xf numFmtId="3" fontId="8" fillId="0" borderId="28" xfId="66" applyNumberFormat="1" applyFont="1" applyFill="1" applyBorder="1" applyAlignment="1">
      <alignment/>
    </xf>
    <xf numFmtId="3" fontId="8" fillId="0" borderId="29" xfId="66" applyNumberFormat="1" applyFont="1" applyFill="1" applyBorder="1" applyAlignment="1">
      <alignment/>
    </xf>
    <xf numFmtId="3" fontId="9" fillId="0" borderId="27" xfId="66" applyNumberFormat="1" applyFont="1" applyFill="1" applyBorder="1" applyAlignment="1">
      <alignment/>
    </xf>
    <xf numFmtId="3" fontId="8" fillId="0" borderId="0" xfId="57" applyNumberFormat="1" applyFont="1" applyFill="1">
      <alignment/>
      <protection/>
    </xf>
    <xf numFmtId="3" fontId="8" fillId="0" borderId="22" xfId="66" applyNumberFormat="1" applyFont="1" applyFill="1" applyBorder="1" applyAlignment="1">
      <alignment/>
    </xf>
    <xf numFmtId="3" fontId="8" fillId="0" borderId="0" xfId="57" applyNumberFormat="1" applyFont="1" applyFill="1" applyBorder="1">
      <alignment/>
      <protection/>
    </xf>
    <xf numFmtId="3" fontId="9" fillId="0" borderId="0" xfId="57" applyNumberFormat="1" applyFont="1" applyFill="1">
      <alignment/>
      <protection/>
    </xf>
    <xf numFmtId="3" fontId="8" fillId="0" borderId="19" xfId="57" applyNumberFormat="1" applyFont="1" applyFill="1" applyBorder="1">
      <alignment/>
      <protection/>
    </xf>
    <xf numFmtId="164" fontId="9" fillId="0" borderId="30" xfId="57" applyNumberFormat="1" applyFont="1" applyFill="1" applyBorder="1" applyAlignment="1" applyProtection="1">
      <alignment horizontal="centerContinuous" vertical="center"/>
      <protection/>
    </xf>
    <xf numFmtId="164" fontId="9" fillId="0" borderId="31" xfId="57" applyNumberFormat="1" applyFont="1" applyFill="1" applyBorder="1" applyAlignment="1" applyProtection="1">
      <alignment horizontal="centerContinuous" vertical="center"/>
      <protection/>
    </xf>
    <xf numFmtId="164" fontId="9" fillId="0" borderId="0" xfId="57" applyNumberFormat="1" applyFont="1" applyFill="1" applyBorder="1" applyAlignment="1" applyProtection="1">
      <alignment horizontal="centerContinuous" vertical="center"/>
      <protection/>
    </xf>
    <xf numFmtId="0" fontId="9" fillId="0" borderId="32" xfId="57" applyFont="1" applyFill="1" applyBorder="1" applyAlignment="1" applyProtection="1">
      <alignment horizontal="center" vertical="center" wrapText="1"/>
      <protection/>
    </xf>
    <xf numFmtId="0" fontId="9" fillId="0" borderId="33" xfId="57" applyFont="1" applyFill="1" applyBorder="1" applyAlignment="1" applyProtection="1">
      <alignment horizontal="center" vertical="center" wrapText="1"/>
      <protection/>
    </xf>
    <xf numFmtId="0" fontId="9" fillId="0" borderId="34" xfId="57" applyFont="1" applyFill="1" applyBorder="1" applyAlignment="1" applyProtection="1">
      <alignment horizontal="left" vertical="center" wrapText="1" indent="1"/>
      <protection/>
    </xf>
    <xf numFmtId="0" fontId="9" fillId="0" borderId="35" xfId="57" applyFont="1" applyFill="1" applyBorder="1" applyAlignment="1" applyProtection="1">
      <alignment horizontal="left" vertical="center" wrapText="1" indent="1"/>
      <protection/>
    </xf>
    <xf numFmtId="164" fontId="9" fillId="0" borderId="35" xfId="57" applyNumberFormat="1" applyFont="1" applyFill="1" applyBorder="1" applyAlignment="1" applyProtection="1">
      <alignment horizontal="right" vertical="center" wrapText="1"/>
      <protection/>
    </xf>
    <xf numFmtId="0" fontId="9" fillId="0" borderId="32" xfId="57" applyFont="1" applyFill="1" applyBorder="1" applyAlignment="1" applyProtection="1">
      <alignment horizontal="left" vertical="center" wrapText="1" indent="1"/>
      <protection/>
    </xf>
    <xf numFmtId="0" fontId="9" fillId="0" borderId="33" xfId="57" applyFont="1" applyFill="1" applyBorder="1" applyAlignment="1" applyProtection="1">
      <alignment horizontal="left" vertical="center" wrapText="1" indent="1"/>
      <protection/>
    </xf>
    <xf numFmtId="164" fontId="9" fillId="0" borderId="33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33" xfId="57" applyNumberFormat="1" applyFont="1" applyFill="1" applyBorder="1" applyAlignment="1" applyProtection="1">
      <alignment horizontal="right" vertical="center" wrapText="1"/>
      <protection/>
    </xf>
    <xf numFmtId="49" fontId="8" fillId="0" borderId="20" xfId="57" applyNumberFormat="1" applyFont="1" applyFill="1" applyBorder="1" applyAlignment="1" applyProtection="1">
      <alignment horizontal="left" vertical="center" wrapText="1" indent="1"/>
      <protection/>
    </xf>
    <xf numFmtId="0" fontId="8" fillId="0" borderId="36" xfId="57" applyFont="1" applyFill="1" applyBorder="1" applyAlignment="1" applyProtection="1">
      <alignment horizontal="left" vertical="center" wrapText="1" indent="1"/>
      <protection/>
    </xf>
    <xf numFmtId="164" fontId="8" fillId="0" borderId="36" xfId="57" applyNumberFormat="1" applyFont="1" applyFill="1" applyBorder="1" applyAlignment="1" applyProtection="1">
      <alignment horizontal="right" vertical="center" wrapText="1"/>
      <protection locked="0"/>
    </xf>
    <xf numFmtId="49" fontId="8" fillId="0" borderId="18" xfId="57" applyNumberFormat="1" applyFont="1" applyFill="1" applyBorder="1" applyAlignment="1" applyProtection="1">
      <alignment horizontal="left" vertical="center" wrapText="1" indent="1"/>
      <protection/>
    </xf>
    <xf numFmtId="164" fontId="8" fillId="0" borderId="10" xfId="57" applyNumberFormat="1" applyFont="1" applyFill="1" applyBorder="1" applyAlignment="1" applyProtection="1">
      <alignment horizontal="right" vertical="center" wrapText="1"/>
      <protection locked="0"/>
    </xf>
    <xf numFmtId="49" fontId="8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8" fillId="0" borderId="38" xfId="57" applyFont="1" applyFill="1" applyBorder="1" applyAlignment="1" applyProtection="1">
      <alignment horizontal="left" vertical="center" wrapText="1" indent="1"/>
      <protection/>
    </xf>
    <xf numFmtId="164" fontId="8" fillId="0" borderId="38" xfId="57" applyNumberFormat="1" applyFont="1" applyFill="1" applyBorder="1" applyAlignment="1" applyProtection="1">
      <alignment horizontal="right" vertical="center" wrapText="1"/>
      <protection locked="0"/>
    </xf>
    <xf numFmtId="49" fontId="8" fillId="0" borderId="16" xfId="57" applyNumberFormat="1" applyFont="1" applyFill="1" applyBorder="1" applyAlignment="1" applyProtection="1">
      <alignment horizontal="left" vertical="center" wrapText="1" indent="1"/>
      <protection/>
    </xf>
    <xf numFmtId="164" fontId="8" fillId="0" borderId="11" xfId="57" applyNumberFormat="1" applyFont="1" applyFill="1" applyBorder="1" applyAlignment="1" applyProtection="1">
      <alignment horizontal="right" vertical="center" wrapText="1"/>
      <protection locked="0"/>
    </xf>
    <xf numFmtId="49" fontId="8" fillId="0" borderId="21" xfId="57" applyNumberFormat="1" applyFont="1" applyFill="1" applyBorder="1" applyAlignment="1" applyProtection="1">
      <alignment horizontal="left" vertical="center" wrapText="1" indent="1"/>
      <protection/>
    </xf>
    <xf numFmtId="164" fontId="8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57" applyFont="1" applyFill="1" applyBorder="1" applyAlignment="1" applyProtection="1">
      <alignment horizontal="left" vertical="center" wrapText="1" indent="1"/>
      <protection/>
    </xf>
    <xf numFmtId="164" fontId="10" fillId="0" borderId="10" xfId="57" applyNumberFormat="1" applyFont="1" applyFill="1" applyBorder="1" applyAlignment="1" applyProtection="1">
      <alignment horizontal="right" vertical="center" wrapText="1"/>
      <protection/>
    </xf>
    <xf numFmtId="0" fontId="8" fillId="0" borderId="10" xfId="57" applyFont="1" applyFill="1" applyBorder="1" applyAlignment="1" applyProtection="1">
      <alignment horizontal="left" vertical="center" wrapText="1" indent="2"/>
      <protection/>
    </xf>
    <xf numFmtId="0" fontId="8" fillId="0" borderId="14" xfId="57" applyFont="1" applyFill="1" applyBorder="1" applyAlignment="1" applyProtection="1">
      <alignment horizontal="left" vertical="center" wrapText="1" indent="2"/>
      <protection/>
    </xf>
    <xf numFmtId="0" fontId="8" fillId="0" borderId="39" xfId="57" applyFont="1" applyFill="1" applyBorder="1" applyAlignment="1" applyProtection="1">
      <alignment horizontal="left" vertical="center" wrapText="1" indent="1"/>
      <protection/>
    </xf>
    <xf numFmtId="0" fontId="8" fillId="0" borderId="0" xfId="57" applyFont="1" applyFill="1" applyAlignment="1" applyProtection="1">
      <alignment horizontal="left" indent="1"/>
      <protection/>
    </xf>
    <xf numFmtId="0" fontId="10" fillId="0" borderId="11" xfId="57" applyFont="1" applyFill="1" applyBorder="1" applyAlignment="1" applyProtection="1">
      <alignment horizontal="left" vertical="center" wrapText="1" indent="1"/>
      <protection/>
    </xf>
    <xf numFmtId="164" fontId="10" fillId="0" borderId="11" xfId="57" applyNumberFormat="1" applyFont="1" applyFill="1" applyBorder="1" applyAlignment="1" applyProtection="1">
      <alignment horizontal="right" vertical="center" wrapText="1"/>
      <protection/>
    </xf>
    <xf numFmtId="164" fontId="10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10" fillId="0" borderId="36" xfId="57" applyFont="1" applyFill="1" applyBorder="1" applyAlignment="1" applyProtection="1">
      <alignment horizontal="left" vertical="center" wrapText="1" indent="1"/>
      <protection/>
    </xf>
    <xf numFmtId="164" fontId="10" fillId="0" borderId="36" xfId="57" applyNumberFormat="1" applyFont="1" applyFill="1" applyBorder="1" applyAlignment="1" applyProtection="1">
      <alignment horizontal="right" vertical="center" wrapText="1"/>
      <protection locked="0"/>
    </xf>
    <xf numFmtId="49" fontId="8" fillId="0" borderId="17" xfId="57" applyNumberFormat="1" applyFont="1" applyFill="1" applyBorder="1" applyAlignment="1" applyProtection="1">
      <alignment horizontal="left" vertical="center" wrapText="1" indent="1"/>
      <protection/>
    </xf>
    <xf numFmtId="49" fontId="8" fillId="0" borderId="40" xfId="57" applyNumberFormat="1" applyFont="1" applyFill="1" applyBorder="1" applyAlignment="1" applyProtection="1">
      <alignment horizontal="left" vertical="center" wrapText="1" indent="1"/>
      <protection/>
    </xf>
    <xf numFmtId="164" fontId="8" fillId="0" borderId="15" xfId="57" applyNumberFormat="1" applyFont="1" applyFill="1" applyBorder="1" applyAlignment="1" applyProtection="1">
      <alignment horizontal="right" vertical="center" wrapText="1"/>
      <protection locked="0"/>
    </xf>
    <xf numFmtId="0" fontId="8" fillId="0" borderId="36" xfId="57" applyFont="1" applyFill="1" applyBorder="1" applyAlignment="1" applyProtection="1">
      <alignment horizontal="left" vertical="center" wrapText="1" indent="2"/>
      <protection/>
    </xf>
    <xf numFmtId="164" fontId="9" fillId="33" borderId="33" xfId="57" applyNumberFormat="1" applyFont="1" applyFill="1" applyBorder="1" applyAlignment="1" applyProtection="1">
      <alignment horizontal="right" vertical="center" wrapText="1"/>
      <protection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Fill="1" applyBorder="1" applyAlignment="1" applyProtection="1">
      <alignment vertical="center" wrapText="1"/>
      <protection/>
    </xf>
    <xf numFmtId="164" fontId="9" fillId="0" borderId="0" xfId="57" applyNumberFormat="1" applyFont="1" applyFill="1" applyBorder="1" applyAlignment="1" applyProtection="1">
      <alignment vertical="center" wrapText="1"/>
      <protection/>
    </xf>
    <xf numFmtId="0" fontId="9" fillId="0" borderId="35" xfId="57" applyFont="1" applyFill="1" applyBorder="1" applyAlignment="1" applyProtection="1">
      <alignment vertical="center" wrapText="1"/>
      <protection/>
    </xf>
    <xf numFmtId="164" fontId="9" fillId="0" borderId="35" xfId="57" applyNumberFormat="1" applyFont="1" applyFill="1" applyBorder="1" applyAlignment="1" applyProtection="1">
      <alignment vertical="center" wrapText="1"/>
      <protection/>
    </xf>
    <xf numFmtId="164" fontId="8" fillId="0" borderId="12" xfId="57" applyNumberFormat="1" applyFont="1" applyFill="1" applyBorder="1" applyAlignment="1" applyProtection="1">
      <alignment vertical="center" wrapText="1"/>
      <protection locked="0"/>
    </xf>
    <xf numFmtId="164" fontId="8" fillId="0" borderId="10" xfId="57" applyNumberFormat="1" applyFont="1" applyFill="1" applyBorder="1" applyAlignment="1" applyProtection="1">
      <alignment vertical="center" wrapText="1"/>
      <protection locked="0"/>
    </xf>
    <xf numFmtId="164" fontId="8" fillId="0" borderId="14" xfId="57" applyNumberFormat="1" applyFont="1" applyFill="1" applyBorder="1" applyAlignment="1" applyProtection="1">
      <alignment vertical="center" wrapText="1"/>
      <protection locked="0"/>
    </xf>
    <xf numFmtId="164" fontId="8" fillId="0" borderId="15" xfId="57" applyNumberFormat="1" applyFont="1" applyFill="1" applyBorder="1" applyAlignment="1" applyProtection="1">
      <alignment vertical="center" wrapText="1"/>
      <protection locked="0"/>
    </xf>
    <xf numFmtId="0" fontId="9" fillId="0" borderId="33" xfId="57" applyFont="1" applyFill="1" applyBorder="1" applyAlignment="1" applyProtection="1">
      <alignment vertical="center" wrapText="1"/>
      <protection/>
    </xf>
    <xf numFmtId="164" fontId="9" fillId="0" borderId="33" xfId="57" applyNumberFormat="1" applyFont="1" applyFill="1" applyBorder="1" applyAlignment="1" applyProtection="1">
      <alignment vertical="center" wrapText="1"/>
      <protection/>
    </xf>
    <xf numFmtId="164" fontId="8" fillId="0" borderId="11" xfId="57" applyNumberFormat="1" applyFont="1" applyFill="1" applyBorder="1" applyAlignment="1" applyProtection="1">
      <alignment vertical="center" wrapText="1"/>
      <protection locked="0"/>
    </xf>
    <xf numFmtId="164" fontId="9" fillId="0" borderId="33" xfId="57" applyNumberFormat="1" applyFont="1" applyFill="1" applyBorder="1" applyAlignment="1" applyProtection="1">
      <alignment vertical="center" wrapText="1"/>
      <protection locked="0"/>
    </xf>
    <xf numFmtId="49" fontId="9" fillId="0" borderId="32" xfId="57" applyNumberFormat="1" applyFont="1" applyFill="1" applyBorder="1" applyAlignment="1" applyProtection="1">
      <alignment horizontal="left" vertical="center" wrapText="1" indent="1"/>
      <protection/>
    </xf>
    <xf numFmtId="3" fontId="9" fillId="0" borderId="41" xfId="66" applyNumberFormat="1" applyFont="1" applyFill="1" applyBorder="1" applyAlignment="1">
      <alignment/>
    </xf>
    <xf numFmtId="3" fontId="9" fillId="0" borderId="42" xfId="66" applyNumberFormat="1" applyFont="1" applyFill="1" applyBorder="1" applyAlignment="1">
      <alignment/>
    </xf>
    <xf numFmtId="3" fontId="9" fillId="0" borderId="43" xfId="66" applyNumberFormat="1" applyFont="1" applyFill="1" applyBorder="1" applyAlignment="1">
      <alignment/>
    </xf>
    <xf numFmtId="164" fontId="12" fillId="0" borderId="44" xfId="0" applyNumberFormat="1" applyFont="1" applyFill="1" applyBorder="1" applyAlignment="1" applyProtection="1">
      <alignment vertical="center" wrapText="1"/>
      <protection locked="0"/>
    </xf>
    <xf numFmtId="164" fontId="12" fillId="0" borderId="13" xfId="0" applyNumberFormat="1" applyFont="1" applyFill="1" applyBorder="1" applyAlignment="1" applyProtection="1">
      <alignment vertical="center" wrapText="1"/>
      <protection locked="0"/>
    </xf>
    <xf numFmtId="164" fontId="12" fillId="0" borderId="45" xfId="0" applyNumberFormat="1" applyFont="1" applyFill="1" applyBorder="1" applyAlignment="1" applyProtection="1">
      <alignment vertical="center" wrapText="1"/>
      <protection locked="0"/>
    </xf>
    <xf numFmtId="164" fontId="9" fillId="0" borderId="30" xfId="57" applyNumberFormat="1" applyFont="1" applyFill="1" applyBorder="1" applyAlignment="1" applyProtection="1">
      <alignment horizontal="right" vertical="center" wrapText="1"/>
      <protection locked="0"/>
    </xf>
    <xf numFmtId="164" fontId="8" fillId="0" borderId="46" xfId="57" applyNumberFormat="1" applyFont="1" applyFill="1" applyBorder="1" applyAlignment="1" applyProtection="1">
      <alignment horizontal="right" vertical="center" wrapText="1"/>
      <protection locked="0"/>
    </xf>
    <xf numFmtId="164" fontId="8" fillId="0" borderId="39" xfId="57" applyNumberFormat="1" applyFont="1" applyFill="1" applyBorder="1" applyAlignment="1" applyProtection="1">
      <alignment horizontal="right" vertical="center" wrapText="1"/>
      <protection locked="0"/>
    </xf>
    <xf numFmtId="164" fontId="8" fillId="0" borderId="0" xfId="57" applyNumberFormat="1" applyFont="1" applyFill="1" applyBorder="1" applyAlignment="1" applyProtection="1">
      <alignment horizontal="right" vertical="center" wrapText="1"/>
      <protection locked="0"/>
    </xf>
    <xf numFmtId="164" fontId="8" fillId="0" borderId="47" xfId="57" applyNumberFormat="1" applyFont="1" applyFill="1" applyBorder="1" applyAlignment="1" applyProtection="1">
      <alignment horizontal="right" vertical="center" wrapText="1"/>
      <protection locked="0"/>
    </xf>
    <xf numFmtId="164" fontId="8" fillId="0" borderId="48" xfId="57" applyNumberFormat="1" applyFont="1" applyFill="1" applyBorder="1" applyAlignment="1" applyProtection="1">
      <alignment horizontal="right" vertical="center" wrapText="1"/>
      <protection locked="0"/>
    </xf>
    <xf numFmtId="164" fontId="8" fillId="0" borderId="49" xfId="57" applyNumberFormat="1" applyFont="1" applyFill="1" applyBorder="1" applyAlignment="1" applyProtection="1">
      <alignment horizontal="right" vertical="center" wrapText="1"/>
      <protection locked="0"/>
    </xf>
    <xf numFmtId="164" fontId="10" fillId="0" borderId="39" xfId="57" applyNumberFormat="1" applyFont="1" applyFill="1" applyBorder="1" applyAlignment="1" applyProtection="1">
      <alignment horizontal="right" vertical="center" wrapText="1"/>
      <protection locked="0"/>
    </xf>
    <xf numFmtId="164" fontId="8" fillId="0" borderId="39" xfId="57" applyNumberFormat="1" applyFont="1" applyFill="1" applyBorder="1" applyAlignment="1" applyProtection="1">
      <alignment vertical="center" wrapText="1"/>
      <protection locked="0"/>
    </xf>
    <xf numFmtId="3" fontId="9" fillId="0" borderId="50" xfId="66" applyNumberFormat="1" applyFont="1" applyFill="1" applyBorder="1" applyAlignment="1">
      <alignment/>
    </xf>
    <xf numFmtId="3" fontId="9" fillId="0" borderId="51" xfId="66" applyNumberFormat="1" applyFont="1" applyFill="1" applyBorder="1" applyAlignment="1">
      <alignment/>
    </xf>
    <xf numFmtId="3" fontId="8" fillId="0" borderId="52" xfId="66" applyNumberFormat="1" applyFont="1" applyFill="1" applyBorder="1" applyAlignment="1">
      <alignment/>
    </xf>
    <xf numFmtId="164" fontId="8" fillId="0" borderId="36" xfId="57" applyNumberFormat="1" applyFont="1" applyFill="1" applyBorder="1" applyAlignment="1" applyProtection="1">
      <alignment vertical="center" wrapText="1"/>
      <protection locked="0"/>
    </xf>
    <xf numFmtId="164" fontId="9" fillId="0" borderId="35" xfId="57" applyNumberFormat="1" applyFont="1" applyFill="1" applyBorder="1" applyAlignment="1" applyProtection="1">
      <alignment vertical="center" wrapText="1"/>
      <protection locked="0"/>
    </xf>
    <xf numFmtId="3" fontId="8" fillId="0" borderId="53" xfId="66" applyNumberFormat="1" applyFont="1" applyFill="1" applyBorder="1" applyAlignment="1">
      <alignment/>
    </xf>
    <xf numFmtId="3" fontId="8" fillId="0" borderId="54" xfId="66" applyNumberFormat="1" applyFont="1" applyFill="1" applyBorder="1" applyAlignment="1">
      <alignment/>
    </xf>
    <xf numFmtId="3" fontId="8" fillId="0" borderId="43" xfId="66" applyNumberFormat="1" applyFont="1" applyFill="1" applyBorder="1" applyAlignment="1">
      <alignment/>
    </xf>
    <xf numFmtId="3" fontId="9" fillId="0" borderId="27" xfId="66" applyNumberFormat="1" applyFont="1" applyFill="1" applyBorder="1" applyAlignment="1">
      <alignment vertical="center"/>
    </xf>
    <xf numFmtId="3" fontId="9" fillId="0" borderId="28" xfId="66" applyNumberFormat="1" applyFont="1" applyFill="1" applyBorder="1" applyAlignment="1">
      <alignment vertical="center"/>
    </xf>
    <xf numFmtId="3" fontId="9" fillId="0" borderId="55" xfId="66" applyNumberFormat="1" applyFont="1" applyFill="1" applyBorder="1" applyAlignment="1">
      <alignment vertical="center"/>
    </xf>
    <xf numFmtId="3" fontId="9" fillId="0" borderId="24" xfId="66" applyNumberFormat="1" applyFont="1" applyFill="1" applyBorder="1" applyAlignment="1">
      <alignment vertical="center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56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horizontal="right" vertical="center" wrapText="1"/>
      <protection/>
    </xf>
    <xf numFmtId="164" fontId="10" fillId="0" borderId="15" xfId="57" applyNumberFormat="1" applyFont="1" applyFill="1" applyBorder="1" applyAlignment="1" applyProtection="1">
      <alignment horizontal="right" vertical="center"/>
      <protection locked="0"/>
    </xf>
    <xf numFmtId="0" fontId="7" fillId="0" borderId="33" xfId="57" applyFont="1" applyFill="1" applyBorder="1" applyAlignment="1" applyProtection="1">
      <alignment horizontal="left" vertical="center" wrapText="1" indent="1"/>
      <protection/>
    </xf>
    <xf numFmtId="164" fontId="7" fillId="0" borderId="33" xfId="57" applyNumberFormat="1" applyFont="1" applyFill="1" applyBorder="1" applyAlignment="1" applyProtection="1">
      <alignment horizontal="right" vertical="center" wrapText="1"/>
      <protection/>
    </xf>
    <xf numFmtId="0" fontId="9" fillId="34" borderId="57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3" fontId="9" fillId="34" borderId="41" xfId="57" applyNumberFormat="1" applyFont="1" applyFill="1" applyBorder="1" applyAlignment="1">
      <alignment horizontal="center" vertical="center" wrapText="1"/>
      <protection/>
    </xf>
    <xf numFmtId="0" fontId="9" fillId="34" borderId="32" xfId="57" applyFont="1" applyFill="1" applyBorder="1" applyAlignment="1" applyProtection="1">
      <alignment horizontal="left" vertical="center" wrapText="1" indent="1"/>
      <protection/>
    </xf>
    <xf numFmtId="0" fontId="9" fillId="34" borderId="33" xfId="57" applyFont="1" applyFill="1" applyBorder="1" applyAlignment="1" applyProtection="1">
      <alignment horizontal="left" vertical="center" wrapText="1" indent="1"/>
      <protection/>
    </xf>
    <xf numFmtId="164" fontId="9" fillId="34" borderId="33" xfId="57" applyNumberFormat="1" applyFont="1" applyFill="1" applyBorder="1" applyAlignment="1" applyProtection="1">
      <alignment horizontal="right" vertical="center" wrapText="1"/>
      <protection/>
    </xf>
    <xf numFmtId="0" fontId="9" fillId="34" borderId="33" xfId="57" applyFont="1" applyFill="1" applyBorder="1" applyAlignment="1" applyProtection="1">
      <alignment vertical="center" wrapText="1"/>
      <protection/>
    </xf>
    <xf numFmtId="164" fontId="9" fillId="34" borderId="33" xfId="57" applyNumberFormat="1" applyFont="1" applyFill="1" applyBorder="1" applyAlignment="1" applyProtection="1">
      <alignment vertical="center" wrapText="1"/>
      <protection/>
    </xf>
    <xf numFmtId="164" fontId="11" fillId="34" borderId="32" xfId="0" applyNumberFormat="1" applyFont="1" applyFill="1" applyBorder="1" applyAlignment="1">
      <alignment horizontal="centerContinuous" vertical="center" wrapText="1"/>
    </xf>
    <xf numFmtId="164" fontId="11" fillId="34" borderId="33" xfId="0" applyNumberFormat="1" applyFont="1" applyFill="1" applyBorder="1" applyAlignment="1">
      <alignment horizontal="centerContinuous" vertical="center" wrapText="1"/>
    </xf>
    <xf numFmtId="164" fontId="11" fillId="34" borderId="58" xfId="0" applyNumberFormat="1" applyFont="1" applyFill="1" applyBorder="1" applyAlignment="1">
      <alignment horizontal="centerContinuous" vertical="center" wrapText="1"/>
    </xf>
    <xf numFmtId="164" fontId="11" fillId="34" borderId="32" xfId="0" applyNumberFormat="1" applyFont="1" applyFill="1" applyBorder="1" applyAlignment="1">
      <alignment horizontal="center" vertical="center" wrapText="1"/>
    </xf>
    <xf numFmtId="164" fontId="11" fillId="34" borderId="33" xfId="0" applyNumberFormat="1" applyFont="1" applyFill="1" applyBorder="1" applyAlignment="1">
      <alignment horizontal="center" vertical="center" wrapText="1"/>
    </xf>
    <xf numFmtId="164" fontId="11" fillId="34" borderId="25" xfId="0" applyNumberFormat="1" applyFont="1" applyFill="1" applyBorder="1" applyAlignment="1">
      <alignment horizontal="center" vertical="center" wrapText="1"/>
    </xf>
    <xf numFmtId="164" fontId="11" fillId="34" borderId="24" xfId="0" applyNumberFormat="1" applyFont="1" applyFill="1" applyBorder="1" applyAlignment="1">
      <alignment vertical="center" wrapText="1"/>
    </xf>
    <xf numFmtId="164" fontId="11" fillId="34" borderId="25" xfId="0" applyNumberFormat="1" applyFont="1" applyFill="1" applyBorder="1" applyAlignment="1">
      <alignment vertical="center" wrapText="1"/>
    </xf>
    <xf numFmtId="164" fontId="11" fillId="0" borderId="25" xfId="0" applyNumberFormat="1" applyFont="1" applyFill="1" applyBorder="1" applyAlignment="1" applyProtection="1">
      <alignment horizontal="right" vertical="center" wrapText="1"/>
      <protection/>
    </xf>
    <xf numFmtId="164" fontId="11" fillId="0" borderId="59" xfId="0" applyNumberFormat="1" applyFont="1" applyFill="1" applyBorder="1" applyAlignment="1">
      <alignment vertical="center" wrapText="1"/>
    </xf>
    <xf numFmtId="164" fontId="8" fillId="0" borderId="56" xfId="57" applyNumberFormat="1" applyFont="1" applyFill="1" applyBorder="1" applyAlignment="1" applyProtection="1">
      <alignment horizontal="right" vertical="center" wrapText="1"/>
      <protection locked="0"/>
    </xf>
    <xf numFmtId="3" fontId="9" fillId="0" borderId="29" xfId="66" applyNumberFormat="1" applyFont="1" applyFill="1" applyBorder="1" applyAlignment="1">
      <alignment vertical="center"/>
    </xf>
    <xf numFmtId="3" fontId="9" fillId="0" borderId="10" xfId="66" applyNumberFormat="1" applyFont="1" applyFill="1" applyBorder="1" applyAlignment="1">
      <alignment vertical="center"/>
    </xf>
    <xf numFmtId="3" fontId="9" fillId="0" borderId="14" xfId="66" applyNumberFormat="1" applyFont="1" applyFill="1" applyBorder="1" applyAlignment="1">
      <alignment vertical="center"/>
    </xf>
    <xf numFmtId="3" fontId="9" fillId="0" borderId="11" xfId="66" applyNumberFormat="1" applyFont="1" applyFill="1" applyBorder="1" applyAlignment="1">
      <alignment vertical="center"/>
    </xf>
    <xf numFmtId="0" fontId="9" fillId="34" borderId="36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3" fontId="9" fillId="34" borderId="42" xfId="57" applyNumberFormat="1" applyFont="1" applyFill="1" applyBorder="1" applyAlignment="1">
      <alignment horizontal="center" vertical="center" wrapText="1"/>
      <protection/>
    </xf>
    <xf numFmtId="164" fontId="12" fillId="0" borderId="0" xfId="0" applyNumberFormat="1" applyFont="1" applyFill="1" applyBorder="1" applyAlignment="1">
      <alignment vertical="center" wrapText="1"/>
    </xf>
    <xf numFmtId="164" fontId="8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11" fillId="34" borderId="59" xfId="0" applyNumberFormat="1" applyFont="1" applyFill="1" applyBorder="1" applyAlignment="1">
      <alignment horizontal="center" vertical="center" wrapText="1"/>
    </xf>
    <xf numFmtId="164" fontId="11" fillId="34" borderId="2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35" borderId="32" xfId="0" applyFont="1" applyFill="1" applyBorder="1" applyAlignment="1">
      <alignment horizontal="center" vertical="center"/>
    </xf>
    <xf numFmtId="164" fontId="11" fillId="35" borderId="58" xfId="0" applyNumberFormat="1" applyFont="1" applyFill="1" applyBorder="1" applyAlignment="1">
      <alignment horizontal="center" vertical="center" wrapText="1"/>
    </xf>
    <xf numFmtId="164" fontId="11" fillId="35" borderId="33" xfId="0" applyNumberFormat="1" applyFont="1" applyFill="1" applyBorder="1" applyAlignment="1">
      <alignment horizontal="center" vertical="center" wrapText="1"/>
    </xf>
    <xf numFmtId="164" fontId="11" fillId="35" borderId="60" xfId="0" applyNumberFormat="1" applyFont="1" applyFill="1" applyBorder="1" applyAlignment="1" applyProtection="1">
      <alignment horizontal="center" vertical="center" wrapText="1"/>
      <protection/>
    </xf>
    <xf numFmtId="0" fontId="12" fillId="35" borderId="20" xfId="0" applyFont="1" applyFill="1" applyBorder="1" applyAlignment="1">
      <alignment/>
    </xf>
    <xf numFmtId="164" fontId="11" fillId="35" borderId="57" xfId="0" applyNumberFormat="1" applyFont="1" applyFill="1" applyBorder="1" applyAlignment="1" applyProtection="1">
      <alignment horizontal="center" vertical="center" wrapText="1"/>
      <protection/>
    </xf>
    <xf numFmtId="164" fontId="11" fillId="35" borderId="38" xfId="0" applyNumberFormat="1" applyFont="1" applyFill="1" applyBorder="1" applyAlignment="1" applyProtection="1">
      <alignment horizontal="center" vertical="center" wrapText="1"/>
      <protection/>
    </xf>
    <xf numFmtId="164" fontId="11" fillId="35" borderId="61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Font="1" applyBorder="1" applyAlignment="1">
      <alignment horizontal="center"/>
    </xf>
    <xf numFmtId="164" fontId="12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right" vertical="center" wrapText="1"/>
      <protection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12" fillId="0" borderId="40" xfId="0" applyFont="1" applyBorder="1" applyAlignment="1">
      <alignment horizontal="center"/>
    </xf>
    <xf numFmtId="0" fontId="12" fillId="0" borderId="63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63" xfId="0" applyFont="1" applyBorder="1" applyAlignment="1">
      <alignment horizontal="right"/>
    </xf>
    <xf numFmtId="0" fontId="12" fillId="0" borderId="64" xfId="0" applyFont="1" applyBorder="1" applyAlignment="1">
      <alignment horizontal="right"/>
    </xf>
    <xf numFmtId="0" fontId="11" fillId="0" borderId="37" xfId="0" applyFont="1" applyBorder="1" applyAlignment="1">
      <alignment horizontal="center"/>
    </xf>
    <xf numFmtId="0" fontId="11" fillId="0" borderId="57" xfId="0" applyFont="1" applyBorder="1" applyAlignment="1">
      <alignment/>
    </xf>
    <xf numFmtId="164" fontId="11" fillId="0" borderId="38" xfId="0" applyNumberFormat="1" applyFont="1" applyBorder="1" applyAlignment="1">
      <alignment horizontal="right"/>
    </xf>
    <xf numFmtId="164" fontId="13" fillId="33" borderId="38" xfId="0" applyNumberFormat="1" applyFont="1" applyFill="1" applyBorder="1" applyAlignment="1" applyProtection="1">
      <alignment horizontal="right" vertical="center" wrapTex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center"/>
    </xf>
    <xf numFmtId="0" fontId="12" fillId="0" borderId="5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65" xfId="0" applyFont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1" fillId="0" borderId="59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0" xfId="0" applyFont="1" applyBorder="1" applyAlignment="1">
      <alignment/>
    </xf>
    <xf numFmtId="164" fontId="11" fillId="34" borderId="59" xfId="0" applyNumberFormat="1" applyFont="1" applyFill="1" applyBorder="1" applyAlignment="1">
      <alignment horizontal="centerContinuous" vertical="center" wrapText="1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right" wrapText="1"/>
    </xf>
    <xf numFmtId="16" fontId="12" fillId="0" borderId="10" xfId="0" applyNumberFormat="1" applyFont="1" applyBorder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right"/>
    </xf>
    <xf numFmtId="164" fontId="9" fillId="35" borderId="67" xfId="0" applyNumberFormat="1" applyFont="1" applyFill="1" applyBorder="1" applyAlignment="1">
      <alignment horizontal="center" vertical="center"/>
    </xf>
    <xf numFmtId="164" fontId="9" fillId="35" borderId="56" xfId="0" applyNumberFormat="1" applyFont="1" applyFill="1" applyBorder="1" applyAlignment="1">
      <alignment horizontal="center" vertical="center"/>
    </xf>
    <xf numFmtId="164" fontId="9" fillId="35" borderId="41" xfId="0" applyNumberFormat="1" applyFont="1" applyFill="1" applyBorder="1" applyAlignment="1">
      <alignment horizontal="center" vertical="center" wrapText="1"/>
    </xf>
    <xf numFmtId="164" fontId="9" fillId="35" borderId="65" xfId="0" applyNumberFormat="1" applyFont="1" applyFill="1" applyBorder="1" applyAlignment="1">
      <alignment horizontal="center" vertical="center" wrapText="1"/>
    </xf>
    <xf numFmtId="164" fontId="9" fillId="35" borderId="25" xfId="0" applyNumberFormat="1" applyFont="1" applyFill="1" applyBorder="1" applyAlignment="1">
      <alignment horizontal="center" vertical="center" wrapText="1"/>
    </xf>
    <xf numFmtId="164" fontId="9" fillId="35" borderId="66" xfId="0" applyNumberFormat="1" applyFont="1" applyFill="1" applyBorder="1" applyAlignment="1">
      <alignment horizontal="center" vertical="center" wrapText="1"/>
    </xf>
    <xf numFmtId="164" fontId="9" fillId="35" borderId="60" xfId="0" applyNumberFormat="1" applyFont="1" applyFill="1" applyBorder="1" applyAlignment="1">
      <alignment horizontal="center" vertical="center" wrapText="1"/>
    </xf>
    <xf numFmtId="164" fontId="9" fillId="35" borderId="68" xfId="0" applyNumberFormat="1" applyFont="1" applyFill="1" applyBorder="1" applyAlignment="1">
      <alignment horizontal="center" vertical="center" wrapText="1"/>
    </xf>
    <xf numFmtId="164" fontId="9" fillId="0" borderId="32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left" vertical="center" wrapText="1" indent="1"/>
    </xf>
    <xf numFmtId="164" fontId="8" fillId="0" borderId="33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25" xfId="0" applyNumberFormat="1" applyFont="1" applyFill="1" applyBorder="1" applyAlignment="1" applyProtection="1">
      <alignment vertical="center" wrapText="1"/>
      <protection/>
    </xf>
    <xf numFmtId="164" fontId="8" fillId="0" borderId="32" xfId="0" applyNumberFormat="1" applyFont="1" applyFill="1" applyBorder="1" applyAlignment="1" applyProtection="1">
      <alignment vertical="center" wrapText="1"/>
      <protection/>
    </xf>
    <xf numFmtId="164" fontId="8" fillId="0" borderId="33" xfId="0" applyNumberFormat="1" applyFont="1" applyFill="1" applyBorder="1" applyAlignment="1" applyProtection="1">
      <alignment vertical="center" wrapText="1"/>
      <protection/>
    </xf>
    <xf numFmtId="164" fontId="8" fillId="0" borderId="60" xfId="0" applyNumberFormat="1" applyFont="1" applyFill="1" applyBorder="1" applyAlignment="1" applyProtection="1">
      <alignment vertical="center" wrapText="1"/>
      <protection/>
    </xf>
    <xf numFmtId="164" fontId="8" fillId="0" borderId="25" xfId="0" applyNumberFormat="1" applyFont="1" applyFill="1" applyBorder="1" applyAlignment="1">
      <alignment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8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8" fillId="0" borderId="69" xfId="0" applyNumberFormat="1" applyFont="1" applyFill="1" applyBorder="1" applyAlignment="1" applyProtection="1">
      <alignment vertical="center" wrapText="1"/>
      <protection locked="0"/>
    </xf>
    <xf numFmtId="164" fontId="8" fillId="0" borderId="18" xfId="0" applyNumberFormat="1" applyFont="1" applyFill="1" applyBorder="1" applyAlignment="1" applyProtection="1">
      <alignment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28" xfId="0" applyNumberFormat="1" applyFont="1" applyFill="1" applyBorder="1" applyAlignment="1" applyProtection="1">
      <alignment vertical="center" wrapText="1"/>
      <protection locked="0"/>
    </xf>
    <xf numFmtId="164" fontId="8" fillId="0" borderId="69" xfId="0" applyNumberFormat="1" applyFont="1" applyFill="1" applyBorder="1" applyAlignment="1">
      <alignment vertical="center" wrapText="1"/>
    </xf>
    <xf numFmtId="164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1" xfId="0" applyNumberFormat="1" applyFont="1" applyFill="1" applyBorder="1" applyAlignment="1">
      <alignment horizontal="center" vertical="center" wrapText="1"/>
    </xf>
    <xf numFmtId="164" fontId="8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14" xfId="0" applyNumberFormat="1" applyFont="1" applyFill="1" applyBorder="1" applyAlignment="1" applyProtection="1">
      <alignment horizontal="left" vertical="center" wrapText="1" indent="2"/>
      <protection locked="0"/>
    </xf>
    <xf numFmtId="164" fontId="8" fillId="0" borderId="70" xfId="0" applyNumberFormat="1" applyFont="1" applyFill="1" applyBorder="1" applyAlignment="1" applyProtection="1">
      <alignment vertical="center" wrapText="1"/>
      <protection locked="0"/>
    </xf>
    <xf numFmtId="164" fontId="8" fillId="0" borderId="21" xfId="0" applyNumberFormat="1" applyFont="1" applyFill="1" applyBorder="1" applyAlignment="1" applyProtection="1">
      <alignment vertical="center" wrapText="1"/>
      <protection locked="0"/>
    </xf>
    <xf numFmtId="164" fontId="8" fillId="0" borderId="14" xfId="0" applyNumberFormat="1" applyFont="1" applyFill="1" applyBorder="1" applyAlignment="1" applyProtection="1">
      <alignment vertical="center" wrapText="1"/>
      <protection locked="0"/>
    </xf>
    <xf numFmtId="164" fontId="8" fillId="0" borderId="42" xfId="0" applyNumberFormat="1" applyFont="1" applyFill="1" applyBorder="1" applyAlignment="1" applyProtection="1">
      <alignment vertical="center" wrapText="1"/>
      <protection locked="0"/>
    </xf>
    <xf numFmtId="164" fontId="8" fillId="0" borderId="70" xfId="0" applyNumberFormat="1" applyFont="1" applyFill="1" applyBorder="1" applyAlignment="1">
      <alignment vertical="center" wrapText="1"/>
    </xf>
    <xf numFmtId="164" fontId="8" fillId="0" borderId="25" xfId="0" applyNumberFormat="1" applyFont="1" applyFill="1" applyBorder="1" applyAlignment="1" applyProtection="1">
      <alignment vertical="center" wrapText="1"/>
      <protection locked="0"/>
    </xf>
    <xf numFmtId="164" fontId="8" fillId="0" borderId="32" xfId="0" applyNumberFormat="1" applyFont="1" applyFill="1" applyBorder="1" applyAlignment="1" applyProtection="1">
      <alignment vertical="center" wrapText="1"/>
      <protection locked="0"/>
    </xf>
    <xf numFmtId="164" fontId="8" fillId="0" borderId="33" xfId="0" applyNumberFormat="1" applyFont="1" applyFill="1" applyBorder="1" applyAlignment="1" applyProtection="1">
      <alignment vertical="center" wrapText="1"/>
      <protection locked="0"/>
    </xf>
    <xf numFmtId="164" fontId="8" fillId="0" borderId="60" xfId="0" applyNumberFormat="1" applyFont="1" applyFill="1" applyBorder="1" applyAlignment="1" applyProtection="1">
      <alignment vertical="center" wrapText="1"/>
      <protection locked="0"/>
    </xf>
    <xf numFmtId="164" fontId="9" fillId="0" borderId="20" xfId="0" applyNumberFormat="1" applyFont="1" applyFill="1" applyBorder="1" applyAlignment="1">
      <alignment horizontal="center" vertical="center" wrapText="1"/>
    </xf>
    <xf numFmtId="164" fontId="8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46" xfId="0" applyNumberFormat="1" applyFont="1" applyFill="1" applyBorder="1" applyAlignment="1" applyProtection="1">
      <alignment horizontal="left" vertical="center" wrapText="1" indent="2"/>
      <protection locked="0"/>
    </xf>
    <xf numFmtId="164" fontId="8" fillId="0" borderId="68" xfId="0" applyNumberFormat="1" applyFont="1" applyFill="1" applyBorder="1" applyAlignment="1" applyProtection="1">
      <alignment vertical="center" wrapText="1"/>
      <protection locked="0"/>
    </xf>
    <xf numFmtId="164" fontId="8" fillId="0" borderId="20" xfId="0" applyNumberFormat="1" applyFont="1" applyFill="1" applyBorder="1" applyAlignment="1" applyProtection="1">
      <alignment vertical="center" wrapText="1"/>
      <protection locked="0"/>
    </xf>
    <xf numFmtId="164" fontId="8" fillId="0" borderId="36" xfId="0" applyNumberFormat="1" applyFont="1" applyFill="1" applyBorder="1" applyAlignment="1" applyProtection="1">
      <alignment vertical="center" wrapText="1"/>
      <protection locked="0"/>
    </xf>
    <xf numFmtId="164" fontId="8" fillId="0" borderId="50" xfId="0" applyNumberFormat="1" applyFont="1" applyFill="1" applyBorder="1" applyAlignment="1" applyProtection="1">
      <alignment vertical="center" wrapText="1"/>
      <protection locked="0"/>
    </xf>
    <xf numFmtId="164" fontId="8" fillId="0" borderId="68" xfId="0" applyNumberFormat="1" applyFont="1" applyFill="1" applyBorder="1" applyAlignment="1">
      <alignment vertical="center" wrapText="1"/>
    </xf>
    <xf numFmtId="164" fontId="8" fillId="33" borderId="66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55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72" xfId="0" applyFont="1" applyBorder="1" applyAlignment="1">
      <alignment horizontal="center" vertical="top" wrapText="1"/>
    </xf>
    <xf numFmtId="0" fontId="9" fillId="0" borderId="73" xfId="0" applyFont="1" applyBorder="1" applyAlignment="1">
      <alignment horizontal="center" vertical="top" wrapText="1"/>
    </xf>
    <xf numFmtId="0" fontId="9" fillId="0" borderId="74" xfId="0" applyFont="1" applyBorder="1" applyAlignment="1">
      <alignment horizontal="center" vertical="top" wrapText="1"/>
    </xf>
    <xf numFmtId="0" fontId="9" fillId="0" borderId="75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76" xfId="0" applyFont="1" applyBorder="1" applyAlignment="1">
      <alignment horizontal="center" vertical="top" wrapText="1"/>
    </xf>
    <xf numFmtId="0" fontId="9" fillId="0" borderId="77" xfId="0" applyFont="1" applyBorder="1" applyAlignment="1">
      <alignment horizontal="center" vertical="top" wrapText="1"/>
    </xf>
    <xf numFmtId="0" fontId="8" fillId="0" borderId="77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justify" vertical="top" wrapText="1"/>
    </xf>
    <xf numFmtId="0" fontId="8" fillId="0" borderId="78" xfId="0" applyFont="1" applyBorder="1" applyAlignment="1">
      <alignment horizontal="right" vertical="top" wrapText="1"/>
    </xf>
    <xf numFmtId="0" fontId="8" fillId="0" borderId="79" xfId="0" applyFont="1" applyBorder="1" applyAlignment="1">
      <alignment horizontal="right" vertical="top" wrapText="1"/>
    </xf>
    <xf numFmtId="0" fontId="9" fillId="0" borderId="6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75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9" fillId="0" borderId="75" xfId="0" applyFont="1" applyBorder="1" applyAlignment="1">
      <alignment horizontal="justify" vertical="top" wrapText="1"/>
    </xf>
    <xf numFmtId="0" fontId="9" fillId="0" borderId="55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80" xfId="0" applyFont="1" applyBorder="1" applyAlignment="1">
      <alignment horizontal="center" vertical="top" wrapText="1"/>
    </xf>
    <xf numFmtId="0" fontId="9" fillId="0" borderId="78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justify" vertical="top" wrapText="1"/>
    </xf>
    <xf numFmtId="0" fontId="8" fillId="36" borderId="55" xfId="0" applyFont="1" applyFill="1" applyBorder="1" applyAlignment="1">
      <alignment horizontal="justify" vertical="top" wrapText="1"/>
    </xf>
    <xf numFmtId="0" fontId="8" fillId="0" borderId="78" xfId="0" applyFont="1" applyBorder="1" applyAlignment="1">
      <alignment horizontal="justify" vertical="top" wrapText="1"/>
    </xf>
    <xf numFmtId="0" fontId="8" fillId="0" borderId="55" xfId="0" applyFont="1" applyBorder="1" applyAlignment="1">
      <alignment horizontal="right" vertical="top" wrapText="1"/>
    </xf>
    <xf numFmtId="0" fontId="9" fillId="0" borderId="81" xfId="0" applyFont="1" applyBorder="1" applyAlignment="1">
      <alignment horizontal="center" vertical="top" wrapText="1"/>
    </xf>
    <xf numFmtId="0" fontId="9" fillId="0" borderId="82" xfId="0" applyFont="1" applyBorder="1" applyAlignment="1">
      <alignment horizontal="justify" vertical="top" wrapText="1"/>
    </xf>
    <xf numFmtId="0" fontId="8" fillId="36" borderId="82" xfId="0" applyFont="1" applyFill="1" applyBorder="1" applyAlignment="1">
      <alignment horizontal="justify" vertical="top" wrapText="1"/>
    </xf>
    <xf numFmtId="0" fontId="8" fillId="0" borderId="82" xfId="0" applyFont="1" applyBorder="1" applyAlignment="1">
      <alignment horizontal="right" vertical="top" wrapText="1"/>
    </xf>
    <xf numFmtId="0" fontId="14" fillId="0" borderId="0" xfId="0" applyFont="1" applyAlignment="1">
      <alignment horizontal="right"/>
    </xf>
    <xf numFmtId="0" fontId="15" fillId="0" borderId="22" xfId="0" applyFont="1" applyBorder="1" applyAlignment="1">
      <alignment horizontal="center" vertical="top" wrapText="1"/>
    </xf>
    <xf numFmtId="0" fontId="15" fillId="0" borderId="55" xfId="0" applyFont="1" applyBorder="1" applyAlignment="1">
      <alignment horizontal="center" vertical="top" wrapText="1"/>
    </xf>
    <xf numFmtId="0" fontId="15" fillId="0" borderId="55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9" fillId="0" borderId="2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6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4" fillId="0" borderId="68" xfId="0" applyFont="1" applyBorder="1" applyAlignment="1">
      <alignment horizontal="center" vertical="top" wrapText="1"/>
    </xf>
    <xf numFmtId="0" fontId="15" fillId="0" borderId="29" xfId="0" applyFont="1" applyBorder="1" applyAlignment="1">
      <alignment vertical="top" wrapText="1"/>
    </xf>
    <xf numFmtId="0" fontId="15" fillId="0" borderId="29" xfId="0" applyFont="1" applyBorder="1" applyAlignment="1">
      <alignment horizontal="right" vertical="top" wrapText="1"/>
    </xf>
    <xf numFmtId="0" fontId="15" fillId="0" borderId="55" xfId="0" applyFont="1" applyBorder="1" applyAlignment="1">
      <alignment horizontal="right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right" vertical="top" wrapText="1"/>
    </xf>
    <xf numFmtId="164" fontId="12" fillId="0" borderId="31" xfId="0" applyNumberFormat="1" applyFont="1" applyFill="1" applyBorder="1" applyAlignment="1" applyProtection="1">
      <alignment vertical="center" wrapText="1"/>
      <protection locked="0"/>
    </xf>
    <xf numFmtId="164" fontId="12" fillId="0" borderId="83" xfId="0" applyNumberFormat="1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Fill="1" applyBorder="1" applyAlignment="1" applyProtection="1">
      <alignment vertical="center" wrapText="1"/>
      <protection locked="0"/>
    </xf>
    <xf numFmtId="164" fontId="12" fillId="0" borderId="84" xfId="0" applyNumberFormat="1" applyFont="1" applyFill="1" applyBorder="1" applyAlignment="1" applyProtection="1">
      <alignment vertical="center" wrapText="1"/>
      <protection locked="0"/>
    </xf>
    <xf numFmtId="164" fontId="11" fillId="0" borderId="67" xfId="0" applyNumberFormat="1" applyFont="1" applyFill="1" applyBorder="1" applyAlignment="1" applyProtection="1">
      <alignment horizontal="right" vertical="center" wrapText="1"/>
      <protection/>
    </xf>
    <xf numFmtId="164" fontId="11" fillId="0" borderId="85" xfId="0" applyNumberFormat="1" applyFont="1" applyFill="1" applyBorder="1" applyAlignment="1">
      <alignment vertical="center" wrapText="1"/>
    </xf>
    <xf numFmtId="164" fontId="12" fillId="0" borderId="29" xfId="0" applyNumberFormat="1" applyFont="1" applyFill="1" applyBorder="1" applyAlignment="1">
      <alignment vertical="center" wrapText="1"/>
    </xf>
    <xf numFmtId="164" fontId="12" fillId="0" borderId="40" xfId="0" applyNumberFormat="1" applyFont="1" applyFill="1" applyBorder="1" applyAlignment="1">
      <alignment vertical="center" wrapText="1"/>
    </xf>
    <xf numFmtId="164" fontId="12" fillId="0" borderId="53" xfId="0" applyNumberFormat="1" applyFont="1" applyFill="1" applyBorder="1" applyAlignment="1">
      <alignment vertical="center" wrapText="1"/>
    </xf>
    <xf numFmtId="164" fontId="12" fillId="0" borderId="86" xfId="0" applyNumberFormat="1" applyFont="1" applyFill="1" applyBorder="1" applyAlignment="1">
      <alignment vertical="center" wrapText="1"/>
    </xf>
    <xf numFmtId="164" fontId="12" fillId="0" borderId="55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65" xfId="0" applyFont="1" applyBorder="1" applyAlignment="1">
      <alignment horizontal="center"/>
    </xf>
    <xf numFmtId="0" fontId="9" fillId="0" borderId="59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87" xfId="0" applyFont="1" applyBorder="1" applyAlignment="1">
      <alignment/>
    </xf>
    <xf numFmtId="0" fontId="9" fillId="0" borderId="88" xfId="0" applyFont="1" applyBorder="1" applyAlignment="1">
      <alignment/>
    </xf>
    <xf numFmtId="0" fontId="9" fillId="0" borderId="89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90" xfId="0" applyFont="1" applyBorder="1" applyAlignment="1">
      <alignment/>
    </xf>
    <xf numFmtId="0" fontId="8" fillId="0" borderId="91" xfId="0" applyFont="1" applyBorder="1" applyAlignment="1">
      <alignment/>
    </xf>
    <xf numFmtId="0" fontId="8" fillId="0" borderId="9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83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8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93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59" xfId="0" applyFont="1" applyBorder="1" applyAlignment="1">
      <alignment horizontal="center"/>
    </xf>
    <xf numFmtId="0" fontId="9" fillId="0" borderId="85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67" xfId="0" applyFont="1" applyBorder="1" applyAlignment="1">
      <alignment/>
    </xf>
    <xf numFmtId="0" fontId="8" fillId="0" borderId="9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49" xfId="0" applyFont="1" applyBorder="1" applyAlignment="1">
      <alignment horizontal="center"/>
    </xf>
    <xf numFmtId="0" fontId="8" fillId="0" borderId="95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39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85" xfId="0" applyFont="1" applyBorder="1" applyAlignment="1">
      <alignment/>
    </xf>
    <xf numFmtId="0" fontId="11" fillId="0" borderId="88" xfId="0" applyFont="1" applyBorder="1" applyAlignment="1">
      <alignment/>
    </xf>
    <xf numFmtId="0" fontId="11" fillId="0" borderId="89" xfId="0" applyFont="1" applyBorder="1" applyAlignment="1">
      <alignment/>
    </xf>
    <xf numFmtId="0" fontId="11" fillId="0" borderId="87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96" xfId="0" applyFont="1" applyBorder="1" applyAlignment="1">
      <alignment/>
    </xf>
    <xf numFmtId="0" fontId="11" fillId="0" borderId="91" xfId="0" applyFont="1" applyBorder="1" applyAlignment="1">
      <alignment/>
    </xf>
    <xf numFmtId="0" fontId="11" fillId="0" borderId="92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2" fillId="0" borderId="95" xfId="0" applyFont="1" applyBorder="1" applyAlignment="1">
      <alignment/>
    </xf>
    <xf numFmtId="0" fontId="12" fillId="0" borderId="83" xfId="0" applyFont="1" applyBorder="1" applyAlignment="1">
      <alignment/>
    </xf>
    <xf numFmtId="0" fontId="11" fillId="0" borderId="95" xfId="0" applyFont="1" applyBorder="1" applyAlignment="1">
      <alignment/>
    </xf>
    <xf numFmtId="0" fontId="11" fillId="0" borderId="83" xfId="0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5" xfId="0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58" xfId="0" applyFont="1" applyBorder="1" applyAlignment="1">
      <alignment/>
    </xf>
    <xf numFmtId="3" fontId="11" fillId="0" borderId="33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97" xfId="0" applyFont="1" applyBorder="1" applyAlignment="1">
      <alignment/>
    </xf>
    <xf numFmtId="0" fontId="12" fillId="0" borderId="93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0" fontId="12" fillId="0" borderId="88" xfId="0" applyFont="1" applyFill="1" applyBorder="1" applyAlignment="1">
      <alignment/>
    </xf>
    <xf numFmtId="0" fontId="65" fillId="0" borderId="98" xfId="0" applyFont="1" applyBorder="1" applyAlignment="1">
      <alignment horizontal="center" wrapText="1"/>
    </xf>
    <xf numFmtId="0" fontId="65" fillId="0" borderId="99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65" fillId="0" borderId="100" xfId="0" applyFont="1" applyBorder="1" applyAlignment="1">
      <alignment horizontal="center" vertical="top" wrapText="1"/>
    </xf>
    <xf numFmtId="0" fontId="65" fillId="0" borderId="101" xfId="0" applyFont="1" applyBorder="1" applyAlignment="1">
      <alignment horizontal="center" vertical="top" wrapText="1"/>
    </xf>
    <xf numFmtId="0" fontId="66" fillId="0" borderId="102" xfId="0" applyFont="1" applyBorder="1" applyAlignment="1">
      <alignment horizontal="center" vertical="top" wrapText="1"/>
    </xf>
    <xf numFmtId="0" fontId="66" fillId="0" borderId="29" xfId="0" applyFont="1" applyBorder="1" applyAlignment="1">
      <alignment horizontal="right" vertical="top" wrapText="1"/>
    </xf>
    <xf numFmtId="0" fontId="66" fillId="0" borderId="103" xfId="0" applyFont="1" applyBorder="1" applyAlignment="1">
      <alignment horizontal="right" vertical="top" wrapText="1"/>
    </xf>
    <xf numFmtId="0" fontId="66" fillId="0" borderId="102" xfId="0" applyFont="1" applyBorder="1" applyAlignment="1">
      <alignment vertical="top" wrapText="1"/>
    </xf>
    <xf numFmtId="0" fontId="65" fillId="0" borderId="29" xfId="0" applyFont="1" applyBorder="1" applyAlignment="1">
      <alignment horizontal="right" vertical="top" wrapText="1"/>
    </xf>
    <xf numFmtId="0" fontId="66" fillId="0" borderId="104" xfId="0" applyFont="1" applyBorder="1" applyAlignment="1">
      <alignment vertical="top" wrapText="1"/>
    </xf>
    <xf numFmtId="0" fontId="65" fillId="0" borderId="103" xfId="0" applyFont="1" applyBorder="1" applyAlignment="1">
      <alignment horizontal="right" vertical="top" wrapText="1"/>
    </xf>
    <xf numFmtId="0" fontId="66" fillId="0" borderId="105" xfId="0" applyFont="1" applyBorder="1" applyAlignment="1">
      <alignment vertical="top" wrapText="1"/>
    </xf>
    <xf numFmtId="0" fontId="65" fillId="0" borderId="106" xfId="0" applyFont="1" applyBorder="1" applyAlignment="1">
      <alignment horizontal="right" vertical="top" wrapText="1"/>
    </xf>
    <xf numFmtId="0" fontId="65" fillId="0" borderId="107" xfId="0" applyFont="1" applyBorder="1" applyAlignment="1">
      <alignment horizontal="right" vertical="top" wrapText="1"/>
    </xf>
    <xf numFmtId="0" fontId="65" fillId="0" borderId="108" xfId="0" applyFont="1" applyBorder="1" applyAlignment="1">
      <alignment horizontal="right" vertical="top" wrapText="1"/>
    </xf>
    <xf numFmtId="0" fontId="65" fillId="0" borderId="109" xfId="0" applyFont="1" applyBorder="1" applyAlignment="1">
      <alignment horizontal="right" vertical="top" wrapText="1"/>
    </xf>
    <xf numFmtId="0" fontId="12" fillId="0" borderId="0" xfId="0" applyFont="1" applyAlignment="1">
      <alignment wrapText="1"/>
    </xf>
    <xf numFmtId="0" fontId="66" fillId="0" borderId="110" xfId="0" applyFont="1" applyBorder="1" applyAlignment="1">
      <alignment horizontal="center" vertical="top" wrapText="1"/>
    </xf>
    <xf numFmtId="0" fontId="66" fillId="0" borderId="68" xfId="0" applyFont="1" applyBorder="1" applyAlignment="1">
      <alignment horizontal="right" vertical="top" wrapText="1"/>
    </xf>
    <xf numFmtId="0" fontId="66" fillId="0" borderId="111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 wrapText="1"/>
    </xf>
    <xf numFmtId="0" fontId="15" fillId="0" borderId="68" xfId="0" applyFont="1" applyBorder="1" applyAlignment="1">
      <alignment horizontal="right" vertical="top" wrapText="1"/>
    </xf>
    <xf numFmtId="0" fontId="15" fillId="0" borderId="68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8" fillId="0" borderId="0" xfId="56">
      <alignment/>
      <protection/>
    </xf>
    <xf numFmtId="0" fontId="11" fillId="0" borderId="73" xfId="0" applyFont="1" applyBorder="1" applyAlignment="1">
      <alignment horizontal="center" vertical="top" wrapText="1"/>
    </xf>
    <xf numFmtId="0" fontId="11" fillId="0" borderId="74" xfId="0" applyFont="1" applyBorder="1" applyAlignment="1">
      <alignment horizontal="center" vertical="top" wrapText="1"/>
    </xf>
    <xf numFmtId="0" fontId="11" fillId="0" borderId="77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 wrapText="1"/>
    </xf>
    <xf numFmtId="0" fontId="11" fillId="0" borderId="76" xfId="0" applyFont="1" applyBorder="1" applyAlignment="1">
      <alignment horizontal="center" vertical="top" wrapText="1"/>
    </xf>
    <xf numFmtId="0" fontId="11" fillId="0" borderId="81" xfId="0" applyFont="1" applyBorder="1" applyAlignment="1">
      <alignment horizontal="center" vertical="top" wrapText="1"/>
    </xf>
    <xf numFmtId="0" fontId="12" fillId="0" borderId="82" xfId="0" applyFont="1" applyBorder="1" applyAlignment="1">
      <alignment vertical="top" wrapText="1"/>
    </xf>
    <xf numFmtId="0" fontId="11" fillId="0" borderId="79" xfId="0" applyFont="1" applyBorder="1" applyAlignment="1">
      <alignment horizontal="center" vertical="top" wrapText="1"/>
    </xf>
    <xf numFmtId="0" fontId="11" fillId="0" borderId="82" xfId="0" applyFont="1" applyBorder="1" applyAlignment="1">
      <alignment horizontal="center" vertical="top" wrapText="1"/>
    </xf>
    <xf numFmtId="0" fontId="11" fillId="0" borderId="77" xfId="0" applyFont="1" applyBorder="1" applyAlignment="1">
      <alignment vertical="top" wrapText="1"/>
    </xf>
    <xf numFmtId="0" fontId="11" fillId="0" borderId="55" xfId="0" applyFont="1" applyBorder="1" applyAlignment="1">
      <alignment vertical="top" wrapText="1"/>
    </xf>
    <xf numFmtId="0" fontId="11" fillId="0" borderId="55" xfId="0" applyFont="1" applyBorder="1" applyAlignment="1">
      <alignment horizontal="right" vertical="top" wrapText="1"/>
    </xf>
    <xf numFmtId="0" fontId="11" fillId="0" borderId="78" xfId="0" applyFont="1" applyBorder="1" applyAlignment="1">
      <alignment horizontal="right" vertical="top" wrapText="1"/>
    </xf>
    <xf numFmtId="0" fontId="12" fillId="0" borderId="55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9" xfId="0" applyFont="1" applyBorder="1" applyAlignment="1">
      <alignment horizontal="right" vertical="top" wrapText="1"/>
    </xf>
    <xf numFmtId="0" fontId="11" fillId="0" borderId="76" xfId="0" applyFont="1" applyBorder="1" applyAlignment="1">
      <alignment horizontal="right" vertical="top" wrapText="1"/>
    </xf>
    <xf numFmtId="0" fontId="12" fillId="0" borderId="77" xfId="0" applyFont="1" applyBorder="1" applyAlignment="1">
      <alignment vertical="top" wrapText="1"/>
    </xf>
    <xf numFmtId="0" fontId="12" fillId="0" borderId="55" xfId="0" applyFont="1" applyBorder="1" applyAlignment="1">
      <alignment horizontal="right" vertical="top" wrapText="1"/>
    </xf>
    <xf numFmtId="0" fontId="12" fillId="0" borderId="78" xfId="0" applyFont="1" applyBorder="1" applyAlignment="1">
      <alignment horizontal="right" vertical="top" wrapText="1"/>
    </xf>
    <xf numFmtId="0" fontId="12" fillId="0" borderId="29" xfId="0" applyFont="1" applyBorder="1" applyAlignment="1">
      <alignment vertical="top" wrapText="1"/>
    </xf>
    <xf numFmtId="0" fontId="16" fillId="0" borderId="77" xfId="0" applyFont="1" applyBorder="1" applyAlignment="1">
      <alignment vertical="top" wrapText="1"/>
    </xf>
    <xf numFmtId="0" fontId="16" fillId="0" borderId="55" xfId="0" applyFont="1" applyBorder="1" applyAlignment="1">
      <alignment vertical="top" wrapText="1"/>
    </xf>
    <xf numFmtId="0" fontId="16" fillId="0" borderId="78" xfId="0" applyFont="1" applyBorder="1" applyAlignment="1">
      <alignment horizontal="right" vertical="top" wrapText="1"/>
    </xf>
    <xf numFmtId="0" fontId="12" fillId="0" borderId="81" xfId="0" applyFont="1" applyBorder="1" applyAlignment="1">
      <alignment vertical="top" wrapText="1"/>
    </xf>
    <xf numFmtId="0" fontId="12" fillId="0" borderId="82" xfId="0" applyFont="1" applyBorder="1" applyAlignment="1">
      <alignment horizontal="right" vertical="top" wrapText="1"/>
    </xf>
    <xf numFmtId="0" fontId="12" fillId="0" borderId="79" xfId="0" applyFont="1" applyBorder="1" applyAlignment="1">
      <alignment horizontal="right" vertical="top" wrapText="1"/>
    </xf>
    <xf numFmtId="0" fontId="16" fillId="0" borderId="55" xfId="0" applyFont="1" applyBorder="1" applyAlignment="1">
      <alignment horizontal="right" vertical="top" wrapText="1"/>
    </xf>
    <xf numFmtId="0" fontId="16" fillId="0" borderId="112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1" fillId="0" borderId="24" xfId="0" applyFont="1" applyBorder="1" applyAlignment="1">
      <alignment horizontal="right" vertical="top" wrapText="1"/>
    </xf>
    <xf numFmtId="0" fontId="11" fillId="0" borderId="80" xfId="0" applyFont="1" applyBorder="1" applyAlignment="1">
      <alignment horizontal="right" vertical="top" wrapText="1"/>
    </xf>
    <xf numFmtId="0" fontId="16" fillId="0" borderId="113" xfId="0" applyFont="1" applyBorder="1" applyAlignment="1">
      <alignment vertical="top" wrapText="1"/>
    </xf>
    <xf numFmtId="0" fontId="16" fillId="0" borderId="29" xfId="0" applyFont="1" applyBorder="1" applyAlignment="1">
      <alignment horizontal="right" vertical="top" wrapText="1"/>
    </xf>
    <xf numFmtId="0" fontId="11" fillId="0" borderId="81" xfId="0" applyFont="1" applyBorder="1" applyAlignment="1">
      <alignment vertical="top" wrapText="1"/>
    </xf>
    <xf numFmtId="0" fontId="11" fillId="0" borderId="82" xfId="0" applyFont="1" applyBorder="1" applyAlignment="1">
      <alignment horizontal="right" vertical="top" wrapText="1"/>
    </xf>
    <xf numFmtId="0" fontId="11" fillId="0" borderId="79" xfId="0" applyFont="1" applyBorder="1" applyAlignment="1">
      <alignment horizontal="right" vertical="top" wrapText="1"/>
    </xf>
    <xf numFmtId="0" fontId="17" fillId="0" borderId="77" xfId="0" applyFont="1" applyBorder="1" applyAlignment="1">
      <alignment vertical="top" wrapText="1"/>
    </xf>
    <xf numFmtId="0" fontId="17" fillId="0" borderId="55" xfId="0" applyFont="1" applyBorder="1" applyAlignment="1">
      <alignment vertical="top" wrapText="1"/>
    </xf>
    <xf numFmtId="0" fontId="17" fillId="0" borderId="55" xfId="0" applyFont="1" applyBorder="1" applyAlignment="1">
      <alignment horizontal="right" vertical="top" wrapText="1"/>
    </xf>
    <xf numFmtId="0" fontId="17" fillId="0" borderId="78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76" xfId="0" applyFont="1" applyBorder="1" applyAlignment="1">
      <alignment horizontal="right" vertical="top" wrapText="1"/>
    </xf>
    <xf numFmtId="0" fontId="11" fillId="0" borderId="82" xfId="0" applyFont="1" applyBorder="1" applyAlignment="1">
      <alignment vertical="top" wrapText="1"/>
    </xf>
    <xf numFmtId="0" fontId="12" fillId="0" borderId="78" xfId="0" applyFont="1" applyBorder="1" applyAlignment="1">
      <alignment vertical="top" wrapText="1"/>
    </xf>
    <xf numFmtId="0" fontId="12" fillId="0" borderId="77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justify" vertical="top" wrapText="1"/>
    </xf>
    <xf numFmtId="0" fontId="11" fillId="0" borderId="55" xfId="0" applyFont="1" applyBorder="1" applyAlignment="1">
      <alignment horizontal="justify" vertical="top" wrapText="1"/>
    </xf>
    <xf numFmtId="0" fontId="11" fillId="0" borderId="29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8" fillId="0" borderId="62" xfId="0" applyFont="1" applyBorder="1" applyAlignment="1">
      <alignment horizontal="right" vertical="top" wrapText="1"/>
    </xf>
    <xf numFmtId="0" fontId="8" fillId="0" borderId="45" xfId="0" applyFont="1" applyBorder="1" applyAlignment="1">
      <alignment horizontal="right" vertical="top" wrapText="1"/>
    </xf>
    <xf numFmtId="0" fontId="8" fillId="0" borderId="44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4" fillId="0" borderId="0" xfId="59" applyFill="1">
      <alignment/>
      <protection/>
    </xf>
    <xf numFmtId="0" fontId="24" fillId="0" borderId="40" xfId="59" applyFont="1" applyFill="1" applyBorder="1" applyAlignment="1">
      <alignment horizontal="center" vertical="center" wrapText="1"/>
      <protection/>
    </xf>
    <xf numFmtId="0" fontId="24" fillId="0" borderId="15" xfId="59" applyFont="1" applyFill="1" applyBorder="1" applyAlignment="1">
      <alignment horizontal="center" vertical="center" wrapText="1"/>
      <protection/>
    </xf>
    <xf numFmtId="0" fontId="24" fillId="0" borderId="41" xfId="59" applyFont="1" applyFill="1" applyBorder="1" applyAlignment="1">
      <alignment horizontal="center" vertical="center" wrapText="1"/>
      <protection/>
    </xf>
    <xf numFmtId="0" fontId="25" fillId="0" borderId="16" xfId="59" applyFont="1" applyFill="1" applyBorder="1" applyAlignment="1">
      <alignment vertical="center" wrapText="1"/>
      <protection/>
    </xf>
    <xf numFmtId="0" fontId="26" fillId="0" borderId="11" xfId="59" applyFont="1" applyFill="1" applyBorder="1" applyAlignment="1">
      <alignment horizontal="center" vertical="center" wrapText="1"/>
      <protection/>
    </xf>
    <xf numFmtId="166" fontId="25" fillId="0" borderId="11" xfId="59" applyNumberFormat="1" applyFont="1" applyFill="1" applyBorder="1" applyAlignment="1">
      <alignment horizontal="right" vertical="center" wrapText="1"/>
      <protection/>
    </xf>
    <xf numFmtId="166" fontId="25" fillId="0" borderId="114" xfId="59" applyNumberFormat="1" applyFont="1" applyFill="1" applyBorder="1" applyAlignment="1">
      <alignment horizontal="right" vertical="center" wrapText="1"/>
      <protection/>
    </xf>
    <xf numFmtId="0" fontId="24" fillId="0" borderId="18" xfId="59" applyFont="1" applyFill="1" applyBorder="1" applyAlignment="1">
      <alignment vertical="center" wrapText="1"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166" fontId="26" fillId="0" borderId="10" xfId="59" applyNumberFormat="1" applyFont="1" applyFill="1" applyBorder="1" applyAlignment="1">
      <alignment horizontal="right" vertical="center" wrapText="1"/>
      <protection/>
    </xf>
    <xf numFmtId="166" fontId="25" fillId="0" borderId="115" xfId="59" applyNumberFormat="1" applyFont="1" applyFill="1" applyBorder="1" applyAlignment="1">
      <alignment horizontal="right" vertical="center" wrapText="1"/>
      <protection/>
    </xf>
    <xf numFmtId="0" fontId="27" fillId="0" borderId="18" xfId="59" applyFont="1" applyFill="1" applyBorder="1" applyAlignment="1">
      <alignment horizontal="left" vertical="center" wrapText="1" indent="1"/>
      <protection/>
    </xf>
    <xf numFmtId="166" fontId="26" fillId="0" borderId="10" xfId="59" applyNumberFormat="1" applyFont="1" applyFill="1" applyBorder="1" applyAlignment="1">
      <alignment horizontal="right" vertical="center" wrapText="1"/>
      <protection/>
    </xf>
    <xf numFmtId="166" fontId="26" fillId="0" borderId="115" xfId="59" applyNumberFormat="1" applyFont="1" applyFill="1" applyBorder="1" applyAlignment="1">
      <alignment horizontal="right" vertical="center" wrapText="1"/>
      <protection/>
    </xf>
    <xf numFmtId="0" fontId="26" fillId="0" borderId="18" xfId="59" applyFont="1" applyFill="1" applyBorder="1" applyAlignment="1">
      <alignment vertical="center" wrapText="1"/>
      <protection/>
    </xf>
    <xf numFmtId="166" fontId="26" fillId="0" borderId="10" xfId="59" applyNumberFormat="1" applyFont="1" applyFill="1" applyBorder="1" applyAlignment="1" applyProtection="1">
      <alignment horizontal="right" vertical="center" wrapText="1"/>
      <protection locked="0"/>
    </xf>
    <xf numFmtId="166" fontId="26" fillId="0" borderId="116" xfId="59" applyNumberFormat="1" applyFont="1" applyFill="1" applyBorder="1" applyAlignment="1">
      <alignment horizontal="right" vertical="center" wrapText="1"/>
      <protection/>
    </xf>
    <xf numFmtId="0" fontId="25" fillId="0" borderId="18" xfId="59" applyFont="1" applyFill="1" applyBorder="1" applyAlignment="1">
      <alignment vertical="center" wrapText="1"/>
      <protection/>
    </xf>
    <xf numFmtId="166" fontId="25" fillId="0" borderId="10" xfId="59" applyNumberFormat="1" applyFont="1" applyFill="1" applyBorder="1" applyAlignment="1">
      <alignment horizontal="right" vertical="center" wrapText="1"/>
      <protection/>
    </xf>
    <xf numFmtId="166" fontId="25" fillId="0" borderId="28" xfId="59" applyNumberFormat="1" applyFont="1" applyFill="1" applyBorder="1" applyAlignment="1">
      <alignment horizontal="right" vertical="center" wrapText="1"/>
      <protection/>
    </xf>
    <xf numFmtId="166" fontId="24" fillId="0" borderId="10" xfId="59" applyNumberFormat="1" applyFont="1" applyFill="1" applyBorder="1" applyAlignment="1">
      <alignment horizontal="right" vertical="center" wrapText="1"/>
      <protection/>
    </xf>
    <xf numFmtId="166" fontId="24" fillId="0" borderId="28" xfId="59" applyNumberFormat="1" applyFont="1" applyFill="1" applyBorder="1" applyAlignment="1">
      <alignment horizontal="right" vertical="center" wrapText="1"/>
      <protection/>
    </xf>
    <xf numFmtId="166" fontId="26" fillId="0" borderId="28" xfId="59" applyNumberFormat="1" applyFont="1" applyFill="1" applyBorder="1" applyAlignment="1">
      <alignment horizontal="right" vertical="center" wrapText="1"/>
      <protection/>
    </xf>
    <xf numFmtId="0" fontId="26" fillId="0" borderId="18" xfId="59" applyFont="1" applyFill="1" applyBorder="1" applyAlignment="1">
      <alignment horizontal="left" vertical="center" wrapText="1" indent="2"/>
      <protection/>
    </xf>
    <xf numFmtId="0" fontId="26" fillId="0" borderId="18" xfId="59" applyFont="1" applyFill="1" applyBorder="1" applyAlignment="1">
      <alignment horizontal="left" vertical="center" wrapText="1" indent="3"/>
      <protection/>
    </xf>
    <xf numFmtId="166" fontId="26" fillId="0" borderId="28" xfId="59" applyNumberFormat="1" applyFont="1" applyFill="1" applyBorder="1" applyAlignment="1" applyProtection="1">
      <alignment horizontal="right" vertical="center" wrapText="1"/>
      <protection locked="0"/>
    </xf>
    <xf numFmtId="0" fontId="26" fillId="0" borderId="16" xfId="59" applyFont="1" applyFill="1" applyBorder="1" applyAlignment="1">
      <alignment horizontal="left" vertical="center" wrapText="1" indent="3"/>
      <protection/>
    </xf>
    <xf numFmtId="166" fontId="24" fillId="0" borderId="116" xfId="59" applyNumberFormat="1" applyFont="1" applyFill="1" applyBorder="1" applyAlignment="1">
      <alignment horizontal="right" vertical="center" wrapText="1"/>
      <protection/>
    </xf>
    <xf numFmtId="166" fontId="24" fillId="0" borderId="10" xfId="59" applyNumberFormat="1" applyFont="1" applyFill="1" applyBorder="1" applyAlignment="1" applyProtection="1">
      <alignment horizontal="right" vertical="center" wrapText="1"/>
      <protection locked="0"/>
    </xf>
    <xf numFmtId="166" fontId="24" fillId="0" borderId="115" xfId="59" applyNumberFormat="1" applyFont="1" applyFill="1" applyBorder="1" applyAlignment="1">
      <alignment horizontal="right" vertical="center" wrapText="1"/>
      <protection/>
    </xf>
    <xf numFmtId="0" fontId="26" fillId="0" borderId="18" xfId="59" applyFont="1" applyFill="1" applyBorder="1" applyAlignment="1">
      <alignment horizontal="left" vertical="center" wrapText="1" indent="1"/>
      <protection/>
    </xf>
    <xf numFmtId="166" fontId="25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24" fillId="0" borderId="18" xfId="59" applyFont="1" applyFill="1" applyBorder="1" applyAlignment="1">
      <alignment horizontal="left" vertical="center" wrapText="1" indent="1"/>
      <protection/>
    </xf>
    <xf numFmtId="166" fontId="26" fillId="0" borderId="116" xfId="59" applyNumberFormat="1" applyFont="1" applyFill="1" applyBorder="1" applyAlignment="1" applyProtection="1">
      <alignment horizontal="right" vertical="center" wrapText="1"/>
      <protection/>
    </xf>
    <xf numFmtId="0" fontId="25" fillId="0" borderId="18" xfId="59" applyFont="1" applyFill="1" applyBorder="1" applyAlignment="1">
      <alignment horizontal="left" vertical="center" wrapText="1"/>
      <protection/>
    </xf>
    <xf numFmtId="0" fontId="26" fillId="0" borderId="18" xfId="59" applyFont="1" applyFill="1" applyBorder="1" applyAlignment="1">
      <alignment horizontal="left" vertical="center" indent="2"/>
      <protection/>
    </xf>
    <xf numFmtId="166" fontId="24" fillId="0" borderId="10" xfId="59" applyNumberFormat="1" applyFont="1" applyFill="1" applyBorder="1" applyAlignment="1" applyProtection="1">
      <alignment horizontal="right" vertical="center" wrapText="1"/>
      <protection/>
    </xf>
    <xf numFmtId="166" fontId="25" fillId="0" borderId="116" xfId="59" applyNumberFormat="1" applyFont="1" applyFill="1" applyBorder="1" applyAlignment="1">
      <alignment horizontal="right" vertical="center" wrapText="1"/>
      <protection/>
    </xf>
    <xf numFmtId="0" fontId="25" fillId="0" borderId="40" xfId="59" applyFont="1" applyFill="1" applyBorder="1" applyAlignment="1">
      <alignment vertical="center" wrapText="1"/>
      <protection/>
    </xf>
    <xf numFmtId="0" fontId="26" fillId="0" borderId="15" xfId="59" applyFont="1" applyFill="1" applyBorder="1" applyAlignment="1">
      <alignment horizontal="center" vertical="center" wrapText="1"/>
      <protection/>
    </xf>
    <xf numFmtId="166" fontId="25" fillId="0" borderId="117" xfId="59" applyNumberFormat="1" applyFont="1" applyFill="1" applyBorder="1" applyAlignment="1">
      <alignment horizontal="right" vertical="center" wrapText="1"/>
      <protection/>
    </xf>
    <xf numFmtId="166" fontId="25" fillId="0" borderId="15" xfId="59" applyNumberFormat="1" applyFont="1" applyFill="1" applyBorder="1" applyAlignment="1">
      <alignment horizontal="right" vertical="center" wrapText="1"/>
      <protection/>
    </xf>
    <xf numFmtId="166" fontId="25" fillId="0" borderId="118" xfId="59" applyNumberFormat="1" applyFont="1" applyFill="1" applyBorder="1" applyAlignment="1">
      <alignment horizontal="right" vertical="center" wrapText="1"/>
      <protection/>
    </xf>
    <xf numFmtId="0" fontId="26" fillId="0" borderId="0" xfId="59" applyFont="1" applyFill="1">
      <alignment/>
      <protection/>
    </xf>
    <xf numFmtId="0" fontId="14" fillId="0" borderId="0" xfId="59" applyFont="1" applyFill="1">
      <alignment/>
      <protection/>
    </xf>
    <xf numFmtId="3" fontId="14" fillId="0" borderId="0" xfId="59" applyNumberFormat="1" applyFont="1" applyFill="1">
      <alignment/>
      <protection/>
    </xf>
    <xf numFmtId="3" fontId="14" fillId="0" borderId="0" xfId="59" applyNumberFormat="1" applyFont="1" applyFill="1" applyAlignment="1">
      <alignment horizontal="center"/>
      <protection/>
    </xf>
    <xf numFmtId="0" fontId="28" fillId="0" borderId="32" xfId="59" applyFont="1" applyFill="1" applyBorder="1" applyAlignment="1">
      <alignment horizontal="center" vertical="center"/>
      <protection/>
    </xf>
    <xf numFmtId="0" fontId="23" fillId="0" borderId="33" xfId="58" applyFont="1" applyFill="1" applyBorder="1" applyAlignment="1" applyProtection="1">
      <alignment horizontal="center" vertical="center" textRotation="90"/>
      <protection/>
    </xf>
    <xf numFmtId="0" fontId="28" fillId="0" borderId="33" xfId="59" applyFont="1" applyFill="1" applyBorder="1" applyAlignment="1">
      <alignment horizontal="center" vertical="center" wrapText="1"/>
      <protection/>
    </xf>
    <xf numFmtId="0" fontId="28" fillId="0" borderId="60" xfId="59" applyFont="1" applyFill="1" applyBorder="1" applyAlignment="1">
      <alignment horizontal="center" vertical="center" wrapText="1"/>
      <protection/>
    </xf>
    <xf numFmtId="0" fontId="26" fillId="0" borderId="16" xfId="59" applyFont="1" applyFill="1" applyBorder="1" applyAlignment="1" applyProtection="1">
      <alignment horizontal="left" indent="1"/>
      <protection locked="0"/>
    </xf>
    <xf numFmtId="0" fontId="26" fillId="0" borderId="11" xfId="59" applyFont="1" applyFill="1" applyBorder="1" applyAlignment="1">
      <alignment horizontal="right" indent="1"/>
      <protection/>
    </xf>
    <xf numFmtId="3" fontId="26" fillId="0" borderId="11" xfId="59" applyNumberFormat="1" applyFont="1" applyFill="1" applyBorder="1" applyProtection="1">
      <alignment/>
      <protection locked="0"/>
    </xf>
    <xf numFmtId="3" fontId="26" fillId="0" borderId="43" xfId="59" applyNumberFormat="1" applyFont="1" applyFill="1" applyBorder="1" applyProtection="1">
      <alignment/>
      <protection locked="0"/>
    </xf>
    <xf numFmtId="0" fontId="26" fillId="0" borderId="18" xfId="59" applyFont="1" applyFill="1" applyBorder="1" applyAlignment="1" applyProtection="1">
      <alignment horizontal="left" indent="1"/>
      <protection locked="0"/>
    </xf>
    <xf numFmtId="0" fontId="26" fillId="0" borderId="10" xfId="59" applyFont="1" applyFill="1" applyBorder="1" applyAlignment="1">
      <alignment horizontal="right" indent="1"/>
      <protection/>
    </xf>
    <xf numFmtId="3" fontId="26" fillId="0" borderId="10" xfId="59" applyNumberFormat="1" applyFont="1" applyFill="1" applyBorder="1" applyProtection="1">
      <alignment/>
      <protection locked="0"/>
    </xf>
    <xf numFmtId="3" fontId="26" fillId="0" borderId="28" xfId="59" applyNumberFormat="1" applyFont="1" applyFill="1" applyBorder="1" applyProtection="1">
      <alignment/>
      <protection locked="0"/>
    </xf>
    <xf numFmtId="0" fontId="26" fillId="0" borderId="18" xfId="59" applyFont="1" applyFill="1" applyBorder="1" applyProtection="1">
      <alignment/>
      <protection locked="0"/>
    </xf>
    <xf numFmtId="0" fontId="26" fillId="0" borderId="21" xfId="59" applyFont="1" applyFill="1" applyBorder="1" applyProtection="1">
      <alignment/>
      <protection locked="0"/>
    </xf>
    <xf numFmtId="0" fontId="26" fillId="0" borderId="14" xfId="59" applyFont="1" applyFill="1" applyBorder="1" applyAlignment="1">
      <alignment horizontal="right" indent="1"/>
      <protection/>
    </xf>
    <xf numFmtId="3" fontId="26" fillId="0" borderId="14" xfId="59" applyNumberFormat="1" applyFont="1" applyFill="1" applyBorder="1" applyProtection="1">
      <alignment/>
      <protection locked="0"/>
    </xf>
    <xf numFmtId="3" fontId="26" fillId="0" borderId="42" xfId="59" applyNumberFormat="1" applyFont="1" applyFill="1" applyBorder="1" applyProtection="1">
      <alignment/>
      <protection locked="0"/>
    </xf>
    <xf numFmtId="3" fontId="26" fillId="0" borderId="119" xfId="59" applyNumberFormat="1" applyFont="1" applyFill="1" applyBorder="1">
      <alignment/>
      <protection/>
    </xf>
    <xf numFmtId="3" fontId="25" fillId="0" borderId="60" xfId="59" applyNumberFormat="1" applyFont="1" applyFill="1" applyBorder="1">
      <alignment/>
      <protection/>
    </xf>
    <xf numFmtId="0" fontId="29" fillId="0" borderId="32" xfId="59" applyFont="1" applyFill="1" applyBorder="1" applyAlignment="1">
      <alignment horizontal="center" vertical="center"/>
      <protection/>
    </xf>
    <xf numFmtId="0" fontId="29" fillId="0" borderId="33" xfId="59" applyFont="1" applyFill="1" applyBorder="1" applyAlignment="1">
      <alignment horizontal="center" vertical="center" wrapText="1"/>
      <protection/>
    </xf>
    <xf numFmtId="0" fontId="29" fillId="0" borderId="60" xfId="59" applyFont="1" applyFill="1" applyBorder="1" applyAlignment="1">
      <alignment horizontal="center" vertical="center" wrapText="1"/>
      <protection/>
    </xf>
    <xf numFmtId="0" fontId="26" fillId="0" borderId="40" xfId="59" applyFont="1" applyFill="1" applyBorder="1" applyAlignment="1" applyProtection="1">
      <alignment horizontal="left" indent="1"/>
      <protection locked="0"/>
    </xf>
    <xf numFmtId="0" fontId="26" fillId="0" borderId="15" xfId="59" applyFont="1" applyFill="1" applyBorder="1" applyAlignment="1">
      <alignment horizontal="right" indent="1"/>
      <protection/>
    </xf>
    <xf numFmtId="3" fontId="26" fillId="0" borderId="15" xfId="59" applyNumberFormat="1" applyFont="1" applyFill="1" applyBorder="1" applyProtection="1">
      <alignment/>
      <protection locked="0"/>
    </xf>
    <xf numFmtId="3" fontId="26" fillId="0" borderId="41" xfId="59" applyNumberFormat="1" applyFont="1" applyFill="1" applyBorder="1" applyProtection="1">
      <alignment/>
      <protection locked="0"/>
    </xf>
    <xf numFmtId="164" fontId="9" fillId="0" borderId="0" xfId="57" applyNumberFormat="1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right"/>
      <protection/>
    </xf>
    <xf numFmtId="164" fontId="9" fillId="34" borderId="91" xfId="0" applyNumberFormat="1" applyFont="1" applyFill="1" applyBorder="1" applyAlignment="1">
      <alignment horizontal="center" vertical="center"/>
    </xf>
    <xf numFmtId="164" fontId="9" fillId="34" borderId="52" xfId="0" applyNumberFormat="1" applyFont="1" applyFill="1" applyBorder="1" applyAlignment="1">
      <alignment horizontal="center" vertical="center"/>
    </xf>
    <xf numFmtId="0" fontId="9" fillId="34" borderId="34" xfId="57" applyFont="1" applyFill="1" applyBorder="1" applyAlignment="1" applyProtection="1">
      <alignment horizontal="center" vertical="center" wrapText="1"/>
      <protection/>
    </xf>
    <xf numFmtId="0" fontId="9" fillId="34" borderId="37" xfId="57" applyFont="1" applyFill="1" applyBorder="1" applyAlignment="1" applyProtection="1">
      <alignment horizontal="center" vertical="center" wrapText="1"/>
      <protection/>
    </xf>
    <xf numFmtId="0" fontId="9" fillId="34" borderId="35" xfId="57" applyFont="1" applyFill="1" applyBorder="1" applyAlignment="1" applyProtection="1">
      <alignment horizontal="center" vertical="center" wrapText="1"/>
      <protection/>
    </xf>
    <xf numFmtId="0" fontId="9" fillId="34" borderId="38" xfId="57" applyFont="1" applyFill="1" applyBorder="1" applyAlignment="1" applyProtection="1">
      <alignment horizontal="center" vertical="center" wrapText="1"/>
      <protection/>
    </xf>
    <xf numFmtId="0" fontId="9" fillId="34" borderId="20" xfId="57" applyFont="1" applyFill="1" applyBorder="1" applyAlignment="1" applyProtection="1">
      <alignment horizontal="center" vertical="center" wrapText="1"/>
      <protection/>
    </xf>
    <xf numFmtId="0" fontId="9" fillId="34" borderId="88" xfId="57" applyFont="1" applyFill="1" applyBorder="1" applyAlignment="1" applyProtection="1">
      <alignment horizontal="center" vertical="center" wrapText="1"/>
      <protection/>
    </xf>
    <xf numFmtId="0" fontId="9" fillId="34" borderId="0" xfId="57" applyFont="1" applyFill="1" applyBorder="1" applyAlignment="1" applyProtection="1">
      <alignment horizontal="center" vertical="center" wrapText="1"/>
      <protection/>
    </xf>
    <xf numFmtId="164" fontId="9" fillId="34" borderId="90" xfId="0" applyNumberFormat="1" applyFont="1" applyFill="1" applyBorder="1" applyAlignment="1">
      <alignment horizontal="center" vertical="center"/>
    </xf>
    <xf numFmtId="3" fontId="11" fillId="0" borderId="0" xfId="57" applyNumberFormat="1" applyFont="1" applyFill="1" applyAlignment="1">
      <alignment horizontal="center" vertical="center"/>
      <protection/>
    </xf>
    <xf numFmtId="164" fontId="11" fillId="0" borderId="0" xfId="0" applyNumberFormat="1" applyFont="1" applyFill="1" applyBorder="1" applyAlignment="1">
      <alignment horizontal="right" vertical="center" wrapText="1"/>
    </xf>
    <xf numFmtId="164" fontId="11" fillId="34" borderId="65" xfId="0" applyNumberFormat="1" applyFont="1" applyFill="1" applyBorder="1" applyAlignment="1">
      <alignment horizontal="center" vertical="center" wrapText="1"/>
    </xf>
    <xf numFmtId="164" fontId="11" fillId="34" borderId="59" xfId="0" applyNumberFormat="1" applyFont="1" applyFill="1" applyBorder="1" applyAlignment="1">
      <alignment horizontal="center" vertical="center" wrapText="1"/>
    </xf>
    <xf numFmtId="164" fontId="11" fillId="34" borderId="2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top" wrapText="1"/>
    </xf>
    <xf numFmtId="0" fontId="11" fillId="0" borderId="77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2" fillId="0" borderId="113" xfId="0" applyFont="1" applyBorder="1" applyAlignment="1">
      <alignment horizontal="center" vertical="top" wrapText="1"/>
    </xf>
    <xf numFmtId="0" fontId="12" fillId="0" borderId="77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justify" vertical="top" wrapText="1"/>
    </xf>
    <xf numFmtId="0" fontId="12" fillId="0" borderId="26" xfId="0" applyFont="1" applyBorder="1" applyAlignment="1">
      <alignment horizontal="justify" vertical="top" wrapText="1"/>
    </xf>
    <xf numFmtId="0" fontId="12" fillId="0" borderId="23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1" fillId="0" borderId="72" xfId="0" applyFont="1" applyBorder="1" applyAlignment="1">
      <alignment horizontal="center" vertical="top" wrapText="1"/>
    </xf>
    <xf numFmtId="0" fontId="11" fillId="0" borderId="75" xfId="0" applyFont="1" applyBorder="1" applyAlignment="1">
      <alignment horizontal="center" vertical="top" wrapText="1"/>
    </xf>
    <xf numFmtId="0" fontId="11" fillId="0" borderId="65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justify" vertical="top" wrapText="1"/>
    </xf>
    <xf numFmtId="0" fontId="11" fillId="0" borderId="26" xfId="0" applyFont="1" applyBorder="1" applyAlignment="1">
      <alignment horizontal="justify" vertical="top" wrapText="1"/>
    </xf>
    <xf numFmtId="0" fontId="11" fillId="0" borderId="113" xfId="0" applyFont="1" applyBorder="1" applyAlignment="1">
      <alignment vertical="top" wrapText="1"/>
    </xf>
    <xf numFmtId="0" fontId="11" fillId="0" borderId="81" xfId="0" applyFont="1" applyBorder="1" applyAlignment="1">
      <alignment vertical="top" wrapText="1"/>
    </xf>
    <xf numFmtId="0" fontId="11" fillId="0" borderId="68" xfId="0" applyFont="1" applyBorder="1" applyAlignment="1">
      <alignment vertical="top" wrapText="1"/>
    </xf>
    <xf numFmtId="0" fontId="11" fillId="0" borderId="120" xfId="0" applyFont="1" applyBorder="1" applyAlignment="1">
      <alignment vertical="top" wrapText="1"/>
    </xf>
    <xf numFmtId="0" fontId="12" fillId="0" borderId="113" xfId="0" applyFont="1" applyBorder="1" applyAlignment="1">
      <alignment horizontal="justify" vertical="top" wrapText="1"/>
    </xf>
    <xf numFmtId="0" fontId="12" fillId="0" borderId="77" xfId="0" applyFont="1" applyBorder="1" applyAlignment="1">
      <alignment horizontal="justify" vertical="top" wrapText="1"/>
    </xf>
    <xf numFmtId="0" fontId="11" fillId="0" borderId="77" xfId="0" applyFont="1" applyBorder="1" applyAlignment="1">
      <alignment vertical="top" wrapText="1"/>
    </xf>
    <xf numFmtId="0" fontId="11" fillId="0" borderId="121" xfId="0" applyFont="1" applyBorder="1" applyAlignment="1">
      <alignment horizontal="right" vertical="top" wrapText="1"/>
    </xf>
    <xf numFmtId="0" fontId="11" fillId="0" borderId="122" xfId="0" applyFont="1" applyBorder="1" applyAlignment="1">
      <alignment horizontal="right" vertical="top" wrapText="1"/>
    </xf>
    <xf numFmtId="0" fontId="12" fillId="0" borderId="113" xfId="0" applyFont="1" applyBorder="1" applyAlignment="1">
      <alignment vertical="top" wrapText="1"/>
    </xf>
    <xf numFmtId="0" fontId="12" fillId="0" borderId="77" xfId="0" applyFont="1" applyBorder="1" applyAlignment="1">
      <alignment vertical="top" wrapText="1"/>
    </xf>
    <xf numFmtId="0" fontId="12" fillId="0" borderId="23" xfId="0" applyFont="1" applyBorder="1" applyAlignment="1">
      <alignment horizontal="right" vertical="top" wrapText="1"/>
    </xf>
    <xf numFmtId="0" fontId="12" fillId="0" borderId="26" xfId="0" applyFont="1" applyBorder="1" applyAlignment="1">
      <alignment horizontal="right" vertical="top" wrapText="1"/>
    </xf>
    <xf numFmtId="0" fontId="12" fillId="0" borderId="121" xfId="0" applyFont="1" applyBorder="1" applyAlignment="1">
      <alignment horizontal="right" vertical="top" wrapText="1"/>
    </xf>
    <xf numFmtId="0" fontId="12" fillId="0" borderId="122" xfId="0" applyFont="1" applyBorder="1" applyAlignment="1">
      <alignment horizontal="right" vertical="top" wrapText="1"/>
    </xf>
    <xf numFmtId="0" fontId="11" fillId="0" borderId="123" xfId="0" applyFont="1" applyBorder="1" applyAlignment="1">
      <alignment horizontal="center" vertical="top" wrapText="1"/>
    </xf>
    <xf numFmtId="0" fontId="11" fillId="0" borderId="124" xfId="0" applyFont="1" applyBorder="1" applyAlignment="1">
      <alignment horizontal="center" vertical="top" wrapText="1"/>
    </xf>
    <xf numFmtId="0" fontId="11" fillId="0" borderId="75" xfId="0" applyFont="1" applyBorder="1" applyAlignment="1">
      <alignment vertical="top" wrapText="1"/>
    </xf>
    <xf numFmtId="0" fontId="11" fillId="0" borderId="23" xfId="0" applyFont="1" applyBorder="1" applyAlignment="1">
      <alignment horizontal="right" vertical="top" wrapText="1"/>
    </xf>
    <xf numFmtId="0" fontId="11" fillId="0" borderId="26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5" fillId="0" borderId="0" xfId="59" applyFont="1" applyFill="1" applyAlignment="1">
      <alignment horizontal="center" vertical="center" wrapText="1"/>
      <protection/>
    </xf>
    <xf numFmtId="0" fontId="15" fillId="0" borderId="0" xfId="59" applyFont="1" applyFill="1" applyAlignment="1">
      <alignment horizontal="center" vertical="center"/>
      <protection/>
    </xf>
    <xf numFmtId="0" fontId="21" fillId="0" borderId="0" xfId="59" applyFont="1" applyFill="1" applyBorder="1" applyAlignment="1">
      <alignment horizontal="right"/>
      <protection/>
    </xf>
    <xf numFmtId="0" fontId="22" fillId="0" borderId="34" xfId="59" applyFont="1" applyFill="1" applyBorder="1" applyAlignment="1">
      <alignment horizontal="center" vertical="center" wrapText="1"/>
      <protection/>
    </xf>
    <xf numFmtId="0" fontId="22" fillId="0" borderId="20" xfId="59" applyFont="1" applyFill="1" applyBorder="1" applyAlignment="1">
      <alignment horizontal="center" vertical="center" wrapText="1"/>
      <protection/>
    </xf>
    <xf numFmtId="0" fontId="22" fillId="0" borderId="16" xfId="59" applyFont="1" applyFill="1" applyBorder="1" applyAlignment="1">
      <alignment horizontal="center" vertical="center" wrapText="1"/>
      <protection/>
    </xf>
    <xf numFmtId="0" fontId="23" fillId="0" borderId="35" xfId="58" applyFont="1" applyFill="1" applyBorder="1" applyAlignment="1" applyProtection="1">
      <alignment horizontal="center" vertical="center" textRotation="90"/>
      <protection/>
    </xf>
    <xf numFmtId="0" fontId="23" fillId="0" borderId="36" xfId="58" applyFont="1" applyFill="1" applyBorder="1" applyAlignment="1" applyProtection="1">
      <alignment horizontal="center" vertical="center" textRotation="90"/>
      <protection/>
    </xf>
    <xf numFmtId="0" fontId="23" fillId="0" borderId="11" xfId="58" applyFont="1" applyFill="1" applyBorder="1" applyAlignment="1" applyProtection="1">
      <alignment horizontal="center" vertical="center" textRotation="90"/>
      <protection/>
    </xf>
    <xf numFmtId="0" fontId="21" fillId="0" borderId="12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51" xfId="59" applyFont="1" applyFill="1" applyBorder="1" applyAlignment="1">
      <alignment horizontal="center" vertical="center" wrapText="1"/>
      <protection/>
    </xf>
    <xf numFmtId="0" fontId="21" fillId="0" borderId="43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wrapText="1"/>
      <protection/>
    </xf>
    <xf numFmtId="0" fontId="21" fillId="0" borderId="28" xfId="59" applyFont="1" applyFill="1" applyBorder="1" applyAlignment="1">
      <alignment horizontal="center" wrapText="1"/>
      <protection/>
    </xf>
    <xf numFmtId="0" fontId="28" fillId="0" borderId="65" xfId="59" applyFont="1" applyFill="1" applyBorder="1" applyAlignment="1">
      <alignment horizontal="left"/>
      <protection/>
    </xf>
    <xf numFmtId="0" fontId="28" fillId="0" borderId="58" xfId="59" applyFont="1" applyFill="1" applyBorder="1" applyAlignment="1">
      <alignment horizontal="left"/>
      <protection/>
    </xf>
    <xf numFmtId="0" fontId="15" fillId="0" borderId="0" xfId="59" applyFont="1" applyFill="1" applyAlignment="1">
      <alignment horizontal="center" wrapText="1"/>
      <protection/>
    </xf>
    <xf numFmtId="0" fontId="15" fillId="0" borderId="0" xfId="59" applyFont="1" applyFill="1" applyAlignment="1">
      <alignment horizontal="center"/>
      <protection/>
    </xf>
    <xf numFmtId="0" fontId="28" fillId="0" borderId="65" xfId="59" applyFont="1" applyFill="1" applyBorder="1" applyAlignment="1">
      <alignment horizontal="left" indent="1"/>
      <protection/>
    </xf>
    <xf numFmtId="0" fontId="28" fillId="0" borderId="58" xfId="59" applyFont="1" applyFill="1" applyBorder="1" applyAlignment="1">
      <alignment horizontal="left" indent="1"/>
      <protection/>
    </xf>
    <xf numFmtId="0" fontId="11" fillId="0" borderId="125" xfId="0" applyFont="1" applyBorder="1" applyAlignment="1">
      <alignment horizontal="center" wrapText="1"/>
    </xf>
    <xf numFmtId="0" fontId="11" fillId="0" borderId="126" xfId="0" applyFont="1" applyBorder="1" applyAlignment="1">
      <alignment horizontal="center" wrapText="1"/>
    </xf>
    <xf numFmtId="0" fontId="66" fillId="0" borderId="127" xfId="0" applyFont="1" applyBorder="1" applyAlignment="1">
      <alignment vertical="top" wrapText="1"/>
    </xf>
    <xf numFmtId="0" fontId="66" fillId="0" borderId="29" xfId="0" applyFont="1" applyBorder="1" applyAlignment="1">
      <alignment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right" vertical="top" wrapText="1"/>
    </xf>
    <xf numFmtId="0" fontId="66" fillId="0" borderId="99" xfId="0" applyFont="1" applyBorder="1" applyAlignment="1">
      <alignment vertical="top" wrapText="1"/>
    </xf>
    <xf numFmtId="0" fontId="66" fillId="0" borderId="108" xfId="0" applyFont="1" applyBorder="1" applyAlignment="1">
      <alignment vertical="top" wrapText="1"/>
    </xf>
    <xf numFmtId="0" fontId="65" fillId="0" borderId="128" xfId="0" applyFont="1" applyBorder="1" applyAlignment="1">
      <alignment vertical="top" wrapText="1"/>
    </xf>
    <xf numFmtId="0" fontId="65" fillId="0" borderId="106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center" wrapText="1"/>
    </xf>
    <xf numFmtId="0" fontId="65" fillId="0" borderId="98" xfId="0" applyFont="1" applyBorder="1" applyAlignment="1">
      <alignment vertical="top" wrapText="1"/>
    </xf>
    <xf numFmtId="0" fontId="65" fillId="0" borderId="129" xfId="0" applyFont="1" applyBorder="1" applyAlignment="1">
      <alignment vertical="top" wrapText="1"/>
    </xf>
    <xf numFmtId="0" fontId="65" fillId="0" borderId="127" xfId="0" applyFont="1" applyBorder="1" applyAlignment="1">
      <alignment vertical="top" wrapText="1"/>
    </xf>
    <xf numFmtId="0" fontId="65" fillId="0" borderId="29" xfId="0" applyFont="1" applyBorder="1" applyAlignment="1">
      <alignment vertical="top" wrapText="1"/>
    </xf>
    <xf numFmtId="0" fontId="66" fillId="0" borderId="130" xfId="0" applyFont="1" applyBorder="1" applyAlignment="1">
      <alignment horizontal="right" vertical="top" wrapText="1"/>
    </xf>
    <xf numFmtId="0" fontId="66" fillId="0" borderId="104" xfId="0" applyFont="1" applyBorder="1" applyAlignment="1">
      <alignment horizontal="right" vertical="top" wrapText="1"/>
    </xf>
    <xf numFmtId="0" fontId="11" fillId="0" borderId="131" xfId="0" applyFont="1" applyBorder="1" applyAlignment="1">
      <alignment horizontal="center" wrapText="1"/>
    </xf>
    <xf numFmtId="0" fontId="11" fillId="0" borderId="132" xfId="0" applyFont="1" applyBorder="1" applyAlignment="1">
      <alignment horizontal="center" wrapText="1"/>
    </xf>
    <xf numFmtId="0" fontId="17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justify" vertical="top" wrapText="1"/>
    </xf>
    <xf numFmtId="164" fontId="9" fillId="0" borderId="65" xfId="0" applyNumberFormat="1" applyFont="1" applyFill="1" applyBorder="1" applyAlignment="1">
      <alignment horizontal="left" vertical="center" wrapText="1" indent="2"/>
    </xf>
    <xf numFmtId="164" fontId="9" fillId="0" borderId="24" xfId="0" applyNumberFormat="1" applyFont="1" applyFill="1" applyBorder="1" applyAlignment="1">
      <alignment horizontal="left" vertical="center" wrapText="1" indent="2"/>
    </xf>
    <xf numFmtId="0" fontId="9" fillId="0" borderId="0" xfId="0" applyFont="1" applyAlignment="1">
      <alignment horizontal="center"/>
    </xf>
    <xf numFmtId="164" fontId="9" fillId="35" borderId="23" xfId="0" applyNumberFormat="1" applyFont="1" applyFill="1" applyBorder="1" applyAlignment="1">
      <alignment horizontal="center" vertical="center" wrapText="1"/>
    </xf>
    <xf numFmtId="164" fontId="9" fillId="35" borderId="26" xfId="0" applyNumberFormat="1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 vertical="center"/>
    </xf>
    <xf numFmtId="164" fontId="9" fillId="35" borderId="26" xfId="0" applyNumberFormat="1" applyFont="1" applyFill="1" applyBorder="1" applyAlignment="1">
      <alignment horizontal="center" vertical="center"/>
    </xf>
    <xf numFmtId="164" fontId="9" fillId="35" borderId="96" xfId="0" applyNumberFormat="1" applyFont="1" applyFill="1" applyBorder="1" applyAlignment="1">
      <alignment horizontal="center" vertical="center"/>
    </xf>
    <xf numFmtId="164" fontId="9" fillId="35" borderId="91" xfId="0" applyNumberFormat="1" applyFont="1" applyFill="1" applyBorder="1" applyAlignment="1">
      <alignment horizontal="center" vertical="center"/>
    </xf>
    <xf numFmtId="164" fontId="9" fillId="35" borderId="5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9" fillId="0" borderId="133" xfId="0" applyFont="1" applyBorder="1" applyAlignment="1">
      <alignment horizontal="center" vertical="top" wrapText="1"/>
    </xf>
    <xf numFmtId="0" fontId="9" fillId="0" borderId="134" xfId="0" applyFont="1" applyBorder="1" applyAlignment="1">
      <alignment horizontal="center" vertical="top" wrapText="1"/>
    </xf>
    <xf numFmtId="0" fontId="9" fillId="0" borderId="7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76" xfId="0" applyFont="1" applyBorder="1" applyAlignment="1">
      <alignment horizontal="center" vertical="top" wrapText="1"/>
    </xf>
    <xf numFmtId="0" fontId="8" fillId="0" borderId="67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78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8" fillId="0" borderId="56" xfId="0" applyFont="1" applyBorder="1" applyAlignment="1">
      <alignment/>
    </xf>
    <xf numFmtId="0" fontId="8" fillId="0" borderId="64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53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53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90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92" xfId="0" applyFont="1" applyBorder="1" applyAlignment="1">
      <alignment/>
    </xf>
    <xf numFmtId="0" fontId="8" fillId="0" borderId="63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6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65" xfId="0" applyFont="1" applyBorder="1" applyAlignment="1">
      <alignment horizontal="center"/>
    </xf>
    <xf numFmtId="3" fontId="8" fillId="0" borderId="90" xfId="0" applyNumberFormat="1" applyFont="1" applyBorder="1" applyAlignment="1">
      <alignment horizontal="right"/>
    </xf>
    <xf numFmtId="3" fontId="8" fillId="0" borderId="92" xfId="0" applyNumberFormat="1" applyFont="1" applyBorder="1" applyAlignment="1">
      <alignment horizontal="right"/>
    </xf>
    <xf numFmtId="3" fontId="8" fillId="0" borderId="52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8" fillId="0" borderId="48" xfId="0" applyNumberFormat="1" applyFont="1" applyBorder="1" applyAlignment="1">
      <alignment horizontal="right"/>
    </xf>
    <xf numFmtId="3" fontId="8" fillId="0" borderId="62" xfId="0" applyNumberFormat="1" applyFont="1" applyBorder="1" applyAlignment="1">
      <alignment horizontal="right"/>
    </xf>
    <xf numFmtId="3" fontId="8" fillId="0" borderId="49" xfId="0" applyNumberFormat="1" applyFont="1" applyBorder="1" applyAlignment="1">
      <alignment horizontal="right"/>
    </xf>
    <xf numFmtId="3" fontId="8" fillId="0" borderId="44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8" fillId="0" borderId="86" xfId="0" applyNumberFormat="1" applyFont="1" applyBorder="1" applyAlignment="1">
      <alignment horizontal="right"/>
    </xf>
    <xf numFmtId="3" fontId="8" fillId="0" borderId="54" xfId="0" applyNumberFormat="1" applyFont="1" applyBorder="1" applyAlignment="1">
      <alignment horizontal="right"/>
    </xf>
    <xf numFmtId="3" fontId="8" fillId="0" borderId="56" xfId="0" applyNumberFormat="1" applyFont="1" applyBorder="1" applyAlignment="1">
      <alignment horizontal="right"/>
    </xf>
    <xf numFmtId="3" fontId="8" fillId="0" borderId="63" xfId="0" applyNumberFormat="1" applyFont="1" applyBorder="1" applyAlignment="1">
      <alignment horizontal="right"/>
    </xf>
    <xf numFmtId="3" fontId="8" fillId="0" borderId="64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95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3" fontId="11" fillId="0" borderId="90" xfId="0" applyNumberFormat="1" applyFont="1" applyBorder="1" applyAlignment="1">
      <alignment horizontal="right"/>
    </xf>
    <xf numFmtId="3" fontId="11" fillId="0" borderId="92" xfId="0" applyNumberFormat="1" applyFont="1" applyBorder="1" applyAlignment="1">
      <alignment horizontal="right"/>
    </xf>
    <xf numFmtId="3" fontId="11" fillId="0" borderId="52" xfId="0" applyNumberFormat="1" applyFont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53" xfId="0" applyNumberFormat="1" applyFont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53" xfId="0" applyNumberFormat="1" applyFont="1" applyBorder="1" applyAlignment="1">
      <alignment horizontal="right"/>
    </xf>
    <xf numFmtId="3" fontId="12" fillId="0" borderId="56" xfId="0" applyNumberFormat="1" applyFont="1" applyBorder="1" applyAlignment="1">
      <alignment horizontal="right"/>
    </xf>
    <xf numFmtId="3" fontId="12" fillId="0" borderId="63" xfId="0" applyNumberFormat="1" applyFont="1" applyBorder="1" applyAlignment="1">
      <alignment horizontal="right"/>
    </xf>
    <xf numFmtId="3" fontId="12" fillId="0" borderId="64" xfId="0" applyNumberFormat="1" applyFont="1" applyBorder="1" applyAlignment="1">
      <alignment horizontal="right"/>
    </xf>
    <xf numFmtId="3" fontId="11" fillId="0" borderId="66" xfId="0" applyNumberFormat="1" applyFont="1" applyBorder="1" applyAlignment="1">
      <alignment horizontal="right"/>
    </xf>
    <xf numFmtId="3" fontId="11" fillId="0" borderId="58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Normál_KVRENMUNKA" xfId="57"/>
    <cellStyle name="Normál_VAGYONK" xfId="58"/>
    <cellStyle name="Normál_VAGYONKIM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view="pageLayout" zoomScaleSheetLayoutView="112" workbookViewId="0" topLeftCell="A1">
      <selection activeCell="I4" sqref="I4"/>
    </sheetView>
  </sheetViews>
  <sheetFormatPr defaultColWidth="9.00390625" defaultRowHeight="12.75"/>
  <cols>
    <col min="1" max="1" width="9.375" style="39" customWidth="1"/>
    <col min="2" max="2" width="45.125" style="39" customWidth="1"/>
    <col min="3" max="3" width="15.375" style="39" customWidth="1"/>
    <col min="4" max="6" width="14.375" style="39" customWidth="1"/>
    <col min="7" max="7" width="18.625" style="39" customWidth="1"/>
    <col min="8" max="16384" width="9.375" style="39" customWidth="1"/>
  </cols>
  <sheetData>
    <row r="1" spans="1:7" ht="12.75">
      <c r="A1" s="593" t="s">
        <v>8</v>
      </c>
      <c r="B1" s="593"/>
      <c r="C1" s="593"/>
      <c r="D1" s="593"/>
      <c r="E1" s="593"/>
      <c r="F1" s="593"/>
      <c r="G1" s="593"/>
    </row>
    <row r="2" spans="1:7" ht="13.5" thickBot="1">
      <c r="A2" s="44"/>
      <c r="B2" s="45"/>
      <c r="C2" s="46"/>
      <c r="D2" s="594" t="s">
        <v>190</v>
      </c>
      <c r="E2" s="594"/>
      <c r="F2" s="594"/>
      <c r="G2" s="594"/>
    </row>
    <row r="3" spans="1:7" ht="12.75">
      <c r="A3" s="597" t="s">
        <v>187</v>
      </c>
      <c r="B3" s="599" t="s">
        <v>10</v>
      </c>
      <c r="C3" s="595" t="s">
        <v>610</v>
      </c>
      <c r="D3" s="595"/>
      <c r="E3" s="595"/>
      <c r="F3" s="595"/>
      <c r="G3" s="596"/>
    </row>
    <row r="4" spans="1:7" ht="51.75" customHeight="1" thickBot="1">
      <c r="A4" s="598"/>
      <c r="B4" s="600"/>
      <c r="C4" s="131" t="s">
        <v>49</v>
      </c>
      <c r="D4" s="131" t="s">
        <v>168</v>
      </c>
      <c r="E4" s="132" t="s">
        <v>186</v>
      </c>
      <c r="F4" s="132" t="s">
        <v>188</v>
      </c>
      <c r="G4" s="133" t="s">
        <v>611</v>
      </c>
    </row>
    <row r="5" spans="1:7" ht="13.5" thickBot="1">
      <c r="A5" s="47">
        <v>1</v>
      </c>
      <c r="B5" s="48">
        <v>2</v>
      </c>
      <c r="C5" s="48">
        <v>4</v>
      </c>
      <c r="D5" s="48">
        <v>5</v>
      </c>
      <c r="E5" s="48">
        <v>6</v>
      </c>
      <c r="F5" s="48">
        <v>6</v>
      </c>
      <c r="G5" s="33">
        <v>7</v>
      </c>
    </row>
    <row r="6" spans="1:7" ht="13.5" thickBot="1">
      <c r="A6" s="49" t="s">
        <v>11</v>
      </c>
      <c r="B6" s="50" t="s">
        <v>102</v>
      </c>
      <c r="C6" s="51">
        <f>C7+C8</f>
        <v>2167</v>
      </c>
      <c r="D6" s="51">
        <f>D7+D8</f>
        <v>0</v>
      </c>
      <c r="E6" s="55">
        <f>E7+E8</f>
        <v>0</v>
      </c>
      <c r="F6" s="55">
        <f>F7+F8</f>
        <v>2698</v>
      </c>
      <c r="G6" s="55">
        <f>G7+G8</f>
        <v>1808</v>
      </c>
    </row>
    <row r="7" spans="1:7" ht="13.5" thickBot="1">
      <c r="A7" s="52" t="s">
        <v>12</v>
      </c>
      <c r="B7" s="53" t="s">
        <v>13</v>
      </c>
      <c r="C7" s="54">
        <v>805</v>
      </c>
      <c r="D7" s="54"/>
      <c r="E7" s="104"/>
      <c r="F7" s="54">
        <v>1519</v>
      </c>
      <c r="G7" s="38">
        <v>631</v>
      </c>
    </row>
    <row r="8" spans="1:7" ht="26.25" thickBot="1">
      <c r="A8" s="52" t="s">
        <v>14</v>
      </c>
      <c r="B8" s="53" t="s">
        <v>124</v>
      </c>
      <c r="C8" s="55">
        <f>SUM(C9:C13)</f>
        <v>1362</v>
      </c>
      <c r="D8" s="55">
        <f>SUM(D9:D13)</f>
        <v>0</v>
      </c>
      <c r="E8" s="55">
        <f>SUM(E9:E13)</f>
        <v>0</v>
      </c>
      <c r="F8" s="55">
        <f>SUM(F9:F13)</f>
        <v>1179</v>
      </c>
      <c r="G8" s="55">
        <f>SUM(G9:G13)</f>
        <v>1177</v>
      </c>
    </row>
    <row r="9" spans="1:8" ht="12.75">
      <c r="A9" s="56" t="s">
        <v>74</v>
      </c>
      <c r="B9" s="57" t="s">
        <v>56</v>
      </c>
      <c r="C9" s="58"/>
      <c r="D9" s="58"/>
      <c r="E9" s="105"/>
      <c r="F9" s="105"/>
      <c r="G9" s="38"/>
      <c r="H9" s="41"/>
    </row>
    <row r="10" spans="1:8" ht="12.75">
      <c r="A10" s="59" t="s">
        <v>75</v>
      </c>
      <c r="B10" s="1" t="s">
        <v>34</v>
      </c>
      <c r="C10" s="60">
        <v>992</v>
      </c>
      <c r="D10" s="60"/>
      <c r="E10" s="106"/>
      <c r="F10" s="106">
        <v>844</v>
      </c>
      <c r="G10" s="35">
        <v>865</v>
      </c>
      <c r="H10" s="43"/>
    </row>
    <row r="11" spans="1:8" ht="12.75">
      <c r="A11" s="59" t="s">
        <v>76</v>
      </c>
      <c r="B11" s="1" t="s">
        <v>35</v>
      </c>
      <c r="C11" s="60">
        <v>200</v>
      </c>
      <c r="D11" s="60"/>
      <c r="E11" s="106"/>
      <c r="F11" s="106">
        <v>281</v>
      </c>
      <c r="G11" s="35">
        <v>280</v>
      </c>
      <c r="H11" s="43"/>
    </row>
    <row r="12" spans="1:7" ht="12.75">
      <c r="A12" s="59" t="s">
        <v>77</v>
      </c>
      <c r="B12" s="1" t="s">
        <v>167</v>
      </c>
      <c r="C12" s="60">
        <v>40</v>
      </c>
      <c r="D12" s="60">
        <v>0</v>
      </c>
      <c r="E12" s="60">
        <v>0</v>
      </c>
      <c r="F12" s="60">
        <v>40</v>
      </c>
      <c r="G12" s="35">
        <v>18</v>
      </c>
    </row>
    <row r="13" spans="1:8" ht="13.5" thickBot="1">
      <c r="A13" s="61" t="s">
        <v>166</v>
      </c>
      <c r="B13" s="62" t="s">
        <v>36</v>
      </c>
      <c r="C13" s="63">
        <v>130</v>
      </c>
      <c r="D13" s="63"/>
      <c r="E13" s="108"/>
      <c r="F13" s="108">
        <v>14</v>
      </c>
      <c r="G13" s="100">
        <v>14</v>
      </c>
      <c r="H13" s="43"/>
    </row>
    <row r="14" spans="1:7" ht="13.5" thickBot="1">
      <c r="A14" s="52" t="s">
        <v>15</v>
      </c>
      <c r="B14" s="53" t="s">
        <v>163</v>
      </c>
      <c r="C14" s="55">
        <f>C15+C16+C17+C18+C19+C20+C21</f>
        <v>8940</v>
      </c>
      <c r="D14" s="55">
        <f>D15+D16+D17+D18+D19+D20+D21</f>
        <v>0</v>
      </c>
      <c r="E14" s="55">
        <f>E15+E16+E17+E18+E19+E20+E21</f>
        <v>0</v>
      </c>
      <c r="F14" s="55">
        <f>F15+F16+F17+F18+F19+F20+F21</f>
        <v>9831</v>
      </c>
      <c r="G14" s="55">
        <f>G15+G16+G17+G18+G19+G20+G21</f>
        <v>9831</v>
      </c>
    </row>
    <row r="15" spans="1:7" ht="12.75">
      <c r="A15" s="64" t="s">
        <v>78</v>
      </c>
      <c r="B15" s="2" t="s">
        <v>73</v>
      </c>
      <c r="C15" s="65">
        <v>8940</v>
      </c>
      <c r="D15" s="65"/>
      <c r="E15" s="107"/>
      <c r="F15" s="160">
        <v>9792</v>
      </c>
      <c r="G15" s="38">
        <v>9792</v>
      </c>
    </row>
    <row r="16" spans="1:8" ht="12.75">
      <c r="A16" s="59" t="s">
        <v>79</v>
      </c>
      <c r="B16" s="1" t="s">
        <v>59</v>
      </c>
      <c r="C16" s="60"/>
      <c r="D16" s="60">
        <v>0</v>
      </c>
      <c r="E16" s="109">
        <v>0</v>
      </c>
      <c r="F16" s="109">
        <v>0</v>
      </c>
      <c r="G16" s="100"/>
      <c r="H16" s="43"/>
    </row>
    <row r="17" spans="1:8" ht="12.75">
      <c r="A17" s="59" t="s">
        <v>80</v>
      </c>
      <c r="B17" s="1" t="s">
        <v>88</v>
      </c>
      <c r="C17" s="60"/>
      <c r="D17" s="60"/>
      <c r="E17" s="106"/>
      <c r="F17" s="106"/>
      <c r="G17" s="35"/>
      <c r="H17" s="43"/>
    </row>
    <row r="18" spans="1:8" ht="12.75">
      <c r="A18" s="66" t="s">
        <v>152</v>
      </c>
      <c r="B18" s="1" t="s">
        <v>68</v>
      </c>
      <c r="C18" s="67"/>
      <c r="D18" s="67">
        <v>0</v>
      </c>
      <c r="E18" s="60">
        <v>0</v>
      </c>
      <c r="F18" s="107">
        <v>0</v>
      </c>
      <c r="G18" s="100"/>
      <c r="H18" s="43"/>
    </row>
    <row r="19" spans="1:8" ht="12.75">
      <c r="A19" s="66" t="s">
        <v>153</v>
      </c>
      <c r="B19" s="1" t="s">
        <v>89</v>
      </c>
      <c r="C19" s="67"/>
      <c r="D19" s="67"/>
      <c r="E19" s="109"/>
      <c r="F19" s="109"/>
      <c r="G19" s="113"/>
      <c r="H19" s="43"/>
    </row>
    <row r="20" spans="1:8" ht="12.75">
      <c r="A20" s="59" t="s">
        <v>154</v>
      </c>
      <c r="B20" s="1" t="s">
        <v>60</v>
      </c>
      <c r="C20" s="60"/>
      <c r="D20" s="60"/>
      <c r="E20" s="106"/>
      <c r="F20" s="106"/>
      <c r="G20" s="99"/>
      <c r="H20" s="43"/>
    </row>
    <row r="21" spans="1:8" ht="12.75">
      <c r="A21" s="59" t="s">
        <v>155</v>
      </c>
      <c r="B21" s="68" t="s">
        <v>189</v>
      </c>
      <c r="C21" s="69">
        <f>C22+C23+C24</f>
        <v>0</v>
      </c>
      <c r="D21" s="69">
        <f>D22+D23+D24</f>
        <v>0</v>
      </c>
      <c r="E21" s="69">
        <f>E22+E23+E24</f>
        <v>0</v>
      </c>
      <c r="F21" s="69">
        <v>39</v>
      </c>
      <c r="G21" s="35">
        <v>39</v>
      </c>
      <c r="H21" s="43"/>
    </row>
    <row r="22" spans="1:9" ht="12.75">
      <c r="A22" s="59" t="s">
        <v>156</v>
      </c>
      <c r="B22" s="70" t="s">
        <v>125</v>
      </c>
      <c r="C22" s="60"/>
      <c r="D22" s="60"/>
      <c r="E22" s="110"/>
      <c r="F22" s="110"/>
      <c r="G22" s="113"/>
      <c r="H22" s="43"/>
      <c r="I22" s="41"/>
    </row>
    <row r="23" spans="1:9" ht="12.75">
      <c r="A23" s="59" t="s">
        <v>157</v>
      </c>
      <c r="B23" s="70" t="s">
        <v>3</v>
      </c>
      <c r="C23" s="60"/>
      <c r="D23" s="60"/>
      <c r="E23" s="106"/>
      <c r="F23" s="106">
        <v>39</v>
      </c>
      <c r="G23" s="35">
        <v>39</v>
      </c>
      <c r="H23" s="41"/>
      <c r="I23" s="41"/>
    </row>
    <row r="24" spans="1:8" ht="13.5" thickBot="1">
      <c r="A24" s="66" t="s">
        <v>158</v>
      </c>
      <c r="B24" s="71" t="s">
        <v>37</v>
      </c>
      <c r="C24" s="67"/>
      <c r="D24" s="67"/>
      <c r="E24" s="67"/>
      <c r="F24" s="107">
        <v>0</v>
      </c>
      <c r="G24" s="113"/>
      <c r="H24" s="43"/>
    </row>
    <row r="25" spans="1:7" ht="26.25" thickBot="1">
      <c r="A25" s="52" t="s">
        <v>16</v>
      </c>
      <c r="B25" s="53" t="s">
        <v>164</v>
      </c>
      <c r="C25" s="55">
        <f>SUM(C26:C28)</f>
        <v>6401</v>
      </c>
      <c r="D25" s="55">
        <f>SUM(D26:D28)</f>
        <v>0</v>
      </c>
      <c r="E25" s="55">
        <f>SUM(E26:E28)</f>
        <v>0</v>
      </c>
      <c r="F25" s="55">
        <f>SUM(F26:F28)</f>
        <v>2664</v>
      </c>
      <c r="G25" s="55">
        <f>SUM(G26:G28)</f>
        <v>2662</v>
      </c>
    </row>
    <row r="26" spans="1:8" ht="12.75">
      <c r="A26" s="64" t="s">
        <v>81</v>
      </c>
      <c r="B26" s="2" t="s">
        <v>53</v>
      </c>
      <c r="C26" s="65">
        <v>0</v>
      </c>
      <c r="D26" s="65">
        <v>0</v>
      </c>
      <c r="E26" s="110">
        <v>0</v>
      </c>
      <c r="F26" s="110">
        <v>450</v>
      </c>
      <c r="G26" s="114">
        <v>450</v>
      </c>
      <c r="H26" s="41"/>
    </row>
    <row r="27" spans="1:8" ht="25.5">
      <c r="A27" s="56" t="s">
        <v>82</v>
      </c>
      <c r="B27" s="72" t="s">
        <v>51</v>
      </c>
      <c r="C27" s="58">
        <v>6401</v>
      </c>
      <c r="D27" s="58">
        <v>0</v>
      </c>
      <c r="E27" s="60"/>
      <c r="F27" s="107">
        <v>2214</v>
      </c>
      <c r="G27" s="35">
        <v>2212</v>
      </c>
      <c r="H27" s="43"/>
    </row>
    <row r="28" spans="1:8" ht="13.5" thickBot="1">
      <c r="A28" s="66" t="s">
        <v>83</v>
      </c>
      <c r="B28" s="73" t="s">
        <v>54</v>
      </c>
      <c r="C28" s="67"/>
      <c r="D28" s="67"/>
      <c r="E28" s="109"/>
      <c r="F28" s="109"/>
      <c r="G28" s="98"/>
      <c r="H28" s="43"/>
    </row>
    <row r="29" spans="1:7" ht="26.25" thickBot="1">
      <c r="A29" s="52" t="s">
        <v>17</v>
      </c>
      <c r="B29" s="53" t="s">
        <v>135</v>
      </c>
      <c r="C29" s="55">
        <f>C30+C35+C40+C41</f>
        <v>1158</v>
      </c>
      <c r="D29" s="55">
        <f>D30+D35+D40+D41</f>
        <v>0</v>
      </c>
      <c r="E29" s="55">
        <f>E30+E35+E40+E41</f>
        <v>0</v>
      </c>
      <c r="F29" s="55">
        <f>F30+F35+F40+F41</f>
        <v>5010</v>
      </c>
      <c r="G29" s="55">
        <f>G30+G35+G40+G41</f>
        <v>6180</v>
      </c>
    </row>
    <row r="30" spans="1:8" ht="25.5">
      <c r="A30" s="64" t="s">
        <v>84</v>
      </c>
      <c r="B30" s="74" t="s">
        <v>136</v>
      </c>
      <c r="C30" s="75">
        <f>C31+C32+C33+C34</f>
        <v>1158</v>
      </c>
      <c r="D30" s="75">
        <f>D31+D32+D33+D34</f>
        <v>0</v>
      </c>
      <c r="E30" s="75">
        <f>E31+E32+E33+E34</f>
        <v>0</v>
      </c>
      <c r="F30" s="75">
        <f>F31+F32+F33+F34</f>
        <v>1258</v>
      </c>
      <c r="G30" s="75">
        <v>420</v>
      </c>
      <c r="H30" s="41"/>
    </row>
    <row r="31" spans="1:8" ht="12.75">
      <c r="A31" s="59" t="s">
        <v>91</v>
      </c>
      <c r="B31" s="70" t="s">
        <v>90</v>
      </c>
      <c r="C31" s="60">
        <v>0</v>
      </c>
      <c r="D31" s="60">
        <v>0</v>
      </c>
      <c r="E31" s="106">
        <v>0</v>
      </c>
      <c r="F31" s="106">
        <v>0</v>
      </c>
      <c r="G31" s="122"/>
      <c r="H31" s="43"/>
    </row>
    <row r="32" spans="1:8" ht="12.75">
      <c r="A32" s="59" t="s">
        <v>92</v>
      </c>
      <c r="B32" s="70" t="s">
        <v>38</v>
      </c>
      <c r="C32" s="60"/>
      <c r="D32" s="60"/>
      <c r="E32" s="106"/>
      <c r="F32" s="106"/>
      <c r="G32" s="122" t="s">
        <v>169</v>
      </c>
      <c r="H32" s="41"/>
    </row>
    <row r="33" spans="1:8" ht="25.5">
      <c r="A33" s="59" t="s">
        <v>93</v>
      </c>
      <c r="B33" s="70" t="s">
        <v>95</v>
      </c>
      <c r="C33" s="60"/>
      <c r="D33" s="60"/>
      <c r="E33" s="106"/>
      <c r="F33" s="106"/>
      <c r="G33" s="122" t="s">
        <v>169</v>
      </c>
      <c r="H33" s="43"/>
    </row>
    <row r="34" spans="1:8" ht="12.75">
      <c r="A34" s="66" t="s">
        <v>94</v>
      </c>
      <c r="B34" s="71" t="s">
        <v>131</v>
      </c>
      <c r="C34" s="67">
        <v>1158</v>
      </c>
      <c r="D34" s="67">
        <v>0</v>
      </c>
      <c r="E34" s="60">
        <v>0</v>
      </c>
      <c r="F34" s="60">
        <v>1258</v>
      </c>
      <c r="G34" s="122">
        <v>420</v>
      </c>
      <c r="H34" s="43"/>
    </row>
    <row r="35" spans="1:7" ht="25.5">
      <c r="A35" s="59" t="s">
        <v>85</v>
      </c>
      <c r="B35" s="68" t="s">
        <v>151</v>
      </c>
      <c r="C35" s="69">
        <f>C36+C37+C38+C39</f>
        <v>0</v>
      </c>
      <c r="D35" s="69">
        <f>D36+D37+D38+D39</f>
        <v>0</v>
      </c>
      <c r="E35" s="69">
        <f>E36+E37+E38+E39</f>
        <v>0</v>
      </c>
      <c r="F35" s="69">
        <f>F36+F37+F38+F39</f>
        <v>3712</v>
      </c>
      <c r="G35" s="69">
        <f>G36+G37+G38+G39</f>
        <v>5720</v>
      </c>
    </row>
    <row r="36" spans="1:8" ht="12.75">
      <c r="A36" s="59" t="s">
        <v>103</v>
      </c>
      <c r="B36" s="70" t="s">
        <v>90</v>
      </c>
      <c r="C36" s="60"/>
      <c r="D36" s="60"/>
      <c r="E36" s="106"/>
      <c r="F36" s="106"/>
      <c r="G36" s="122"/>
      <c r="H36" s="43"/>
    </row>
    <row r="37" spans="1:8" ht="12.75">
      <c r="A37" s="59" t="s">
        <v>104</v>
      </c>
      <c r="B37" s="70" t="s">
        <v>38</v>
      </c>
      <c r="C37" s="60"/>
      <c r="D37" s="60"/>
      <c r="E37" s="106"/>
      <c r="F37" s="106">
        <v>3712</v>
      </c>
      <c r="G37" s="122">
        <v>5720</v>
      </c>
      <c r="H37" s="43"/>
    </row>
    <row r="38" spans="1:8" ht="25.5">
      <c r="A38" s="59" t="s">
        <v>105</v>
      </c>
      <c r="B38" s="70" t="s">
        <v>95</v>
      </c>
      <c r="C38" s="60"/>
      <c r="D38" s="60"/>
      <c r="E38" s="107"/>
      <c r="F38" s="60"/>
      <c r="G38" s="122"/>
      <c r="H38" s="43"/>
    </row>
    <row r="39" spans="1:8" ht="12.75">
      <c r="A39" s="66" t="s">
        <v>106</v>
      </c>
      <c r="B39" s="71" t="s">
        <v>131</v>
      </c>
      <c r="C39" s="67"/>
      <c r="D39" s="67"/>
      <c r="E39" s="109"/>
      <c r="F39" s="109"/>
      <c r="G39" s="122"/>
      <c r="H39" s="43"/>
    </row>
    <row r="40" spans="1:8" ht="25.5">
      <c r="A40" s="59" t="s">
        <v>130</v>
      </c>
      <c r="B40" s="68" t="s">
        <v>132</v>
      </c>
      <c r="C40" s="76"/>
      <c r="D40" s="76"/>
      <c r="E40" s="111"/>
      <c r="F40" s="111">
        <v>40</v>
      </c>
      <c r="G40" s="122">
        <v>40</v>
      </c>
      <c r="H40" s="43"/>
    </row>
    <row r="41" spans="1:8" ht="26.25" thickBot="1">
      <c r="A41" s="56" t="s">
        <v>133</v>
      </c>
      <c r="B41" s="77" t="s">
        <v>134</v>
      </c>
      <c r="C41" s="78">
        <v>0</v>
      </c>
      <c r="D41" s="78">
        <v>0</v>
      </c>
      <c r="E41" s="128">
        <v>0</v>
      </c>
      <c r="F41" s="128">
        <v>0</v>
      </c>
      <c r="G41" s="123"/>
      <c r="H41" s="43"/>
    </row>
    <row r="42" spans="1:7" s="42" customFormat="1" ht="26.25" thickBot="1">
      <c r="A42" s="52" t="s">
        <v>18</v>
      </c>
      <c r="B42" s="53" t="s">
        <v>165</v>
      </c>
      <c r="C42" s="55">
        <f>C43+C44</f>
        <v>0</v>
      </c>
      <c r="D42" s="55">
        <f>D43+D44</f>
        <v>0</v>
      </c>
      <c r="E42" s="55">
        <f>E43+E44</f>
        <v>0</v>
      </c>
      <c r="F42" s="55">
        <f>F43+F44</f>
        <v>0</v>
      </c>
      <c r="G42" s="55">
        <f>G43+G44</f>
        <v>0</v>
      </c>
    </row>
    <row r="43" spans="1:8" ht="12.75">
      <c r="A43" s="64" t="s">
        <v>96</v>
      </c>
      <c r="B43" s="2" t="s">
        <v>99</v>
      </c>
      <c r="C43" s="65">
        <v>0</v>
      </c>
      <c r="D43" s="65">
        <v>0</v>
      </c>
      <c r="E43" s="110">
        <v>0</v>
      </c>
      <c r="F43" s="110">
        <v>0</v>
      </c>
      <c r="G43" s="153"/>
      <c r="H43" s="41"/>
    </row>
    <row r="44" spans="1:8" ht="26.25" thickBot="1">
      <c r="A44" s="80" t="s">
        <v>97</v>
      </c>
      <c r="B44" s="2" t="s">
        <v>98</v>
      </c>
      <c r="C44" s="81"/>
      <c r="D44" s="81"/>
      <c r="E44" s="149"/>
      <c r="F44" s="81"/>
      <c r="G44" s="123"/>
      <c r="H44" s="43"/>
    </row>
    <row r="45" spans="1:7" ht="13.5" thickBot="1">
      <c r="A45" s="52" t="s">
        <v>19</v>
      </c>
      <c r="B45" s="53" t="s">
        <v>107</v>
      </c>
      <c r="C45" s="55">
        <f>SUM(C46:C47)</f>
        <v>0</v>
      </c>
      <c r="D45" s="55">
        <f>SUM(D46:D47)</f>
        <v>0</v>
      </c>
      <c r="E45" s="55">
        <f>SUM(E46:E47)</f>
        <v>0</v>
      </c>
      <c r="F45" s="55">
        <f>SUM(F46:F47)</f>
        <v>0</v>
      </c>
      <c r="G45" s="55">
        <f>SUM(G46:G47)</f>
        <v>0</v>
      </c>
    </row>
    <row r="46" spans="1:7" ht="12.75">
      <c r="A46" s="64" t="s">
        <v>86</v>
      </c>
      <c r="B46" s="2" t="s">
        <v>597</v>
      </c>
      <c r="C46" s="65"/>
      <c r="D46" s="65"/>
      <c r="E46" s="107"/>
      <c r="F46" s="58"/>
      <c r="G46" s="150"/>
    </row>
    <row r="47" spans="1:7" ht="13.5" thickBot="1">
      <c r="A47" s="66" t="s">
        <v>87</v>
      </c>
      <c r="B47" s="7" t="s">
        <v>50</v>
      </c>
      <c r="C47" s="67"/>
      <c r="D47" s="67">
        <v>0</v>
      </c>
      <c r="E47" s="109">
        <v>0</v>
      </c>
      <c r="F47" s="67"/>
      <c r="G47" s="152"/>
    </row>
    <row r="48" spans="1:7" ht="26.25" thickBot="1">
      <c r="A48" s="52" t="s">
        <v>20</v>
      </c>
      <c r="B48" s="129" t="s">
        <v>108</v>
      </c>
      <c r="C48" s="130">
        <f>C6+C14+C25+C29+C42+C45</f>
        <v>18666</v>
      </c>
      <c r="D48" s="130">
        <f>D6+D14+D25+D29+D42+D45</f>
        <v>0</v>
      </c>
      <c r="E48" s="130">
        <f>E6+E14+E25+E29+E42+E45</f>
        <v>0</v>
      </c>
      <c r="F48" s="130">
        <f>F6+F14+F25+F29+F42+F45</f>
        <v>20203</v>
      </c>
      <c r="G48" s="130">
        <f>G6+G14+G25+G29+G42+G45</f>
        <v>20481</v>
      </c>
    </row>
    <row r="49" spans="1:8" ht="26.25" thickBot="1">
      <c r="A49" s="64" t="s">
        <v>21</v>
      </c>
      <c r="B49" s="74" t="s">
        <v>111</v>
      </c>
      <c r="C49" s="75">
        <f>C50+C51</f>
        <v>597</v>
      </c>
      <c r="D49" s="75">
        <f>D50+D51</f>
        <v>0</v>
      </c>
      <c r="E49" s="75">
        <f>E50+E51</f>
        <v>0</v>
      </c>
      <c r="F49" s="75">
        <f>F50+F51</f>
        <v>597</v>
      </c>
      <c r="G49" s="75">
        <f>G50+G51</f>
        <v>0</v>
      </c>
      <c r="H49" s="41"/>
    </row>
    <row r="50" spans="1:8" ht="12.75">
      <c r="A50" s="64" t="s">
        <v>110</v>
      </c>
      <c r="B50" s="82" t="s">
        <v>100</v>
      </c>
      <c r="C50" s="58">
        <v>597</v>
      </c>
      <c r="D50" s="58"/>
      <c r="E50" s="105"/>
      <c r="F50" s="105">
        <v>597</v>
      </c>
      <c r="G50" s="121"/>
      <c r="H50" s="43"/>
    </row>
    <row r="51" spans="1:8" ht="25.5">
      <c r="A51" s="64" t="s">
        <v>109</v>
      </c>
      <c r="B51" s="70" t="s">
        <v>101</v>
      </c>
      <c r="C51" s="60"/>
      <c r="D51" s="60"/>
      <c r="E51" s="106"/>
      <c r="F51" s="106"/>
      <c r="G51" s="151"/>
      <c r="H51" s="41"/>
    </row>
    <row r="52" spans="1:7" ht="13.5" thickBot="1">
      <c r="A52" s="56" t="s">
        <v>22</v>
      </c>
      <c r="B52" s="57" t="s">
        <v>58</v>
      </c>
      <c r="C52" s="58"/>
      <c r="D52" s="58"/>
      <c r="E52" s="67"/>
      <c r="F52" s="67"/>
      <c r="G52" s="152"/>
    </row>
    <row r="53" spans="1:7" ht="13.5" thickBot="1">
      <c r="A53" s="52" t="s">
        <v>23</v>
      </c>
      <c r="B53" s="53" t="s">
        <v>61</v>
      </c>
      <c r="C53" s="54"/>
      <c r="D53" s="54"/>
      <c r="E53" s="54"/>
      <c r="F53" s="54"/>
      <c r="G53" s="124"/>
    </row>
    <row r="54" spans="1:7" ht="13.5" thickBot="1">
      <c r="A54" s="52" t="s">
        <v>24</v>
      </c>
      <c r="B54" s="53" t="s">
        <v>0</v>
      </c>
      <c r="C54" s="55"/>
      <c r="D54" s="55"/>
      <c r="E54" s="55"/>
      <c r="F54" s="55"/>
      <c r="G54" s="123">
        <v>469</v>
      </c>
    </row>
    <row r="55" spans="1:7" ht="26.25" thickBot="1">
      <c r="A55" s="134" t="s">
        <v>25</v>
      </c>
      <c r="B55" s="135" t="s">
        <v>4</v>
      </c>
      <c r="C55" s="136">
        <f>C48+C49+C52+C53+C54</f>
        <v>19263</v>
      </c>
      <c r="D55" s="136">
        <f>D48+D49+D52+D53+D54</f>
        <v>0</v>
      </c>
      <c r="E55" s="136">
        <f>E48+E49+E52+E53+E54</f>
        <v>0</v>
      </c>
      <c r="F55" s="136">
        <f>F48+F49+F52+F53+F54</f>
        <v>20800</v>
      </c>
      <c r="G55" s="136">
        <f>G48+G49+G52+G53+G54</f>
        <v>20950</v>
      </c>
    </row>
    <row r="56" spans="1:6" ht="12.75">
      <c r="A56" s="84"/>
      <c r="B56" s="85"/>
      <c r="C56" s="86"/>
      <c r="D56" s="86"/>
      <c r="E56" s="86"/>
      <c r="F56" s="86"/>
    </row>
  </sheetData>
  <sheetProtection/>
  <mergeCells count="5">
    <mergeCell ref="A1:G1"/>
    <mergeCell ref="D2:G2"/>
    <mergeCell ref="C3:G3"/>
    <mergeCell ref="A3:A4"/>
    <mergeCell ref="B3:B4"/>
  </mergeCells>
  <printOptions horizontalCentered="1"/>
  <pageMargins left="0.7874015748031497" right="0.7086614173228347" top="1.5748031496062993" bottom="0.984251968503937" header="0.7874015748031497" footer="0.7874015748031497"/>
  <pageSetup fitToHeight="2" fitToWidth="3" horizontalDpi="300" verticalDpi="300" orientation="portrait" paperSize="9" scale="60" r:id="rId3"/>
  <headerFooter alignWithMargins="0">
    <oddHeader>&amp;C&amp;"Garamond,Félkövér"&amp;11
Gyanógeregye Község Önkormányzata 2013. évi költségvetés bevételei
&amp;R&amp;"Garamond,Normál"&amp;11
 &amp;"Garamond,Félkövér"  1. melléklet a 9/2014.(V.5.) önkormányzati rendelethez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F41" sqref="F41"/>
    </sheetView>
  </sheetViews>
  <sheetFormatPr defaultColWidth="9.00390625" defaultRowHeight="12.75"/>
  <cols>
    <col min="1" max="1" width="38.875" style="0" customWidth="1"/>
    <col min="2" max="2" width="9.125" style="0" customWidth="1"/>
    <col min="3" max="4" width="18.125" style="0" customWidth="1"/>
  </cols>
  <sheetData>
    <row r="1" spans="1:4" ht="12.75">
      <c r="A1" s="655" t="s">
        <v>1326</v>
      </c>
      <c r="B1" s="655"/>
      <c r="C1" s="655"/>
      <c r="D1" s="655"/>
    </row>
    <row r="3" spans="1:4" ht="54" customHeight="1">
      <c r="A3" s="656" t="s">
        <v>1307</v>
      </c>
      <c r="B3" s="657"/>
      <c r="C3" s="657"/>
      <c r="D3" s="657"/>
    </row>
    <row r="4" spans="1:4" ht="16.5" thickBot="1">
      <c r="A4" s="519"/>
      <c r="B4" s="519"/>
      <c r="C4" s="519"/>
      <c r="D4" s="519"/>
    </row>
    <row r="5" spans="1:4" ht="39.75" thickBot="1">
      <c r="A5" s="567" t="s">
        <v>43</v>
      </c>
      <c r="B5" s="568" t="s">
        <v>187</v>
      </c>
      <c r="C5" s="569" t="s">
        <v>1308</v>
      </c>
      <c r="D5" s="570" t="s">
        <v>1309</v>
      </c>
    </row>
    <row r="6" spans="1:4" ht="12.75">
      <c r="A6" s="571" t="s">
        <v>1310</v>
      </c>
      <c r="B6" s="572" t="s">
        <v>11</v>
      </c>
      <c r="C6" s="573"/>
      <c r="D6" s="574"/>
    </row>
    <row r="7" spans="1:4" ht="12.75">
      <c r="A7" s="575" t="s">
        <v>1311</v>
      </c>
      <c r="B7" s="576" t="s">
        <v>12</v>
      </c>
      <c r="C7" s="577"/>
      <c r="D7" s="578"/>
    </row>
    <row r="8" spans="1:4" ht="12.75">
      <c r="A8" s="575" t="s">
        <v>1312</v>
      </c>
      <c r="B8" s="576" t="s">
        <v>14</v>
      </c>
      <c r="C8" s="577"/>
      <c r="D8" s="578"/>
    </row>
    <row r="9" spans="1:4" ht="12.75">
      <c r="A9" s="575" t="s">
        <v>1313</v>
      </c>
      <c r="B9" s="576" t="s">
        <v>15</v>
      </c>
      <c r="C9" s="577"/>
      <c r="D9" s="578"/>
    </row>
    <row r="10" spans="1:4" ht="12.75">
      <c r="A10" s="575" t="s">
        <v>1314</v>
      </c>
      <c r="B10" s="576" t="s">
        <v>16</v>
      </c>
      <c r="C10" s="577"/>
      <c r="D10" s="578"/>
    </row>
    <row r="11" spans="1:4" ht="12.75">
      <c r="A11" s="575" t="s">
        <v>1315</v>
      </c>
      <c r="B11" s="576" t="s">
        <v>17</v>
      </c>
      <c r="C11" s="577"/>
      <c r="D11" s="578"/>
    </row>
    <row r="12" spans="1:4" ht="12.75">
      <c r="A12" s="575" t="s">
        <v>1316</v>
      </c>
      <c r="B12" s="576" t="s">
        <v>18</v>
      </c>
      <c r="C12" s="577"/>
      <c r="D12" s="578"/>
    </row>
    <row r="13" spans="1:4" ht="12.75">
      <c r="A13" s="575" t="s">
        <v>1317</v>
      </c>
      <c r="B13" s="576" t="s">
        <v>19</v>
      </c>
      <c r="C13" s="577"/>
      <c r="D13" s="578"/>
    </row>
    <row r="14" spans="1:4" ht="12.75">
      <c r="A14" s="579"/>
      <c r="B14" s="576" t="s">
        <v>20</v>
      </c>
      <c r="C14" s="577"/>
      <c r="D14" s="578"/>
    </row>
    <row r="15" spans="1:4" ht="12.75">
      <c r="A15" s="579"/>
      <c r="B15" s="576" t="s">
        <v>21</v>
      </c>
      <c r="C15" s="577"/>
      <c r="D15" s="578"/>
    </row>
    <row r="16" spans="1:4" ht="12.75">
      <c r="A16" s="579"/>
      <c r="B16" s="576" t="s">
        <v>22</v>
      </c>
      <c r="C16" s="577"/>
      <c r="D16" s="578"/>
    </row>
    <row r="17" spans="1:4" ht="12.75">
      <c r="A17" s="579"/>
      <c r="B17" s="576" t="s">
        <v>23</v>
      </c>
      <c r="C17" s="577"/>
      <c r="D17" s="578"/>
    </row>
    <row r="18" spans="1:4" ht="12.75">
      <c r="A18" s="579"/>
      <c r="B18" s="576" t="s">
        <v>24</v>
      </c>
      <c r="C18" s="577"/>
      <c r="D18" s="578"/>
    </row>
    <row r="19" spans="1:4" ht="12.75">
      <c r="A19" s="579"/>
      <c r="B19" s="576" t="s">
        <v>25</v>
      </c>
      <c r="C19" s="577"/>
      <c r="D19" s="578"/>
    </row>
    <row r="20" spans="1:4" ht="12.75">
      <c r="A20" s="579"/>
      <c r="B20" s="576" t="s">
        <v>220</v>
      </c>
      <c r="C20" s="577"/>
      <c r="D20" s="578"/>
    </row>
    <row r="21" spans="1:4" ht="12.75">
      <c r="A21" s="579"/>
      <c r="B21" s="576" t="s">
        <v>324</v>
      </c>
      <c r="C21" s="577"/>
      <c r="D21" s="578"/>
    </row>
    <row r="22" spans="1:4" ht="12.75">
      <c r="A22" s="579"/>
      <c r="B22" s="576" t="s">
        <v>223</v>
      </c>
      <c r="C22" s="577"/>
      <c r="D22" s="578"/>
    </row>
    <row r="23" spans="1:4" ht="12.75">
      <c r="A23" s="579"/>
      <c r="B23" s="576" t="s">
        <v>225</v>
      </c>
      <c r="C23" s="577"/>
      <c r="D23" s="578"/>
    </row>
    <row r="24" spans="1:4" ht="12.75">
      <c r="A24" s="579"/>
      <c r="B24" s="576" t="s">
        <v>227</v>
      </c>
      <c r="C24" s="577"/>
      <c r="D24" s="578"/>
    </row>
    <row r="25" spans="1:4" ht="12.75">
      <c r="A25" s="579"/>
      <c r="B25" s="576" t="s">
        <v>229</v>
      </c>
      <c r="C25" s="577"/>
      <c r="D25" s="578"/>
    </row>
    <row r="26" spans="1:4" ht="12.75">
      <c r="A26" s="579"/>
      <c r="B26" s="576" t="s">
        <v>231</v>
      </c>
      <c r="C26" s="577"/>
      <c r="D26" s="578"/>
    </row>
    <row r="27" spans="1:4" ht="12.75">
      <c r="A27" s="579"/>
      <c r="B27" s="576" t="s">
        <v>233</v>
      </c>
      <c r="C27" s="577"/>
      <c r="D27" s="578"/>
    </row>
    <row r="28" spans="1:4" ht="12.75">
      <c r="A28" s="579"/>
      <c r="B28" s="576" t="s">
        <v>235</v>
      </c>
      <c r="C28" s="577"/>
      <c r="D28" s="578"/>
    </row>
    <row r="29" spans="1:4" ht="12.75">
      <c r="A29" s="579"/>
      <c r="B29" s="576" t="s">
        <v>237</v>
      </c>
      <c r="C29" s="577"/>
      <c r="D29" s="578"/>
    </row>
    <row r="30" spans="1:4" ht="12.75">
      <c r="A30" s="579"/>
      <c r="B30" s="576" t="s">
        <v>239</v>
      </c>
      <c r="C30" s="577"/>
      <c r="D30" s="578"/>
    </row>
    <row r="31" spans="1:4" ht="12.75">
      <c r="A31" s="579"/>
      <c r="B31" s="576" t="s">
        <v>241</v>
      </c>
      <c r="C31" s="577"/>
      <c r="D31" s="578"/>
    </row>
    <row r="32" spans="1:4" ht="12.75">
      <c r="A32" s="579"/>
      <c r="B32" s="576" t="s">
        <v>243</v>
      </c>
      <c r="C32" s="577"/>
      <c r="D32" s="578"/>
    </row>
    <row r="33" spans="1:4" ht="12.75">
      <c r="A33" s="579"/>
      <c r="B33" s="576" t="s">
        <v>245</v>
      </c>
      <c r="C33" s="577"/>
      <c r="D33" s="578"/>
    </row>
    <row r="34" spans="1:4" ht="12.75">
      <c r="A34" s="579"/>
      <c r="B34" s="576" t="s">
        <v>247</v>
      </c>
      <c r="C34" s="577"/>
      <c r="D34" s="578"/>
    </row>
    <row r="35" spans="1:4" ht="12.75">
      <c r="A35" s="579"/>
      <c r="B35" s="576" t="s">
        <v>249</v>
      </c>
      <c r="C35" s="577"/>
      <c r="D35" s="578"/>
    </row>
    <row r="36" spans="1:4" ht="12.75">
      <c r="A36" s="579"/>
      <c r="B36" s="576" t="s">
        <v>251</v>
      </c>
      <c r="C36" s="577"/>
      <c r="D36" s="578"/>
    </row>
    <row r="37" spans="1:4" ht="12.75">
      <c r="A37" s="579"/>
      <c r="B37" s="576" t="s">
        <v>253</v>
      </c>
      <c r="C37" s="577"/>
      <c r="D37" s="578"/>
    </row>
    <row r="38" spans="1:4" ht="13.5" thickBot="1">
      <c r="A38" s="580"/>
      <c r="B38" s="581" t="s">
        <v>255</v>
      </c>
      <c r="C38" s="582"/>
      <c r="D38" s="583"/>
    </row>
    <row r="39" spans="1:4" ht="13.5" thickBot="1">
      <c r="A39" s="671" t="s">
        <v>1318</v>
      </c>
      <c r="B39" s="672"/>
      <c r="C39" s="584"/>
      <c r="D39" s="584"/>
    </row>
  </sheetData>
  <sheetProtection/>
  <mergeCells count="3">
    <mergeCell ref="A3:D3"/>
    <mergeCell ref="A39:B39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35.625" style="0" customWidth="1"/>
    <col min="3" max="3" width="18.875" style="0" customWidth="1"/>
    <col min="4" max="4" width="20.625" style="0" customWidth="1"/>
  </cols>
  <sheetData>
    <row r="1" spans="1:4" ht="12.75">
      <c r="A1" s="655" t="s">
        <v>1325</v>
      </c>
      <c r="B1" s="655"/>
      <c r="C1" s="655"/>
      <c r="D1" s="655"/>
    </row>
    <row r="3" spans="1:4" ht="51" customHeight="1">
      <c r="A3" s="673" t="s">
        <v>1319</v>
      </c>
      <c r="B3" s="674"/>
      <c r="C3" s="674"/>
      <c r="D3" s="674"/>
    </row>
    <row r="4" spans="1:4" ht="16.5" thickBot="1">
      <c r="A4" s="519"/>
      <c r="B4" s="519"/>
      <c r="C4" s="519"/>
      <c r="D4" s="519"/>
    </row>
    <row r="5" spans="1:4" ht="39.75" thickBot="1">
      <c r="A5" s="586" t="s">
        <v>1320</v>
      </c>
      <c r="B5" s="568" t="s">
        <v>187</v>
      </c>
      <c r="C5" s="587" t="s">
        <v>1308</v>
      </c>
      <c r="D5" s="588" t="s">
        <v>1309</v>
      </c>
    </row>
    <row r="6" spans="1:4" ht="12.75">
      <c r="A6" s="571" t="s">
        <v>1321</v>
      </c>
      <c r="B6" s="572" t="s">
        <v>11</v>
      </c>
      <c r="C6" s="573"/>
      <c r="D6" s="574"/>
    </row>
    <row r="7" spans="1:4" ht="12.75">
      <c r="A7" s="575" t="s">
        <v>1322</v>
      </c>
      <c r="B7" s="576" t="s">
        <v>12</v>
      </c>
      <c r="C7" s="577"/>
      <c r="D7" s="578"/>
    </row>
    <row r="8" spans="1:4" ht="12.75">
      <c r="A8" s="575" t="s">
        <v>1323</v>
      </c>
      <c r="B8" s="576" t="s">
        <v>14</v>
      </c>
      <c r="C8" s="577"/>
      <c r="D8" s="578"/>
    </row>
    <row r="9" spans="1:4" ht="12.75">
      <c r="A9" s="575" t="s">
        <v>1324</v>
      </c>
      <c r="B9" s="576" t="s">
        <v>15</v>
      </c>
      <c r="C9" s="577"/>
      <c r="D9" s="578"/>
    </row>
    <row r="10" spans="1:4" ht="12.75">
      <c r="A10" s="575"/>
      <c r="B10" s="576" t="s">
        <v>16</v>
      </c>
      <c r="C10" s="577"/>
      <c r="D10" s="578"/>
    </row>
    <row r="11" spans="1:4" ht="12.75">
      <c r="A11" s="575"/>
      <c r="B11" s="576" t="s">
        <v>17</v>
      </c>
      <c r="C11" s="577"/>
      <c r="D11" s="578"/>
    </row>
    <row r="12" spans="1:4" ht="12.75">
      <c r="A12" s="575"/>
      <c r="B12" s="576" t="s">
        <v>18</v>
      </c>
      <c r="C12" s="577"/>
      <c r="D12" s="578"/>
    </row>
    <row r="13" spans="1:4" ht="12.75">
      <c r="A13" s="575"/>
      <c r="B13" s="576" t="s">
        <v>19</v>
      </c>
      <c r="C13" s="577"/>
      <c r="D13" s="578"/>
    </row>
    <row r="14" spans="1:4" ht="12.75">
      <c r="A14" s="575"/>
      <c r="B14" s="576" t="s">
        <v>20</v>
      </c>
      <c r="C14" s="577"/>
      <c r="D14" s="578"/>
    </row>
    <row r="15" spans="1:4" ht="12.75">
      <c r="A15" s="575"/>
      <c r="B15" s="576" t="s">
        <v>21</v>
      </c>
      <c r="C15" s="577"/>
      <c r="D15" s="578"/>
    </row>
    <row r="16" spans="1:4" ht="12.75">
      <c r="A16" s="575"/>
      <c r="B16" s="576" t="s">
        <v>22</v>
      </c>
      <c r="C16" s="577"/>
      <c r="D16" s="578"/>
    </row>
    <row r="17" spans="1:4" ht="12.75">
      <c r="A17" s="575"/>
      <c r="B17" s="576" t="s">
        <v>23</v>
      </c>
      <c r="C17" s="577"/>
      <c r="D17" s="578"/>
    </row>
    <row r="18" spans="1:4" ht="12.75">
      <c r="A18" s="575"/>
      <c r="B18" s="576" t="s">
        <v>24</v>
      </c>
      <c r="C18" s="577"/>
      <c r="D18" s="578"/>
    </row>
    <row r="19" spans="1:4" ht="12.75">
      <c r="A19" s="575"/>
      <c r="B19" s="576" t="s">
        <v>25</v>
      </c>
      <c r="C19" s="577"/>
      <c r="D19" s="578"/>
    </row>
    <row r="20" spans="1:4" ht="12.75">
      <c r="A20" s="575"/>
      <c r="B20" s="576" t="s">
        <v>220</v>
      </c>
      <c r="C20" s="577"/>
      <c r="D20" s="578"/>
    </row>
    <row r="21" spans="1:4" ht="12.75">
      <c r="A21" s="575"/>
      <c r="B21" s="576" t="s">
        <v>324</v>
      </c>
      <c r="C21" s="577"/>
      <c r="D21" s="578"/>
    </row>
    <row r="22" spans="1:4" ht="12.75">
      <c r="A22" s="575"/>
      <c r="B22" s="576" t="s">
        <v>223</v>
      </c>
      <c r="C22" s="577"/>
      <c r="D22" s="578"/>
    </row>
    <row r="23" spans="1:4" ht="12.75">
      <c r="A23" s="575"/>
      <c r="B23" s="576" t="s">
        <v>225</v>
      </c>
      <c r="C23" s="577"/>
      <c r="D23" s="578"/>
    </row>
    <row r="24" spans="1:4" ht="12.75">
      <c r="A24" s="575"/>
      <c r="B24" s="576" t="s">
        <v>227</v>
      </c>
      <c r="C24" s="577"/>
      <c r="D24" s="578"/>
    </row>
    <row r="25" spans="1:4" ht="12.75">
      <c r="A25" s="575"/>
      <c r="B25" s="576" t="s">
        <v>229</v>
      </c>
      <c r="C25" s="577"/>
      <c r="D25" s="578"/>
    </row>
    <row r="26" spans="1:4" ht="12.75">
      <c r="A26" s="575"/>
      <c r="B26" s="576" t="s">
        <v>231</v>
      </c>
      <c r="C26" s="577"/>
      <c r="D26" s="578"/>
    </row>
    <row r="27" spans="1:4" ht="12.75">
      <c r="A27" s="575"/>
      <c r="B27" s="576" t="s">
        <v>233</v>
      </c>
      <c r="C27" s="577"/>
      <c r="D27" s="578"/>
    </row>
    <row r="28" spans="1:4" ht="12.75">
      <c r="A28" s="575"/>
      <c r="B28" s="576" t="s">
        <v>235</v>
      </c>
      <c r="C28" s="577"/>
      <c r="D28" s="578"/>
    </row>
    <row r="29" spans="1:4" ht="12.75">
      <c r="A29" s="575"/>
      <c r="B29" s="576" t="s">
        <v>237</v>
      </c>
      <c r="C29" s="577"/>
      <c r="D29" s="578"/>
    </row>
    <row r="30" spans="1:4" ht="12.75">
      <c r="A30" s="575"/>
      <c r="B30" s="576" t="s">
        <v>239</v>
      </c>
      <c r="C30" s="577"/>
      <c r="D30" s="578"/>
    </row>
    <row r="31" spans="1:4" ht="12.75">
      <c r="A31" s="575"/>
      <c r="B31" s="576" t="s">
        <v>241</v>
      </c>
      <c r="C31" s="577"/>
      <c r="D31" s="578"/>
    </row>
    <row r="32" spans="1:4" ht="12.75">
      <c r="A32" s="575"/>
      <c r="B32" s="576" t="s">
        <v>243</v>
      </c>
      <c r="C32" s="577"/>
      <c r="D32" s="578"/>
    </row>
    <row r="33" spans="1:4" ht="12.75">
      <c r="A33" s="575"/>
      <c r="B33" s="576" t="s">
        <v>245</v>
      </c>
      <c r="C33" s="577"/>
      <c r="D33" s="578"/>
    </row>
    <row r="34" spans="1:4" ht="12.75">
      <c r="A34" s="575"/>
      <c r="B34" s="576" t="s">
        <v>247</v>
      </c>
      <c r="C34" s="577"/>
      <c r="D34" s="578"/>
    </row>
    <row r="35" spans="1:4" ht="12.75">
      <c r="A35" s="575"/>
      <c r="B35" s="576" t="s">
        <v>249</v>
      </c>
      <c r="C35" s="577"/>
      <c r="D35" s="578"/>
    </row>
    <row r="36" spans="1:4" ht="12.75">
      <c r="A36" s="575"/>
      <c r="B36" s="576" t="s">
        <v>251</v>
      </c>
      <c r="C36" s="577"/>
      <c r="D36" s="578"/>
    </row>
    <row r="37" spans="1:4" ht="12.75">
      <c r="A37" s="575"/>
      <c r="B37" s="576" t="s">
        <v>253</v>
      </c>
      <c r="C37" s="577"/>
      <c r="D37" s="578"/>
    </row>
    <row r="38" spans="1:4" ht="13.5" thickBot="1">
      <c r="A38" s="589"/>
      <c r="B38" s="590" t="s">
        <v>255</v>
      </c>
      <c r="C38" s="591"/>
      <c r="D38" s="592"/>
    </row>
    <row r="39" spans="1:4" ht="13.5" thickBot="1">
      <c r="A39" s="675" t="s">
        <v>1318</v>
      </c>
      <c r="B39" s="676"/>
      <c r="C39" s="584"/>
      <c r="D39" s="585">
        <f>IF((SUM(D6:D38)=0),"",SUM(D6:D38))</f>
      </c>
    </row>
  </sheetData>
  <sheetProtection/>
  <mergeCells count="3">
    <mergeCell ref="A3:D3"/>
    <mergeCell ref="A39:B39"/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view="pageLayout" workbookViewId="0" topLeftCell="A1">
      <selection activeCell="E8" sqref="E8"/>
    </sheetView>
  </sheetViews>
  <sheetFormatPr defaultColWidth="9.00390625" defaultRowHeight="15" customHeight="1"/>
  <cols>
    <col min="1" max="1" width="9.375" style="163" customWidth="1"/>
    <col min="2" max="2" width="10.50390625" style="163" customWidth="1"/>
    <col min="3" max="3" width="25.375" style="163" customWidth="1"/>
    <col min="4" max="16384" width="9.375" style="163" customWidth="1"/>
  </cols>
  <sheetData>
    <row r="1" ht="15" customHeight="1">
      <c r="A1" s="264"/>
    </row>
    <row r="2" spans="1:7" ht="15" customHeight="1">
      <c r="A2" s="689" t="s">
        <v>625</v>
      </c>
      <c r="B2" s="689"/>
      <c r="C2" s="689"/>
      <c r="D2" s="689"/>
      <c r="E2" s="689"/>
      <c r="F2" s="689"/>
      <c r="G2" s="689"/>
    </row>
    <row r="3" spans="1:7" ht="15" customHeight="1">
      <c r="A3" s="689"/>
      <c r="B3" s="689"/>
      <c r="C3" s="689"/>
      <c r="D3" s="689"/>
      <c r="E3" s="689"/>
      <c r="F3" s="689"/>
      <c r="G3" s="689"/>
    </row>
    <row r="4" ht="15" customHeight="1" thickBot="1">
      <c r="A4" s="429"/>
    </row>
    <row r="5" spans="1:7" ht="15" customHeight="1" thickTop="1">
      <c r="A5" s="694"/>
      <c r="B5" s="696" t="s">
        <v>196</v>
      </c>
      <c r="C5" s="697"/>
      <c r="D5" s="427" t="s">
        <v>197</v>
      </c>
      <c r="E5" s="427" t="s">
        <v>198</v>
      </c>
      <c r="F5" s="427" t="s">
        <v>199</v>
      </c>
      <c r="G5" s="430" t="s">
        <v>200</v>
      </c>
    </row>
    <row r="6" spans="1:7" ht="15" customHeight="1" thickBot="1">
      <c r="A6" s="695"/>
      <c r="B6" s="677" t="s">
        <v>43</v>
      </c>
      <c r="C6" s="678"/>
      <c r="D6" s="428" t="s">
        <v>565</v>
      </c>
      <c r="E6" s="428" t="s">
        <v>285</v>
      </c>
      <c r="F6" s="428" t="s">
        <v>286</v>
      </c>
      <c r="G6" s="431" t="s">
        <v>566</v>
      </c>
    </row>
    <row r="7" spans="1:7" ht="15" customHeight="1" thickTop="1">
      <c r="A7" s="432" t="s">
        <v>571</v>
      </c>
      <c r="B7" s="679" t="s">
        <v>598</v>
      </c>
      <c r="C7" s="680"/>
      <c r="D7" s="433">
        <v>0</v>
      </c>
      <c r="E7" s="433">
        <v>0</v>
      </c>
      <c r="F7" s="433">
        <v>168</v>
      </c>
      <c r="G7" s="434"/>
    </row>
    <row r="8" spans="1:7" ht="15" customHeight="1">
      <c r="A8" s="432" t="s">
        <v>572</v>
      </c>
      <c r="B8" s="679" t="s">
        <v>599</v>
      </c>
      <c r="C8" s="680"/>
      <c r="D8" s="433">
        <v>513</v>
      </c>
      <c r="E8" s="433">
        <v>276</v>
      </c>
      <c r="F8" s="433">
        <v>276</v>
      </c>
      <c r="G8" s="434"/>
    </row>
    <row r="9" spans="1:7" ht="15" customHeight="1">
      <c r="A9" s="432" t="s">
        <v>573</v>
      </c>
      <c r="B9" s="679" t="s">
        <v>600</v>
      </c>
      <c r="C9" s="680"/>
      <c r="D9" s="433">
        <v>715</v>
      </c>
      <c r="E9" s="433">
        <v>1122</v>
      </c>
      <c r="F9" s="433">
        <v>1121</v>
      </c>
      <c r="G9" s="434"/>
    </row>
    <row r="10" spans="1:9" ht="15" customHeight="1">
      <c r="A10" s="432" t="s">
        <v>574</v>
      </c>
      <c r="B10" s="679" t="s">
        <v>606</v>
      </c>
      <c r="C10" s="680"/>
      <c r="D10" s="433">
        <v>2921</v>
      </c>
      <c r="E10" s="433">
        <v>2350</v>
      </c>
      <c r="F10" s="433">
        <v>2062</v>
      </c>
      <c r="G10" s="434"/>
      <c r="I10" s="264"/>
    </row>
    <row r="11" spans="1:9" ht="15" customHeight="1">
      <c r="A11" s="432" t="s">
        <v>575</v>
      </c>
      <c r="B11" s="679"/>
      <c r="C11" s="680"/>
      <c r="D11" s="433"/>
      <c r="E11" s="433"/>
      <c r="F11" s="433"/>
      <c r="G11" s="434"/>
      <c r="I11" s="163" t="s">
        <v>169</v>
      </c>
    </row>
    <row r="12" spans="1:7" ht="15" customHeight="1">
      <c r="A12" s="432" t="s">
        <v>576</v>
      </c>
      <c r="B12" s="679"/>
      <c r="C12" s="680"/>
      <c r="D12" s="433"/>
      <c r="E12" s="433"/>
      <c r="F12" s="433"/>
      <c r="G12" s="434"/>
    </row>
    <row r="13" spans="1:7" ht="15" customHeight="1">
      <c r="A13" s="432" t="s">
        <v>577</v>
      </c>
      <c r="B13" s="679"/>
      <c r="C13" s="680"/>
      <c r="D13" s="433"/>
      <c r="E13" s="433"/>
      <c r="F13" s="433"/>
      <c r="G13" s="434"/>
    </row>
    <row r="14" spans="1:7" ht="15" customHeight="1" thickBot="1">
      <c r="A14" s="445" t="s">
        <v>578</v>
      </c>
      <c r="B14" s="679"/>
      <c r="C14" s="680"/>
      <c r="D14" s="446"/>
      <c r="E14" s="433"/>
      <c r="F14" s="446"/>
      <c r="G14" s="447"/>
    </row>
    <row r="15" spans="1:7" ht="15" customHeight="1" thickTop="1">
      <c r="A15" s="435" t="s">
        <v>241</v>
      </c>
      <c r="B15" s="690" t="s">
        <v>567</v>
      </c>
      <c r="C15" s="691"/>
      <c r="D15" s="436">
        <f>SUM(D7:D14)</f>
        <v>4149</v>
      </c>
      <c r="E15" s="436">
        <f>SUM(E7:E14)</f>
        <v>3748</v>
      </c>
      <c r="F15" s="436">
        <f>SUM(F7:F14)</f>
        <v>3627</v>
      </c>
      <c r="G15" s="438"/>
    </row>
    <row r="16" spans="1:7" ht="15" customHeight="1">
      <c r="A16" s="435" t="s">
        <v>243</v>
      </c>
      <c r="B16" s="692"/>
      <c r="C16" s="693"/>
      <c r="D16" s="433"/>
      <c r="E16" s="433"/>
      <c r="F16" s="433"/>
      <c r="G16" s="434"/>
    </row>
    <row r="17" spans="1:7" ht="15" customHeight="1">
      <c r="A17" s="435" t="s">
        <v>245</v>
      </c>
      <c r="B17" s="692" t="s">
        <v>568</v>
      </c>
      <c r="C17" s="693"/>
      <c r="D17" s="433">
        <v>0</v>
      </c>
      <c r="E17" s="433">
        <v>0</v>
      </c>
      <c r="F17" s="433">
        <v>0</v>
      </c>
      <c r="G17" s="434"/>
    </row>
    <row r="18" spans="1:7" ht="15" customHeight="1">
      <c r="A18" s="435" t="s">
        <v>247</v>
      </c>
      <c r="B18" s="679"/>
      <c r="C18" s="680"/>
      <c r="D18" s="433"/>
      <c r="E18" s="433"/>
      <c r="F18" s="433"/>
      <c r="G18" s="434"/>
    </row>
    <row r="19" spans="1:7" ht="15" customHeight="1" thickBot="1">
      <c r="A19" s="435" t="s">
        <v>249</v>
      </c>
      <c r="B19" s="683"/>
      <c r="C19" s="684"/>
      <c r="D19" s="433"/>
      <c r="E19" s="433"/>
      <c r="F19" s="433"/>
      <c r="G19" s="434"/>
    </row>
    <row r="20" spans="1:7" ht="15" customHeight="1" thickBot="1" thickTop="1">
      <c r="A20" s="439" t="s">
        <v>251</v>
      </c>
      <c r="B20" s="685" t="s">
        <v>569</v>
      </c>
      <c r="C20" s="686"/>
      <c r="D20" s="440">
        <v>0</v>
      </c>
      <c r="E20" s="440">
        <v>0</v>
      </c>
      <c r="F20" s="440">
        <v>0</v>
      </c>
      <c r="G20" s="441"/>
    </row>
    <row r="21" spans="1:7" ht="15" customHeight="1" thickBot="1" thickTop="1">
      <c r="A21" s="437" t="s">
        <v>253</v>
      </c>
      <c r="B21" s="685" t="s">
        <v>570</v>
      </c>
      <c r="C21" s="686"/>
      <c r="D21" s="442">
        <f>SUM(D15:D17)</f>
        <v>4149</v>
      </c>
      <c r="E21" s="442">
        <f>SUM(E15:E17)</f>
        <v>3748</v>
      </c>
      <c r="F21" s="442">
        <f>SUM(F15:F17)</f>
        <v>3627</v>
      </c>
      <c r="G21" s="443"/>
    </row>
    <row r="22" spans="1:7" ht="15" customHeight="1" thickTop="1">
      <c r="A22" s="444"/>
      <c r="B22" s="444"/>
      <c r="C22" s="444"/>
      <c r="D22" s="444"/>
      <c r="E22" s="444"/>
      <c r="F22" s="444"/>
      <c r="G22" s="444"/>
    </row>
    <row r="23" spans="1:7" ht="15" customHeight="1">
      <c r="A23" s="689" t="s">
        <v>579</v>
      </c>
      <c r="B23" s="689"/>
      <c r="C23" s="689"/>
      <c r="D23" s="689"/>
      <c r="E23" s="689"/>
      <c r="F23" s="689"/>
      <c r="G23" s="689"/>
    </row>
    <row r="24" spans="1:7" ht="15" customHeight="1">
      <c r="A24" s="689"/>
      <c r="B24" s="689"/>
      <c r="C24" s="689"/>
      <c r="D24" s="689"/>
      <c r="E24" s="689"/>
      <c r="F24" s="689"/>
      <c r="G24" s="689"/>
    </row>
    <row r="25" spans="1:9" ht="15.75" customHeight="1">
      <c r="A25" s="700" t="s">
        <v>580</v>
      </c>
      <c r="B25" s="700"/>
      <c r="C25" s="700"/>
      <c r="D25" s="700"/>
      <c r="E25" s="700"/>
      <c r="F25" s="700"/>
      <c r="G25" s="700"/>
      <c r="H25" s="699"/>
      <c r="I25" s="699"/>
    </row>
    <row r="26" spans="1:9" ht="15.75" customHeight="1">
      <c r="A26" s="700" t="s">
        <v>581</v>
      </c>
      <c r="B26" s="700"/>
      <c r="C26" s="700"/>
      <c r="D26" s="700"/>
      <c r="E26" s="700"/>
      <c r="F26" s="700"/>
      <c r="G26" s="700"/>
      <c r="H26" s="699"/>
      <c r="I26" s="699"/>
    </row>
    <row r="27" spans="1:9" ht="15.75" customHeight="1">
      <c r="A27" s="681"/>
      <c r="B27" s="700" t="s">
        <v>196</v>
      </c>
      <c r="C27" s="700"/>
      <c r="D27" s="700"/>
      <c r="E27" s="700" t="s">
        <v>197</v>
      </c>
      <c r="F27" s="700"/>
      <c r="G27" s="700" t="s">
        <v>198</v>
      </c>
      <c r="H27" s="700"/>
      <c r="I27" s="699"/>
    </row>
    <row r="28" spans="1:9" ht="15.75" customHeight="1">
      <c r="A28" s="681"/>
      <c r="B28" s="700" t="s">
        <v>43</v>
      </c>
      <c r="C28" s="700"/>
      <c r="D28" s="700"/>
      <c r="E28" s="700" t="s">
        <v>582</v>
      </c>
      <c r="F28" s="700"/>
      <c r="G28" s="700" t="s">
        <v>583</v>
      </c>
      <c r="H28" s="700"/>
      <c r="I28" s="699"/>
    </row>
    <row r="29" spans="1:9" ht="62.25" customHeight="1">
      <c r="A29" s="448" t="s">
        <v>589</v>
      </c>
      <c r="B29" s="448" t="s">
        <v>602</v>
      </c>
      <c r="C29" s="681" t="s">
        <v>584</v>
      </c>
      <c r="D29" s="681"/>
      <c r="E29" s="682"/>
      <c r="F29" s="682"/>
      <c r="G29" s="682"/>
      <c r="H29" s="682"/>
      <c r="I29" s="325"/>
    </row>
    <row r="30" spans="1:9" ht="63" customHeight="1">
      <c r="A30" s="448" t="s">
        <v>590</v>
      </c>
      <c r="B30" s="448" t="s">
        <v>603</v>
      </c>
      <c r="C30" s="681" t="s">
        <v>585</v>
      </c>
      <c r="D30" s="681"/>
      <c r="E30" s="682"/>
      <c r="F30" s="682"/>
      <c r="G30" s="682"/>
      <c r="H30" s="682"/>
      <c r="I30" s="325"/>
    </row>
    <row r="31" spans="1:9" ht="15.75" customHeight="1">
      <c r="A31" s="449" t="s">
        <v>591</v>
      </c>
      <c r="B31" s="698" t="s">
        <v>586</v>
      </c>
      <c r="C31" s="698"/>
      <c r="D31" s="687"/>
      <c r="E31" s="687"/>
      <c r="F31" s="687"/>
      <c r="G31" s="687"/>
      <c r="H31" s="687"/>
      <c r="I31" s="687"/>
    </row>
    <row r="32" spans="1:9" ht="31.5" customHeight="1">
      <c r="A32" s="448" t="s">
        <v>592</v>
      </c>
      <c r="B32" s="681" t="s">
        <v>604</v>
      </c>
      <c r="C32" s="681"/>
      <c r="D32" s="682"/>
      <c r="E32" s="682"/>
      <c r="F32" s="688"/>
      <c r="G32" s="688"/>
      <c r="H32" s="688"/>
      <c r="I32" s="688"/>
    </row>
    <row r="33" spans="1:9" ht="31.5" customHeight="1">
      <c r="A33" s="448" t="s">
        <v>593</v>
      </c>
      <c r="B33" s="681" t="s">
        <v>605</v>
      </c>
      <c r="C33" s="681"/>
      <c r="D33" s="682"/>
      <c r="E33" s="682"/>
      <c r="F33" s="682"/>
      <c r="G33" s="682"/>
      <c r="H33" s="682"/>
      <c r="I33" s="682"/>
    </row>
    <row r="34" spans="1:9" ht="15.75" customHeight="1">
      <c r="A34" s="449" t="s">
        <v>594</v>
      </c>
      <c r="B34" s="701" t="s">
        <v>587</v>
      </c>
      <c r="C34" s="701"/>
      <c r="D34" s="688"/>
      <c r="E34" s="688"/>
      <c r="F34" s="688"/>
      <c r="G34" s="688"/>
      <c r="H34" s="688"/>
      <c r="I34" s="688"/>
    </row>
    <row r="35" spans="1:9" ht="31.5" customHeight="1">
      <c r="A35" s="449" t="s">
        <v>595</v>
      </c>
      <c r="B35" s="701" t="s">
        <v>588</v>
      </c>
      <c r="C35" s="701"/>
      <c r="D35" s="688"/>
      <c r="E35" s="688"/>
      <c r="F35" s="688"/>
      <c r="G35" s="688"/>
      <c r="H35" s="688"/>
      <c r="I35" s="688"/>
    </row>
  </sheetData>
  <sheetProtection/>
  <mergeCells count="52">
    <mergeCell ref="D33:E33"/>
    <mergeCell ref="F33:I33"/>
    <mergeCell ref="D34:E34"/>
    <mergeCell ref="F34:I34"/>
    <mergeCell ref="B35:C35"/>
    <mergeCell ref="D35:E35"/>
    <mergeCell ref="F35:I35"/>
    <mergeCell ref="B33:C33"/>
    <mergeCell ref="B34:C34"/>
    <mergeCell ref="A27:A28"/>
    <mergeCell ref="B27:D27"/>
    <mergeCell ref="B28:D28"/>
    <mergeCell ref="E27:F27"/>
    <mergeCell ref="E28:F28"/>
    <mergeCell ref="G27:H27"/>
    <mergeCell ref="G28:H28"/>
    <mergeCell ref="A5:A6"/>
    <mergeCell ref="B5:C5"/>
    <mergeCell ref="G29:H29"/>
    <mergeCell ref="B31:C31"/>
    <mergeCell ref="I27:I28"/>
    <mergeCell ref="A25:G25"/>
    <mergeCell ref="A26:G26"/>
    <mergeCell ref="E30:F30"/>
    <mergeCell ref="G30:H30"/>
    <mergeCell ref="H25:I26"/>
    <mergeCell ref="A2:G3"/>
    <mergeCell ref="A23:G24"/>
    <mergeCell ref="B15:C15"/>
    <mergeCell ref="B16:C16"/>
    <mergeCell ref="B17:C17"/>
    <mergeCell ref="B18:C18"/>
    <mergeCell ref="B10:C10"/>
    <mergeCell ref="B11:C11"/>
    <mergeCell ref="B12:C12"/>
    <mergeCell ref="B13:C13"/>
    <mergeCell ref="D32:E32"/>
    <mergeCell ref="D31:E31"/>
    <mergeCell ref="F31:I31"/>
    <mergeCell ref="F32:I32"/>
    <mergeCell ref="B32:C32"/>
    <mergeCell ref="C30:D30"/>
    <mergeCell ref="B6:C6"/>
    <mergeCell ref="B7:C7"/>
    <mergeCell ref="B8:C8"/>
    <mergeCell ref="B9:C9"/>
    <mergeCell ref="C29:D29"/>
    <mergeCell ref="E29:F29"/>
    <mergeCell ref="B14:C14"/>
    <mergeCell ref="B19:C19"/>
    <mergeCell ref="B20:C20"/>
    <mergeCell ref="B21:C21"/>
  </mergeCells>
  <printOptions/>
  <pageMargins left="0.92" right="0.7" top="0.75" bottom="0.75" header="0.3" footer="0.3"/>
  <pageSetup horizontalDpi="600" verticalDpi="600" orientation="portrait" paperSize="9" r:id="rId1"/>
  <headerFooter>
    <oddHeader>&amp;C&amp;"Garamond,Normál"&amp;11
A közvetett és a közvetlen támogatásokat tartalmazó kimutatás&amp;R&amp;"Garamond,Normál"&amp;11 9. melléklet a 9/2014. (V.5.)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">
      <selection activeCell="K6" sqref="K6:K7"/>
    </sheetView>
  </sheetViews>
  <sheetFormatPr defaultColWidth="9.00390625" defaultRowHeight="12.75"/>
  <cols>
    <col min="1" max="1" width="9.375" style="263" customWidth="1"/>
    <col min="2" max="2" width="22.375" style="263" customWidth="1"/>
    <col min="3" max="3" width="15.875" style="263" customWidth="1"/>
    <col min="4" max="4" width="13.625" style="263" customWidth="1"/>
    <col min="5" max="5" width="9.375" style="263" customWidth="1"/>
    <col min="6" max="6" width="12.00390625" style="263" customWidth="1"/>
    <col min="7" max="7" width="10.125" style="263" customWidth="1"/>
    <col min="8" max="8" width="16.125" style="263" customWidth="1"/>
    <col min="9" max="16384" width="9.375" style="263" customWidth="1"/>
  </cols>
  <sheetData>
    <row r="1" spans="1:9" s="204" customFormat="1" ht="26.25" customHeight="1">
      <c r="A1" s="704" t="s">
        <v>272</v>
      </c>
      <c r="B1" s="704"/>
      <c r="C1" s="704"/>
      <c r="D1" s="704"/>
      <c r="E1" s="704"/>
      <c r="F1" s="704"/>
      <c r="G1" s="704"/>
      <c r="H1" s="704"/>
      <c r="I1" s="704"/>
    </row>
    <row r="2" spans="1:9" s="204" customFormat="1" ht="13.5" thickBot="1">
      <c r="A2" s="214"/>
      <c r="B2" s="215"/>
      <c r="C2" s="215"/>
      <c r="D2" s="215"/>
      <c r="E2" s="215"/>
      <c r="F2" s="215"/>
      <c r="G2" s="215"/>
      <c r="H2" s="215"/>
      <c r="I2" s="216" t="s">
        <v>183</v>
      </c>
    </row>
    <row r="3" spans="1:9" s="204" customFormat="1" ht="12.75">
      <c r="A3" s="705" t="s">
        <v>192</v>
      </c>
      <c r="B3" s="707" t="s">
        <v>273</v>
      </c>
      <c r="C3" s="705" t="s">
        <v>274</v>
      </c>
      <c r="D3" s="705" t="s">
        <v>626</v>
      </c>
      <c r="E3" s="709" t="s">
        <v>287</v>
      </c>
      <c r="F3" s="710"/>
      <c r="G3" s="710"/>
      <c r="H3" s="711"/>
      <c r="I3" s="707" t="s">
        <v>260</v>
      </c>
    </row>
    <row r="4" spans="1:9" s="204" customFormat="1" ht="39" thickBot="1">
      <c r="A4" s="706"/>
      <c r="B4" s="708"/>
      <c r="C4" s="708"/>
      <c r="D4" s="706"/>
      <c r="E4" s="217" t="s">
        <v>284</v>
      </c>
      <c r="F4" s="218" t="s">
        <v>285</v>
      </c>
      <c r="G4" s="218" t="s">
        <v>286</v>
      </c>
      <c r="H4" s="219" t="s">
        <v>627</v>
      </c>
      <c r="I4" s="708"/>
    </row>
    <row r="5" spans="1:9" s="204" customFormat="1" ht="15" customHeight="1" thickBot="1">
      <c r="A5" s="220" t="s">
        <v>169</v>
      </c>
      <c r="B5" s="221" t="s">
        <v>196</v>
      </c>
      <c r="C5" s="222" t="s">
        <v>197</v>
      </c>
      <c r="D5" s="221" t="s">
        <v>198</v>
      </c>
      <c r="E5" s="220" t="s">
        <v>199</v>
      </c>
      <c r="F5" s="222" t="s">
        <v>200</v>
      </c>
      <c r="G5" s="222" t="s">
        <v>201</v>
      </c>
      <c r="H5" s="223" t="s">
        <v>259</v>
      </c>
      <c r="I5" s="224" t="s">
        <v>276</v>
      </c>
    </row>
    <row r="6" spans="1:9" s="204" customFormat="1" ht="25.5" customHeight="1" thickBot="1">
      <c r="A6" s="225" t="s">
        <v>11</v>
      </c>
      <c r="B6" s="226" t="s">
        <v>277</v>
      </c>
      <c r="C6" s="227"/>
      <c r="D6" s="228">
        <f>SUM(D7:D8)</f>
        <v>0</v>
      </c>
      <c r="E6" s="229"/>
      <c r="F6" s="230"/>
      <c r="G6" s="230"/>
      <c r="H6" s="231"/>
      <c r="I6" s="232">
        <f>SUM(D6,G6)</f>
        <v>0</v>
      </c>
    </row>
    <row r="7" spans="1:9" s="204" customFormat="1" ht="15.75" customHeight="1">
      <c r="A7" s="233" t="s">
        <v>12</v>
      </c>
      <c r="B7" s="234" t="s">
        <v>278</v>
      </c>
      <c r="C7" s="235"/>
      <c r="D7" s="236"/>
      <c r="E7" s="237"/>
      <c r="F7" s="238"/>
      <c r="G7" s="238"/>
      <c r="H7" s="239"/>
      <c r="I7" s="240">
        <f aca="true" t="shared" si="0" ref="I7:I16">SUM(D7:H7)</f>
        <v>0</v>
      </c>
    </row>
    <row r="8" spans="1:9" s="204" customFormat="1" ht="15" customHeight="1" thickBot="1">
      <c r="A8" s="233" t="s">
        <v>14</v>
      </c>
      <c r="B8" s="234" t="s">
        <v>278</v>
      </c>
      <c r="C8" s="235"/>
      <c r="D8" s="236"/>
      <c r="E8" s="237"/>
      <c r="F8" s="238"/>
      <c r="G8" s="238"/>
      <c r="H8" s="239"/>
      <c r="I8" s="240">
        <f t="shared" si="0"/>
        <v>0</v>
      </c>
    </row>
    <row r="9" spans="1:9" s="204" customFormat="1" ht="42" customHeight="1" thickBot="1">
      <c r="A9" s="225" t="s">
        <v>15</v>
      </c>
      <c r="B9" s="241" t="s">
        <v>279</v>
      </c>
      <c r="C9" s="227"/>
      <c r="D9" s="228">
        <f>SUM(D10:D11)</f>
        <v>0</v>
      </c>
      <c r="E9" s="229">
        <v>0</v>
      </c>
      <c r="F9" s="230">
        <v>0</v>
      </c>
      <c r="G9" s="230"/>
      <c r="H9" s="231">
        <f>SUM(H10:H11)</f>
        <v>0</v>
      </c>
      <c r="I9" s="232">
        <v>0</v>
      </c>
    </row>
    <row r="10" spans="1:9" s="204" customFormat="1" ht="17.25" customHeight="1">
      <c r="A10" s="233" t="s">
        <v>16</v>
      </c>
      <c r="B10" s="234" t="s">
        <v>278</v>
      </c>
      <c r="C10" s="235"/>
      <c r="D10" s="236"/>
      <c r="E10" s="237"/>
      <c r="F10" s="238"/>
      <c r="G10" s="238"/>
      <c r="H10" s="239"/>
      <c r="I10" s="240">
        <f t="shared" si="0"/>
        <v>0</v>
      </c>
    </row>
    <row r="11" spans="1:9" s="204" customFormat="1" ht="13.5" thickBot="1">
      <c r="A11" s="233" t="s">
        <v>17</v>
      </c>
      <c r="B11" s="234" t="s">
        <v>278</v>
      </c>
      <c r="C11" s="235"/>
      <c r="D11" s="236"/>
      <c r="E11" s="237"/>
      <c r="F11" s="238"/>
      <c r="G11" s="238"/>
      <c r="H11" s="239"/>
      <c r="I11" s="240">
        <f t="shared" si="0"/>
        <v>0</v>
      </c>
    </row>
    <row r="12" spans="1:9" s="204" customFormat="1" ht="27" customHeight="1" thickBot="1">
      <c r="A12" s="225" t="s">
        <v>18</v>
      </c>
      <c r="B12" s="241" t="s">
        <v>280</v>
      </c>
      <c r="C12" s="227"/>
      <c r="D12" s="228">
        <f>SUM(D13:D13)</f>
        <v>0</v>
      </c>
      <c r="E12" s="229">
        <f>SUM(E13:E13)</f>
        <v>0</v>
      </c>
      <c r="F12" s="230">
        <f>SUM(F13:F13)</f>
        <v>0</v>
      </c>
      <c r="G12" s="230">
        <f>SUM(G13:G13)</f>
        <v>0</v>
      </c>
      <c r="H12" s="231">
        <f>SUM(H13:H13)</f>
        <v>0</v>
      </c>
      <c r="I12" s="232">
        <f t="shared" si="0"/>
        <v>0</v>
      </c>
    </row>
    <row r="13" spans="1:9" s="204" customFormat="1" ht="16.5" customHeight="1" thickBot="1">
      <c r="A13" s="233" t="s">
        <v>19</v>
      </c>
      <c r="B13" s="234" t="s">
        <v>278</v>
      </c>
      <c r="C13" s="235"/>
      <c r="D13" s="236"/>
      <c r="E13" s="237"/>
      <c r="F13" s="238"/>
      <c r="G13" s="238"/>
      <c r="H13" s="239"/>
      <c r="I13" s="240">
        <f t="shared" si="0"/>
        <v>0</v>
      </c>
    </row>
    <row r="14" spans="1:9" s="204" customFormat="1" ht="15" customHeight="1" thickBot="1">
      <c r="A14" s="225" t="s">
        <v>20</v>
      </c>
      <c r="B14" s="241" t="s">
        <v>281</v>
      </c>
      <c r="C14" s="227">
        <v>2012</v>
      </c>
      <c r="D14" s="228">
        <f>SUM(D15:D15)</f>
        <v>0</v>
      </c>
      <c r="E14" s="229">
        <v>7909</v>
      </c>
      <c r="F14" s="230">
        <v>7847</v>
      </c>
      <c r="G14" s="230">
        <v>7846</v>
      </c>
      <c r="H14" s="231">
        <f>SUM(H15:H15)</f>
        <v>0</v>
      </c>
      <c r="I14" s="232">
        <v>7846</v>
      </c>
    </row>
    <row r="15" spans="1:9" s="204" customFormat="1" ht="16.5" customHeight="1" thickBot="1">
      <c r="A15" s="242" t="s">
        <v>21</v>
      </c>
      <c r="B15" s="243" t="s">
        <v>278</v>
      </c>
      <c r="C15" s="244"/>
      <c r="D15" s="245"/>
      <c r="E15" s="246"/>
      <c r="F15" s="247"/>
      <c r="G15" s="247"/>
      <c r="H15" s="248"/>
      <c r="I15" s="249">
        <f t="shared" si="0"/>
        <v>0</v>
      </c>
    </row>
    <row r="16" spans="1:9" s="204" customFormat="1" ht="15" customHeight="1" thickBot="1">
      <c r="A16" s="225" t="s">
        <v>22</v>
      </c>
      <c r="B16" s="241" t="s">
        <v>282</v>
      </c>
      <c r="C16" s="227"/>
      <c r="D16" s="250">
        <f>SUM(D17:D17)</f>
        <v>0</v>
      </c>
      <c r="E16" s="251">
        <f>SUM(E17:E17)</f>
        <v>0</v>
      </c>
      <c r="F16" s="252">
        <f>SUM(F17:F17)</f>
        <v>0</v>
      </c>
      <c r="G16" s="252">
        <f>SUM(G17:G17)</f>
        <v>0</v>
      </c>
      <c r="H16" s="253">
        <f>SUM(H17:H17)</f>
        <v>0</v>
      </c>
      <c r="I16" s="232">
        <f t="shared" si="0"/>
        <v>0</v>
      </c>
    </row>
    <row r="17" spans="1:9" s="204" customFormat="1" ht="15" customHeight="1" thickBot="1">
      <c r="A17" s="254" t="s">
        <v>23</v>
      </c>
      <c r="B17" s="255" t="s">
        <v>278</v>
      </c>
      <c r="C17" s="256"/>
      <c r="D17" s="257"/>
      <c r="E17" s="258"/>
      <c r="F17" s="259"/>
      <c r="G17" s="259"/>
      <c r="H17" s="260"/>
      <c r="I17" s="261"/>
    </row>
    <row r="18" spans="1:9" s="204" customFormat="1" ht="13.5" thickBot="1">
      <c r="A18" s="702" t="s">
        <v>283</v>
      </c>
      <c r="B18" s="703"/>
      <c r="C18" s="262"/>
      <c r="D18" s="228">
        <f>D6+D9+D12+D14+D16</f>
        <v>0</v>
      </c>
      <c r="E18" s="229">
        <f>E6+E9+E12+E14+E16</f>
        <v>7909</v>
      </c>
      <c r="F18" s="230">
        <f>F6+F9+F12+F14+F16</f>
        <v>7847</v>
      </c>
      <c r="G18" s="230">
        <f>G6+G9+G12+G14+G16</f>
        <v>7846</v>
      </c>
      <c r="H18" s="231">
        <f>H6+H9+H12+H14+H16</f>
        <v>0</v>
      </c>
      <c r="I18" s="232">
        <f>SUM(D18,G18)</f>
        <v>7846</v>
      </c>
    </row>
  </sheetData>
  <sheetProtection/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rintOptions/>
  <pageMargins left="0.7" right="0.7" top="0.75" bottom="0.75" header="0.3" footer="0.3"/>
  <pageSetup horizontalDpi="600" verticalDpi="600" orientation="landscape" paperSize="9" r:id="rId1"/>
  <headerFooter>
    <oddHeader>&amp;R&amp;"Garamond,Normál"&amp;11 10. melléklet a 9/2014. (V.5.)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"/>
  <sheetViews>
    <sheetView view="pageLayout" workbookViewId="0" topLeftCell="A1">
      <selection activeCell="E14" sqref="E14"/>
    </sheetView>
  </sheetViews>
  <sheetFormatPr defaultColWidth="9.00390625" defaultRowHeight="12.75"/>
  <cols>
    <col min="1" max="1" width="21.375" style="204" customWidth="1"/>
    <col min="2" max="2" width="36.625" style="204" customWidth="1"/>
    <col min="3" max="3" width="18.375" style="204" customWidth="1"/>
    <col min="4" max="16384" width="9.375" style="204" customWidth="1"/>
  </cols>
  <sheetData>
    <row r="1" spans="1:3" ht="12.75">
      <c r="A1" s="704" t="s">
        <v>288</v>
      </c>
      <c r="B1" s="704"/>
      <c r="C1" s="704"/>
    </row>
    <row r="2" ht="12.75">
      <c r="A2" s="266"/>
    </row>
    <row r="3" ht="12.75">
      <c r="A3" s="266"/>
    </row>
    <row r="4" ht="13.5" thickBot="1">
      <c r="A4" s="267" t="s">
        <v>289</v>
      </c>
    </row>
    <row r="5" spans="1:3" ht="13.5" thickTop="1">
      <c r="A5" s="268" t="s">
        <v>196</v>
      </c>
      <c r="B5" s="269" t="s">
        <v>197</v>
      </c>
      <c r="C5" s="270" t="s">
        <v>198</v>
      </c>
    </row>
    <row r="6" spans="1:3" ht="12.75">
      <c r="A6" s="271" t="s">
        <v>187</v>
      </c>
      <c r="B6" s="279" t="s">
        <v>43</v>
      </c>
      <c r="C6" s="273" t="s">
        <v>292</v>
      </c>
    </row>
    <row r="7" spans="1:3" ht="15.75" customHeight="1">
      <c r="A7" s="712" t="s">
        <v>11</v>
      </c>
      <c r="B7" s="280" t="s">
        <v>634</v>
      </c>
      <c r="C7" s="616">
        <v>397</v>
      </c>
    </row>
    <row r="8" spans="1:3" ht="12.75">
      <c r="A8" s="712"/>
      <c r="B8" s="280" t="s">
        <v>293</v>
      </c>
      <c r="C8" s="616"/>
    </row>
    <row r="9" spans="1:3" ht="12.75">
      <c r="A9" s="281" t="s">
        <v>12</v>
      </c>
      <c r="B9" s="280" t="s">
        <v>296</v>
      </c>
      <c r="C9" s="282">
        <v>0</v>
      </c>
    </row>
    <row r="10" spans="1:3" ht="12.75">
      <c r="A10" s="281" t="s">
        <v>14</v>
      </c>
      <c r="B10" s="280" t="s">
        <v>297</v>
      </c>
      <c r="C10" s="282">
        <v>363</v>
      </c>
    </row>
    <row r="11" spans="1:3" ht="12.75">
      <c r="A11" s="281" t="s">
        <v>15</v>
      </c>
      <c r="B11" s="280" t="s">
        <v>298</v>
      </c>
      <c r="C11" s="282">
        <v>34</v>
      </c>
    </row>
    <row r="12" spans="1:3" ht="12.75">
      <c r="A12" s="281" t="s">
        <v>16</v>
      </c>
      <c r="B12" s="280" t="s">
        <v>294</v>
      </c>
      <c r="C12" s="282">
        <v>20950</v>
      </c>
    </row>
    <row r="13" spans="1:3" ht="12.75">
      <c r="A13" s="281" t="s">
        <v>17</v>
      </c>
      <c r="B13" s="280" t="s">
        <v>295</v>
      </c>
      <c r="C13" s="282">
        <v>19909</v>
      </c>
    </row>
    <row r="14" spans="1:3" ht="25.5">
      <c r="A14" s="712" t="s">
        <v>18</v>
      </c>
      <c r="B14" s="280" t="s">
        <v>635</v>
      </c>
      <c r="C14" s="616">
        <v>1438</v>
      </c>
    </row>
    <row r="15" spans="1:3" ht="12.75">
      <c r="A15" s="712"/>
      <c r="B15" s="280" t="s">
        <v>293</v>
      </c>
      <c r="C15" s="616"/>
    </row>
    <row r="16" spans="1:3" ht="12.75">
      <c r="A16" s="281" t="s">
        <v>19</v>
      </c>
      <c r="B16" s="280" t="s">
        <v>296</v>
      </c>
      <c r="C16" s="282">
        <v>0</v>
      </c>
    </row>
    <row r="17" spans="1:3" ht="12.75">
      <c r="A17" s="281" t="s">
        <v>20</v>
      </c>
      <c r="B17" s="280" t="s">
        <v>297</v>
      </c>
      <c r="C17" s="282">
        <v>1436</v>
      </c>
    </row>
    <row r="18" spans="1:3" ht="15.75" customHeight="1">
      <c r="A18" s="281" t="s">
        <v>21</v>
      </c>
      <c r="B18" s="280" t="s">
        <v>298</v>
      </c>
      <c r="C18" s="282">
        <v>2</v>
      </c>
    </row>
  </sheetData>
  <sheetProtection/>
  <mergeCells count="5">
    <mergeCell ref="A7:A8"/>
    <mergeCell ref="C7:C8"/>
    <mergeCell ref="A14:A15"/>
    <mergeCell ref="C14:C15"/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Header>&amp;R&amp;"Garamond,Normál"&amp;11 11. melléklet a 9/2014. (V.5.)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view="pageLayout" workbookViewId="0" topLeftCell="A1">
      <selection activeCell="B43" sqref="B43"/>
    </sheetView>
  </sheetViews>
  <sheetFormatPr defaultColWidth="9.00390625" defaultRowHeight="12.75"/>
  <cols>
    <col min="2" max="2" width="24.50390625" style="0" customWidth="1"/>
  </cols>
  <sheetData>
    <row r="1" spans="1:8" ht="13.5" thickTop="1">
      <c r="A1" s="268" t="s">
        <v>196</v>
      </c>
      <c r="B1" s="269"/>
      <c r="C1" s="269" t="s">
        <v>198</v>
      </c>
      <c r="D1" s="269" t="s">
        <v>199</v>
      </c>
      <c r="E1" s="713"/>
      <c r="F1" s="714"/>
      <c r="G1" s="714"/>
      <c r="H1" s="715"/>
    </row>
    <row r="2" spans="1:8" ht="12.75">
      <c r="A2" s="285" t="s">
        <v>290</v>
      </c>
      <c r="B2" s="272"/>
      <c r="C2" s="272" t="s">
        <v>300</v>
      </c>
      <c r="D2" s="272" t="s">
        <v>302</v>
      </c>
      <c r="E2" s="716" t="s">
        <v>200</v>
      </c>
      <c r="F2" s="717"/>
      <c r="G2" s="717"/>
      <c r="H2" s="718"/>
    </row>
    <row r="3" spans="1:8" ht="12.75">
      <c r="A3" s="285" t="s">
        <v>291</v>
      </c>
      <c r="B3" s="272" t="s">
        <v>197</v>
      </c>
      <c r="C3" s="272" t="s">
        <v>301</v>
      </c>
      <c r="D3" s="272" t="s">
        <v>301</v>
      </c>
      <c r="E3" s="716" t="s">
        <v>307</v>
      </c>
      <c r="F3" s="717"/>
      <c r="G3" s="717"/>
      <c r="H3" s="718"/>
    </row>
    <row r="4" spans="1:8" ht="13.5" thickBot="1">
      <c r="A4" s="283"/>
      <c r="B4" s="272" t="s">
        <v>299</v>
      </c>
      <c r="C4" s="284"/>
      <c r="D4" s="284"/>
      <c r="E4" s="719"/>
      <c r="F4" s="720"/>
      <c r="G4" s="720"/>
      <c r="H4" s="721"/>
    </row>
    <row r="5" spans="1:8" ht="26.25" thickBot="1">
      <c r="A5" s="275"/>
      <c r="B5" s="276"/>
      <c r="C5" s="276"/>
      <c r="D5" s="276"/>
      <c r="E5" s="286" t="s">
        <v>303</v>
      </c>
      <c r="F5" s="287" t="s">
        <v>275</v>
      </c>
      <c r="G5" s="287" t="s">
        <v>629</v>
      </c>
      <c r="H5" s="288" t="s">
        <v>628</v>
      </c>
    </row>
    <row r="6" spans="1:8" ht="13.5" thickBot="1">
      <c r="A6" s="274">
        <v>1</v>
      </c>
      <c r="B6" s="286">
        <v>2</v>
      </c>
      <c r="C6" s="286">
        <v>3</v>
      </c>
      <c r="D6" s="286">
        <v>4</v>
      </c>
      <c r="E6" s="286">
        <v>5</v>
      </c>
      <c r="F6" s="286">
        <v>6</v>
      </c>
      <c r="G6" s="286">
        <v>7</v>
      </c>
      <c r="H6" s="289">
        <v>8</v>
      </c>
    </row>
    <row r="7" spans="1:8" ht="12.75" customHeight="1" thickBot="1">
      <c r="A7" s="274" t="s">
        <v>11</v>
      </c>
      <c r="B7" s="290" t="s">
        <v>304</v>
      </c>
      <c r="C7" s="291"/>
      <c r="D7" s="291"/>
      <c r="E7" s="276"/>
      <c r="F7" s="276"/>
      <c r="G7" s="276"/>
      <c r="H7" s="292"/>
    </row>
    <row r="8" spans="1:8" ht="13.5" thickBot="1">
      <c r="A8" s="274" t="s">
        <v>12</v>
      </c>
      <c r="B8" s="276"/>
      <c r="C8" s="293"/>
      <c r="D8" s="293"/>
      <c r="E8" s="293"/>
      <c r="F8" s="293"/>
      <c r="G8" s="276"/>
      <c r="H8" s="292"/>
    </row>
    <row r="9" spans="1:8" ht="13.5" thickBot="1">
      <c r="A9" s="274" t="s">
        <v>14</v>
      </c>
      <c r="B9" s="290"/>
      <c r="C9" s="276"/>
      <c r="D9" s="276"/>
      <c r="E9" s="276"/>
      <c r="F9" s="276"/>
      <c r="G9" s="276"/>
      <c r="H9" s="292"/>
    </row>
    <row r="10" spans="1:8" ht="13.5" thickBot="1">
      <c r="A10" s="274" t="s">
        <v>15</v>
      </c>
      <c r="B10" s="290"/>
      <c r="C10" s="276"/>
      <c r="D10" s="276"/>
      <c r="E10" s="276"/>
      <c r="F10" s="276"/>
      <c r="G10" s="276"/>
      <c r="H10" s="292"/>
    </row>
    <row r="11" spans="1:8" ht="13.5" thickBot="1">
      <c r="A11" s="274" t="s">
        <v>16</v>
      </c>
      <c r="B11" s="290"/>
      <c r="C11" s="276"/>
      <c r="D11" s="276"/>
      <c r="E11" s="276"/>
      <c r="F11" s="276"/>
      <c r="G11" s="276"/>
      <c r="H11" s="292"/>
    </row>
    <row r="12" spans="1:8" ht="15" customHeight="1" thickBot="1">
      <c r="A12" s="274" t="s">
        <v>17</v>
      </c>
      <c r="B12" s="290" t="s">
        <v>305</v>
      </c>
      <c r="C12" s="291"/>
      <c r="D12" s="291"/>
      <c r="E12" s="276"/>
      <c r="F12" s="276"/>
      <c r="G12" s="276"/>
      <c r="H12" s="292"/>
    </row>
    <row r="13" spans="1:8" ht="13.5" thickBot="1">
      <c r="A13" s="274" t="s">
        <v>18</v>
      </c>
      <c r="B13" s="276" t="s">
        <v>601</v>
      </c>
      <c r="C13" s="293"/>
      <c r="D13" s="293"/>
      <c r="E13" s="293"/>
      <c r="F13" s="293"/>
      <c r="G13" s="293"/>
      <c r="H13" s="277"/>
    </row>
    <row r="14" spans="1:8" ht="13.5" thickBot="1">
      <c r="A14" s="274" t="s">
        <v>19</v>
      </c>
      <c r="B14" s="276"/>
      <c r="C14" s="293"/>
      <c r="D14" s="293"/>
      <c r="E14" s="293"/>
      <c r="F14" s="293"/>
      <c r="G14" s="293"/>
      <c r="H14" s="277"/>
    </row>
    <row r="15" spans="1:8" ht="13.5" thickBot="1">
      <c r="A15" s="274" t="s">
        <v>20</v>
      </c>
      <c r="B15" s="276"/>
      <c r="C15" s="293"/>
      <c r="D15" s="293"/>
      <c r="E15" s="293"/>
      <c r="F15" s="293"/>
      <c r="G15" s="293"/>
      <c r="H15" s="277"/>
    </row>
    <row r="16" spans="1:8" ht="13.5" thickBot="1">
      <c r="A16" s="294" t="s">
        <v>21</v>
      </c>
      <c r="B16" s="295" t="s">
        <v>306</v>
      </c>
      <c r="C16" s="296"/>
      <c r="D16" s="296"/>
      <c r="E16" s="297"/>
      <c r="F16" s="297"/>
      <c r="G16" s="297"/>
      <c r="H16" s="278"/>
    </row>
    <row r="17" ht="13.5" thickTop="1"/>
  </sheetData>
  <sheetProtection/>
  <mergeCells count="4">
    <mergeCell ref="E1:H1"/>
    <mergeCell ref="E2:H2"/>
    <mergeCell ref="E3:H3"/>
    <mergeCell ref="E4:H4"/>
  </mergeCells>
  <printOptions/>
  <pageMargins left="0.7" right="0.7" top="0.75" bottom="0.75" header="0.3" footer="0.3"/>
  <pageSetup horizontalDpi="600" verticalDpi="600" orientation="portrait" paperSize="9" r:id="rId1"/>
  <headerFooter>
    <oddHeader>&amp;C&amp;"Garamond,Normál"&amp;11
Felvett hitelállomány alakulása lejárat és eszközök szerinti bontásban &amp;R&amp;"Garamond,Normál"&amp;11 12. melléklet a 9/2014. (V.5.)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view="pageLayout" workbookViewId="0" topLeftCell="A1">
      <selection activeCell="E30" sqref="E30"/>
    </sheetView>
  </sheetViews>
  <sheetFormatPr defaultColWidth="9.00390625" defaultRowHeight="12.75"/>
  <cols>
    <col min="2" max="2" width="49.375" style="0" customWidth="1"/>
    <col min="3" max="3" width="12.875" style="0" customWidth="1"/>
    <col min="4" max="4" width="11.00390625" style="0" customWidth="1"/>
    <col min="5" max="5" width="13.625" style="0" customWidth="1"/>
  </cols>
  <sheetData>
    <row r="1" spans="1:5" ht="27" customHeight="1">
      <c r="A1" s="722" t="s">
        <v>308</v>
      </c>
      <c r="B1" s="722"/>
      <c r="C1" s="722"/>
      <c r="D1" s="722"/>
      <c r="E1" s="722"/>
    </row>
    <row r="2" spans="1:5" ht="12.75">
      <c r="A2" s="266"/>
      <c r="B2" s="204"/>
      <c r="C2" s="204"/>
      <c r="D2" s="204"/>
      <c r="E2" s="204"/>
    </row>
    <row r="3" spans="1:5" ht="13.5" thickBot="1">
      <c r="A3" s="302"/>
      <c r="B3" s="204"/>
      <c r="C3" s="204"/>
      <c r="D3" s="204"/>
      <c r="E3" s="302" t="s">
        <v>183</v>
      </c>
    </row>
    <row r="4" spans="1:5" ht="12.75">
      <c r="A4" s="303" t="s">
        <v>196</v>
      </c>
      <c r="B4" s="304" t="s">
        <v>197</v>
      </c>
      <c r="C4" s="304" t="s">
        <v>198</v>
      </c>
      <c r="D4" s="304" t="s">
        <v>199</v>
      </c>
      <c r="E4" s="304" t="s">
        <v>200</v>
      </c>
    </row>
    <row r="5" spans="1:5" ht="13.5" thickBot="1">
      <c r="A5" s="305" t="s">
        <v>192</v>
      </c>
      <c r="B5" s="286" t="s">
        <v>43</v>
      </c>
      <c r="C5" s="286" t="s">
        <v>309</v>
      </c>
      <c r="D5" s="286" t="s">
        <v>310</v>
      </c>
      <c r="E5" s="286" t="s">
        <v>286</v>
      </c>
    </row>
    <row r="6" spans="1:5" ht="13.5" thickBot="1">
      <c r="A6" s="306" t="s">
        <v>11</v>
      </c>
      <c r="B6" s="265" t="s">
        <v>56</v>
      </c>
      <c r="C6" s="293"/>
      <c r="D6" s="293"/>
      <c r="E6" s="293"/>
    </row>
    <row r="7" spans="1:5" ht="13.5" thickBot="1">
      <c r="A7" s="306" t="s">
        <v>12</v>
      </c>
      <c r="B7" s="265" t="s">
        <v>34</v>
      </c>
      <c r="C7" s="293">
        <v>1032</v>
      </c>
      <c r="D7" s="293">
        <v>884</v>
      </c>
      <c r="E7" s="293">
        <v>883</v>
      </c>
    </row>
    <row r="8" spans="1:5" ht="13.5" thickBot="1">
      <c r="A8" s="306" t="s">
        <v>14</v>
      </c>
      <c r="B8" s="265" t="s">
        <v>311</v>
      </c>
      <c r="C8" s="293">
        <v>200</v>
      </c>
      <c r="D8" s="293">
        <v>206</v>
      </c>
      <c r="E8" s="293">
        <v>206</v>
      </c>
    </row>
    <row r="9" spans="1:5" ht="13.5" thickBot="1">
      <c r="A9" s="306" t="s">
        <v>15</v>
      </c>
      <c r="B9" s="265" t="s">
        <v>312</v>
      </c>
      <c r="C9" s="293"/>
      <c r="D9" s="293">
        <v>1</v>
      </c>
      <c r="E9" s="293">
        <v>1</v>
      </c>
    </row>
    <row r="10" spans="1:5" ht="13.5" thickBot="1">
      <c r="A10" s="306" t="s">
        <v>16</v>
      </c>
      <c r="B10" s="265" t="s">
        <v>313</v>
      </c>
      <c r="C10" s="293">
        <v>130</v>
      </c>
      <c r="D10" s="293">
        <v>14</v>
      </c>
      <c r="E10" s="293">
        <v>14</v>
      </c>
    </row>
    <row r="11" spans="1:5" ht="13.5" thickBot="1">
      <c r="A11" s="306" t="s">
        <v>17</v>
      </c>
      <c r="B11" s="265" t="s">
        <v>314</v>
      </c>
      <c r="C11" s="293"/>
      <c r="D11" s="293"/>
      <c r="E11" s="293"/>
    </row>
    <row r="12" spans="1:5" ht="13.5" thickBot="1">
      <c r="A12" s="306" t="s">
        <v>18</v>
      </c>
      <c r="B12" s="265" t="s">
        <v>315</v>
      </c>
      <c r="C12" s="293"/>
      <c r="D12" s="293"/>
      <c r="E12" s="293"/>
    </row>
    <row r="13" spans="1:5" ht="13.5" thickBot="1">
      <c r="A13" s="306" t="s">
        <v>19</v>
      </c>
      <c r="B13" s="265" t="s">
        <v>316</v>
      </c>
      <c r="C13" s="293"/>
      <c r="D13" s="293">
        <v>20</v>
      </c>
      <c r="E13" s="293">
        <v>19</v>
      </c>
    </row>
    <row r="14" spans="1:5" ht="13.5" thickBot="1">
      <c r="A14" s="306" t="s">
        <v>20</v>
      </c>
      <c r="B14" s="265" t="s">
        <v>317</v>
      </c>
      <c r="C14" s="293">
        <f>SUM(C7:C13)</f>
        <v>1362</v>
      </c>
      <c r="D14" s="293">
        <f>SUM(D7:D13)</f>
        <v>1125</v>
      </c>
      <c r="E14" s="293">
        <f>SUM(E7:E13)</f>
        <v>1123</v>
      </c>
    </row>
    <row r="15" spans="1:5" ht="13.5" thickBot="1">
      <c r="A15" s="306" t="s">
        <v>21</v>
      </c>
      <c r="B15" s="265" t="s">
        <v>318</v>
      </c>
      <c r="C15" s="293"/>
      <c r="D15" s="293"/>
      <c r="E15" s="293">
        <v>2000</v>
      </c>
    </row>
    <row r="16" spans="1:5" ht="13.5" thickBot="1">
      <c r="A16" s="306" t="s">
        <v>22</v>
      </c>
      <c r="B16" s="265" t="s">
        <v>319</v>
      </c>
      <c r="C16" s="293"/>
      <c r="D16" s="293"/>
      <c r="E16" s="293"/>
    </row>
    <row r="17" spans="1:5" ht="13.5" thickBot="1">
      <c r="A17" s="306" t="s">
        <v>23</v>
      </c>
      <c r="B17" s="265" t="s">
        <v>320</v>
      </c>
      <c r="C17" s="293"/>
      <c r="D17" s="293"/>
      <c r="E17" s="293"/>
    </row>
    <row r="18" spans="1:5" ht="13.5" thickBot="1">
      <c r="A18" s="306" t="s">
        <v>24</v>
      </c>
      <c r="B18" s="265" t="s">
        <v>321</v>
      </c>
      <c r="C18" s="293"/>
      <c r="D18" s="293"/>
      <c r="E18" s="293"/>
    </row>
    <row r="19" spans="1:5" ht="13.5" thickBot="1">
      <c r="A19" s="306" t="s">
        <v>25</v>
      </c>
      <c r="B19" s="265" t="s">
        <v>322</v>
      </c>
      <c r="C19" s="293"/>
      <c r="D19" s="293"/>
      <c r="E19" s="293"/>
    </row>
    <row r="20" spans="1:5" ht="13.5" thickBot="1">
      <c r="A20" s="306" t="s">
        <v>220</v>
      </c>
      <c r="B20" s="265" t="s">
        <v>323</v>
      </c>
      <c r="C20" s="293"/>
      <c r="D20" s="293"/>
      <c r="E20" s="293"/>
    </row>
    <row r="21" spans="1:5" ht="13.5" thickBot="1">
      <c r="A21" s="306" t="s">
        <v>324</v>
      </c>
      <c r="B21" s="265" t="s">
        <v>325</v>
      </c>
      <c r="C21" s="293"/>
      <c r="D21" s="293"/>
      <c r="E21" s="293"/>
    </row>
    <row r="22" spans="1:5" ht="13.5" thickBot="1">
      <c r="A22" s="306" t="s">
        <v>223</v>
      </c>
      <c r="B22" s="265" t="s">
        <v>326</v>
      </c>
      <c r="C22" s="293"/>
      <c r="D22" s="293"/>
      <c r="E22" s="293"/>
    </row>
    <row r="23" spans="1:5" ht="13.5" thickBot="1">
      <c r="A23" s="306" t="s">
        <v>225</v>
      </c>
      <c r="B23" s="265" t="s">
        <v>327</v>
      </c>
      <c r="C23" s="293"/>
      <c r="D23" s="293"/>
      <c r="E23" s="293"/>
    </row>
    <row r="24" spans="1:5" ht="13.5" thickBot="1">
      <c r="A24" s="306" t="s">
        <v>227</v>
      </c>
      <c r="B24" s="265" t="s">
        <v>328</v>
      </c>
      <c r="C24" s="293"/>
      <c r="D24" s="293"/>
      <c r="E24" s="293"/>
    </row>
    <row r="25" spans="1:5" ht="13.5" thickBot="1">
      <c r="A25" s="306" t="s">
        <v>229</v>
      </c>
      <c r="B25" s="265" t="s">
        <v>329</v>
      </c>
      <c r="C25" s="293"/>
      <c r="D25" s="293"/>
      <c r="E25" s="293"/>
    </row>
    <row r="26" spans="1:5" ht="13.5" thickBot="1">
      <c r="A26" s="306" t="s">
        <v>231</v>
      </c>
      <c r="B26" s="265" t="s">
        <v>330</v>
      </c>
      <c r="C26" s="293"/>
      <c r="D26" s="293"/>
      <c r="E26" s="293"/>
    </row>
    <row r="27" spans="1:5" ht="13.5" thickBot="1">
      <c r="A27" s="306" t="s">
        <v>233</v>
      </c>
      <c r="B27" s="265" t="s">
        <v>331</v>
      </c>
      <c r="C27" s="293"/>
      <c r="D27" s="293"/>
      <c r="E27" s="293"/>
    </row>
    <row r="28" spans="1:5" ht="13.5" thickBot="1">
      <c r="A28" s="306" t="s">
        <v>235</v>
      </c>
      <c r="B28" s="265" t="s">
        <v>332</v>
      </c>
      <c r="C28" s="293"/>
      <c r="D28" s="293"/>
      <c r="E28" s="293"/>
    </row>
    <row r="29" spans="1:5" ht="13.5" thickBot="1">
      <c r="A29" s="306" t="s">
        <v>237</v>
      </c>
      <c r="B29" s="265" t="s">
        <v>333</v>
      </c>
      <c r="C29" s="293">
        <v>1335</v>
      </c>
      <c r="D29" s="293">
        <v>1103</v>
      </c>
      <c r="E29" s="293">
        <v>3061</v>
      </c>
    </row>
    <row r="30" spans="1:5" ht="13.5" thickBot="1">
      <c r="A30" s="306" t="s">
        <v>239</v>
      </c>
      <c r="B30" s="265" t="s">
        <v>334</v>
      </c>
      <c r="C30" s="293"/>
      <c r="D30" s="293"/>
      <c r="E30" s="293"/>
    </row>
    <row r="31" spans="1:5" ht="13.5" thickBot="1">
      <c r="A31" s="306" t="s">
        <v>241</v>
      </c>
      <c r="B31" s="265" t="s">
        <v>335</v>
      </c>
      <c r="C31" s="293"/>
      <c r="D31" s="293"/>
      <c r="E31" s="293"/>
    </row>
    <row r="32" spans="1:5" ht="13.5" thickBot="1">
      <c r="A32" s="306" t="s">
        <v>243</v>
      </c>
      <c r="B32" s="265" t="s">
        <v>336</v>
      </c>
      <c r="C32" s="293"/>
      <c r="D32" s="293"/>
      <c r="E32" s="293"/>
    </row>
    <row r="33" spans="1:5" ht="13.5" thickBot="1">
      <c r="A33" s="306" t="s">
        <v>245</v>
      </c>
      <c r="B33" s="265" t="s">
        <v>337</v>
      </c>
      <c r="C33" s="293"/>
      <c r="D33" s="293"/>
      <c r="E33" s="293"/>
    </row>
    <row r="34" spans="1:5" ht="13.5" thickBot="1">
      <c r="A34" s="306" t="s">
        <v>247</v>
      </c>
      <c r="B34" s="265" t="s">
        <v>323</v>
      </c>
      <c r="C34" s="293"/>
      <c r="D34" s="293"/>
      <c r="E34" s="293"/>
    </row>
    <row r="35" spans="1:5" ht="13.5" thickBot="1">
      <c r="A35" s="306" t="s">
        <v>249</v>
      </c>
      <c r="B35" s="265" t="s">
        <v>325</v>
      </c>
      <c r="C35" s="293"/>
      <c r="D35" s="293"/>
      <c r="E35" s="293"/>
    </row>
    <row r="36" spans="1:5" ht="13.5" thickBot="1">
      <c r="A36" s="306" t="s">
        <v>251</v>
      </c>
      <c r="B36" s="265" t="s">
        <v>326</v>
      </c>
      <c r="C36" s="293"/>
      <c r="D36" s="293"/>
      <c r="E36" s="293"/>
    </row>
    <row r="37" spans="1:5" ht="13.5" thickBot="1">
      <c r="A37" s="306" t="s">
        <v>253</v>
      </c>
      <c r="B37" s="265" t="s">
        <v>338</v>
      </c>
      <c r="C37" s="293"/>
      <c r="D37" s="293"/>
      <c r="E37" s="293"/>
    </row>
    <row r="38" spans="1:5" ht="13.5" thickBot="1">
      <c r="A38" s="306" t="s">
        <v>255</v>
      </c>
      <c r="B38" s="265" t="s">
        <v>328</v>
      </c>
      <c r="C38" s="293"/>
      <c r="D38" s="293"/>
      <c r="E38" s="293"/>
    </row>
    <row r="39" spans="1:5" ht="13.5" thickBot="1">
      <c r="A39" s="306" t="s">
        <v>339</v>
      </c>
      <c r="B39" s="265" t="s">
        <v>329</v>
      </c>
      <c r="C39" s="293"/>
      <c r="D39" s="293"/>
      <c r="E39" s="293"/>
    </row>
    <row r="40" spans="1:5" ht="13.5" thickBot="1">
      <c r="A40" s="306" t="s">
        <v>340</v>
      </c>
      <c r="B40" s="265" t="s">
        <v>341</v>
      </c>
      <c r="C40" s="293"/>
      <c r="D40" s="293"/>
      <c r="E40" s="293"/>
    </row>
    <row r="41" spans="1:5" ht="13.5" thickBot="1">
      <c r="A41" s="306" t="s">
        <v>342</v>
      </c>
      <c r="B41" s="265" t="s">
        <v>343</v>
      </c>
      <c r="C41" s="293"/>
      <c r="D41" s="293"/>
      <c r="E41" s="293"/>
    </row>
    <row r="42" spans="1:5" ht="13.5" thickBot="1">
      <c r="A42" s="306" t="s">
        <v>344</v>
      </c>
      <c r="B42" s="265" t="s">
        <v>345</v>
      </c>
      <c r="C42" s="293"/>
      <c r="D42" s="293"/>
      <c r="E42" s="293"/>
    </row>
    <row r="43" spans="1:5" ht="13.5" thickBot="1">
      <c r="A43" s="306" t="s">
        <v>346</v>
      </c>
      <c r="B43" s="265" t="s">
        <v>347</v>
      </c>
      <c r="C43" s="293"/>
      <c r="D43" s="293"/>
      <c r="E43" s="29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&amp;R&amp;"Garamond,Normál"&amp;11 13. melléklet a 9/2014. (V.5.) önkormányzati rendelethez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"/>
  <sheetViews>
    <sheetView view="pageLayout" workbookViewId="0" topLeftCell="A1">
      <selection activeCell="D18" sqref="D18"/>
    </sheetView>
  </sheetViews>
  <sheetFormatPr defaultColWidth="9.00390625" defaultRowHeight="12.75"/>
  <cols>
    <col min="2" max="2" width="39.00390625" style="0" customWidth="1"/>
    <col min="3" max="3" width="14.00390625" style="0" customWidth="1"/>
    <col min="4" max="4" width="15.625" style="0" customWidth="1"/>
    <col min="5" max="5" width="12.375" style="0" customWidth="1"/>
  </cols>
  <sheetData>
    <row r="1" spans="1:5" ht="15.75" customHeight="1">
      <c r="A1" s="723" t="s">
        <v>558</v>
      </c>
      <c r="B1" s="723"/>
      <c r="C1" s="723"/>
      <c r="D1" s="723"/>
      <c r="E1" s="723"/>
    </row>
    <row r="2" spans="1:5" ht="15.75" customHeight="1">
      <c r="A2" s="723"/>
      <c r="B2" s="723"/>
      <c r="C2" s="723"/>
      <c r="D2" s="723"/>
      <c r="E2" s="723"/>
    </row>
    <row r="3" spans="1:5" ht="30" customHeight="1">
      <c r="A3" s="723"/>
      <c r="B3" s="723"/>
      <c r="C3" s="723"/>
      <c r="D3" s="723"/>
      <c r="E3" s="723"/>
    </row>
    <row r="4" ht="16.5" thickBot="1">
      <c r="E4" s="298" t="s">
        <v>289</v>
      </c>
    </row>
    <row r="5" spans="1:5" ht="15.75">
      <c r="A5" s="724"/>
      <c r="B5" s="299" t="s">
        <v>196</v>
      </c>
      <c r="C5" s="299" t="s">
        <v>197</v>
      </c>
      <c r="D5" s="299" t="s">
        <v>198</v>
      </c>
      <c r="E5" s="299" t="s">
        <v>348</v>
      </c>
    </row>
    <row r="6" spans="1:5" ht="32.25" thickBot="1">
      <c r="A6" s="725"/>
      <c r="B6" s="300" t="s">
        <v>43</v>
      </c>
      <c r="C6" s="300" t="s">
        <v>49</v>
      </c>
      <c r="D6" s="300" t="s">
        <v>204</v>
      </c>
      <c r="E6" s="300" t="s">
        <v>286</v>
      </c>
    </row>
    <row r="7" spans="1:5" ht="23.25" customHeight="1">
      <c r="A7" s="307"/>
      <c r="B7" s="308" t="s">
        <v>349</v>
      </c>
      <c r="C7" s="309"/>
      <c r="D7" s="309"/>
      <c r="E7" s="309"/>
    </row>
    <row r="8" spans="1:5" ht="15.75">
      <c r="A8" s="307" t="s">
        <v>11</v>
      </c>
      <c r="B8" s="308" t="s">
        <v>609</v>
      </c>
      <c r="C8" s="309">
        <v>6401</v>
      </c>
      <c r="D8" s="309">
        <v>6415</v>
      </c>
      <c r="E8" s="309">
        <v>8421</v>
      </c>
    </row>
    <row r="9" spans="1:5" ht="16.5" thickBot="1">
      <c r="A9" s="311" t="s">
        <v>12</v>
      </c>
      <c r="B9" s="301" t="s">
        <v>350</v>
      </c>
      <c r="C9" s="310">
        <v>6401</v>
      </c>
      <c r="D9" s="310">
        <v>6415</v>
      </c>
      <c r="E9" s="310">
        <v>8421</v>
      </c>
    </row>
    <row r="10" spans="1:5" ht="15.75">
      <c r="A10" s="312" t="s">
        <v>14</v>
      </c>
      <c r="B10" s="452" t="s">
        <v>351</v>
      </c>
      <c r="C10" s="313"/>
      <c r="D10" s="309"/>
      <c r="E10" s="309"/>
    </row>
    <row r="11" spans="1:5" ht="18" customHeight="1">
      <c r="A11" s="307" t="s">
        <v>15</v>
      </c>
      <c r="B11" s="451" t="s">
        <v>62</v>
      </c>
      <c r="C11" s="450">
        <v>7909</v>
      </c>
      <c r="D11" s="309">
        <v>7847</v>
      </c>
      <c r="E11" s="309">
        <v>7846</v>
      </c>
    </row>
    <row r="12" spans="1:5" ht="16.5" thickBot="1">
      <c r="A12" s="311" t="s">
        <v>16</v>
      </c>
      <c r="B12" s="301" t="s">
        <v>352</v>
      </c>
      <c r="C12" s="310">
        <v>7909</v>
      </c>
      <c r="D12" s="310">
        <v>7847</v>
      </c>
      <c r="E12" s="310">
        <v>7846</v>
      </c>
    </row>
  </sheetData>
  <sheetProtection/>
  <mergeCells count="2">
    <mergeCell ref="A1:E3"/>
    <mergeCell ref="A5:A6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&amp;R14. melléklet a 9/2014. (V.5.) önkormányzati rendelethez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M75"/>
  <sheetViews>
    <sheetView view="pageLayout" workbookViewId="0" topLeftCell="A1">
      <selection activeCell="L6" sqref="L6"/>
    </sheetView>
  </sheetViews>
  <sheetFormatPr defaultColWidth="9.00390625" defaultRowHeight="12.75"/>
  <cols>
    <col min="1" max="16384" width="9.375" style="204" customWidth="1"/>
  </cols>
  <sheetData>
    <row r="2" spans="1:12" ht="15">
      <c r="A2" s="741" t="s">
        <v>636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</row>
    <row r="6" ht="12.75">
      <c r="C6" s="331" t="s">
        <v>630</v>
      </c>
    </row>
    <row r="11" ht="13.5" thickBot="1">
      <c r="J11" s="204" t="s">
        <v>356</v>
      </c>
    </row>
    <row r="12" spans="1:12" s="331" customFormat="1" ht="13.5" thickBot="1">
      <c r="A12" s="332" t="s">
        <v>196</v>
      </c>
      <c r="B12" s="333"/>
      <c r="C12" s="333"/>
      <c r="D12" s="333" t="s">
        <v>197</v>
      </c>
      <c r="E12" s="333"/>
      <c r="F12" s="333"/>
      <c r="G12" s="742" t="s">
        <v>198</v>
      </c>
      <c r="H12" s="742"/>
      <c r="I12" s="742" t="s">
        <v>199</v>
      </c>
      <c r="J12" s="742"/>
      <c r="K12" s="742" t="s">
        <v>200</v>
      </c>
      <c r="L12" s="743"/>
    </row>
    <row r="13" spans="1:12" ht="12.75">
      <c r="A13" s="334"/>
      <c r="B13" s="335"/>
      <c r="C13" s="336"/>
      <c r="D13" s="336"/>
      <c r="E13" s="336"/>
      <c r="F13" s="337"/>
      <c r="G13" s="335" t="s">
        <v>357</v>
      </c>
      <c r="H13" s="337"/>
      <c r="I13" s="335" t="s">
        <v>358</v>
      </c>
      <c r="J13" s="337"/>
      <c r="K13" s="336" t="s">
        <v>359</v>
      </c>
      <c r="L13" s="338"/>
    </row>
    <row r="14" spans="1:12" ht="13.5" thickBot="1">
      <c r="A14" s="339" t="s">
        <v>187</v>
      </c>
      <c r="B14" s="340"/>
      <c r="C14" s="341" t="s">
        <v>360</v>
      </c>
      <c r="D14" s="341"/>
      <c r="E14" s="341"/>
      <c r="F14" s="342"/>
      <c r="G14" s="340" t="s">
        <v>361</v>
      </c>
      <c r="H14" s="342"/>
      <c r="I14" s="340" t="s">
        <v>361</v>
      </c>
      <c r="J14" s="342"/>
      <c r="K14" s="341"/>
      <c r="L14" s="343"/>
    </row>
    <row r="15" spans="1:12" ht="12.75">
      <c r="A15" s="344" t="s">
        <v>362</v>
      </c>
      <c r="B15" s="345" t="s">
        <v>363</v>
      </c>
      <c r="C15" s="346"/>
      <c r="D15" s="346"/>
      <c r="E15" s="346"/>
      <c r="F15" s="347"/>
      <c r="G15" s="735">
        <v>4143</v>
      </c>
      <c r="H15" s="739"/>
      <c r="I15" s="735">
        <v>4166</v>
      </c>
      <c r="J15" s="739"/>
      <c r="K15" s="735">
        <v>4166</v>
      </c>
      <c r="L15" s="736"/>
    </row>
    <row r="16" spans="1:12" ht="12.75">
      <c r="A16" s="348" t="s">
        <v>364</v>
      </c>
      <c r="B16" s="349" t="s">
        <v>365</v>
      </c>
      <c r="C16" s="350"/>
      <c r="D16" s="350"/>
      <c r="E16" s="350"/>
      <c r="F16" s="351"/>
      <c r="G16" s="728">
        <v>929</v>
      </c>
      <c r="H16" s="737"/>
      <c r="I16" s="728">
        <v>984</v>
      </c>
      <c r="J16" s="737"/>
      <c r="K16" s="728">
        <v>944</v>
      </c>
      <c r="L16" s="729"/>
    </row>
    <row r="17" spans="1:12" ht="12.75">
      <c r="A17" s="348" t="s">
        <v>366</v>
      </c>
      <c r="B17" s="349" t="s">
        <v>367</v>
      </c>
      <c r="C17" s="350"/>
      <c r="D17" s="350"/>
      <c r="E17" s="350"/>
      <c r="F17" s="351"/>
      <c r="G17" s="728">
        <v>2133</v>
      </c>
      <c r="H17" s="737"/>
      <c r="I17" s="728">
        <v>4055</v>
      </c>
      <c r="J17" s="737"/>
      <c r="K17" s="728">
        <v>4113</v>
      </c>
      <c r="L17" s="729"/>
    </row>
    <row r="18" spans="1:12" ht="12.75">
      <c r="A18" s="348" t="s">
        <v>368</v>
      </c>
      <c r="B18" s="349" t="s">
        <v>369</v>
      </c>
      <c r="C18" s="350"/>
      <c r="D18" s="350"/>
      <c r="E18" s="350"/>
      <c r="F18" s="351"/>
      <c r="G18" s="728">
        <v>2921</v>
      </c>
      <c r="H18" s="737"/>
      <c r="I18" s="728">
        <v>2350</v>
      </c>
      <c r="J18" s="737"/>
      <c r="K18" s="728">
        <v>2230</v>
      </c>
      <c r="L18" s="729"/>
    </row>
    <row r="19" spans="1:12" ht="12.75">
      <c r="A19" s="348" t="s">
        <v>370</v>
      </c>
      <c r="B19" s="349" t="s">
        <v>371</v>
      </c>
      <c r="C19" s="350"/>
      <c r="D19" s="350"/>
      <c r="E19" s="350"/>
      <c r="F19" s="351"/>
      <c r="G19" s="728">
        <v>513</v>
      </c>
      <c r="H19" s="737"/>
      <c r="I19" s="728">
        <v>276</v>
      </c>
      <c r="J19" s="737"/>
      <c r="K19" s="728">
        <v>276</v>
      </c>
      <c r="L19" s="729"/>
    </row>
    <row r="20" spans="1:12" ht="12.75">
      <c r="A20" s="348" t="s">
        <v>372</v>
      </c>
      <c r="B20" s="349" t="s">
        <v>373</v>
      </c>
      <c r="C20" s="350"/>
      <c r="D20" s="350"/>
      <c r="E20" s="350"/>
      <c r="F20" s="351"/>
      <c r="G20" s="728">
        <v>715</v>
      </c>
      <c r="H20" s="737"/>
      <c r="I20" s="728">
        <v>1122</v>
      </c>
      <c r="J20" s="737"/>
      <c r="K20" s="728">
        <v>1121</v>
      </c>
      <c r="L20" s="729"/>
    </row>
    <row r="21" spans="1:12" ht="12.75">
      <c r="A21" s="348" t="s">
        <v>374</v>
      </c>
      <c r="B21" s="349" t="s">
        <v>375</v>
      </c>
      <c r="C21" s="350"/>
      <c r="D21" s="350"/>
      <c r="E21" s="350"/>
      <c r="F21" s="351"/>
      <c r="G21" s="728">
        <v>7909</v>
      </c>
      <c r="H21" s="737"/>
      <c r="I21" s="728">
        <v>7847</v>
      </c>
      <c r="J21" s="737"/>
      <c r="K21" s="728">
        <v>7846</v>
      </c>
      <c r="L21" s="729"/>
    </row>
    <row r="22" spans="1:12" ht="12.75">
      <c r="A22" s="348" t="s">
        <v>376</v>
      </c>
      <c r="B22" s="349" t="s">
        <v>377</v>
      </c>
      <c r="C22" s="350"/>
      <c r="D22" s="350"/>
      <c r="E22" s="350"/>
      <c r="F22" s="351"/>
      <c r="G22" s="728"/>
      <c r="H22" s="737"/>
      <c r="I22" s="728"/>
      <c r="J22" s="737"/>
      <c r="K22" s="728"/>
      <c r="L22" s="729"/>
    </row>
    <row r="23" spans="1:12" ht="12.75">
      <c r="A23" s="348" t="s">
        <v>378</v>
      </c>
      <c r="B23" s="349" t="s">
        <v>379</v>
      </c>
      <c r="C23" s="350"/>
      <c r="D23" s="350"/>
      <c r="E23" s="350"/>
      <c r="F23" s="351"/>
      <c r="G23" s="728"/>
      <c r="H23" s="737"/>
      <c r="I23" s="728"/>
      <c r="J23" s="737"/>
      <c r="K23" s="728"/>
      <c r="L23" s="729"/>
    </row>
    <row r="24" spans="1:12" ht="12.75">
      <c r="A24" s="348" t="s">
        <v>380</v>
      </c>
      <c r="B24" s="349" t="s">
        <v>381</v>
      </c>
      <c r="C24" s="350"/>
      <c r="D24" s="350"/>
      <c r="E24" s="350"/>
      <c r="F24" s="351"/>
      <c r="G24" s="728"/>
      <c r="H24" s="737"/>
      <c r="I24" s="728"/>
      <c r="J24" s="737"/>
      <c r="K24" s="728"/>
      <c r="L24" s="729"/>
    </row>
    <row r="25" spans="1:12" ht="12.75">
      <c r="A25" s="348" t="s">
        <v>382</v>
      </c>
      <c r="B25" s="349" t="s">
        <v>383</v>
      </c>
      <c r="C25" s="350"/>
      <c r="D25" s="350"/>
      <c r="E25" s="350"/>
      <c r="F25" s="351"/>
      <c r="G25" s="728"/>
      <c r="H25" s="737"/>
      <c r="I25" s="728"/>
      <c r="J25" s="737"/>
      <c r="K25" s="728"/>
      <c r="L25" s="729"/>
    </row>
    <row r="26" spans="1:12" ht="12.75">
      <c r="A26" s="348" t="s">
        <v>384</v>
      </c>
      <c r="B26" s="349" t="s">
        <v>385</v>
      </c>
      <c r="C26" s="350"/>
      <c r="D26" s="350"/>
      <c r="E26" s="350"/>
      <c r="F26" s="351"/>
      <c r="G26" s="728"/>
      <c r="H26" s="737"/>
      <c r="I26" s="733"/>
      <c r="J26" s="738"/>
      <c r="K26" s="733"/>
      <c r="L26" s="734"/>
    </row>
    <row r="27" spans="1:12" ht="12.75">
      <c r="A27" s="352" t="s">
        <v>386</v>
      </c>
      <c r="B27" s="353" t="s">
        <v>387</v>
      </c>
      <c r="C27" s="354"/>
      <c r="D27" s="354"/>
      <c r="E27" s="354"/>
      <c r="F27" s="355"/>
      <c r="G27" s="730">
        <f>SUM(G15:H26)</f>
        <v>19263</v>
      </c>
      <c r="H27" s="731"/>
      <c r="I27" s="730">
        <f>SUM(I15:J26)</f>
        <v>20800</v>
      </c>
      <c r="J27" s="731"/>
      <c r="K27" s="730">
        <f>SUM(K15:L26)</f>
        <v>20696</v>
      </c>
      <c r="L27" s="731"/>
    </row>
    <row r="28" spans="1:12" ht="12.75">
      <c r="A28" s="348" t="s">
        <v>388</v>
      </c>
      <c r="B28" s="349" t="s">
        <v>389</v>
      </c>
      <c r="C28" s="350"/>
      <c r="D28" s="350"/>
      <c r="E28" s="350"/>
      <c r="F28" s="351"/>
      <c r="G28" s="728"/>
      <c r="H28" s="737"/>
      <c r="I28" s="728"/>
      <c r="J28" s="737"/>
      <c r="K28" s="728"/>
      <c r="L28" s="729"/>
    </row>
    <row r="29" spans="1:12" ht="12.75">
      <c r="A29" s="348" t="s">
        <v>390</v>
      </c>
      <c r="B29" s="349" t="s">
        <v>391</v>
      </c>
      <c r="C29" s="350"/>
      <c r="D29" s="350"/>
      <c r="E29" s="350"/>
      <c r="F29" s="351"/>
      <c r="G29" s="728"/>
      <c r="H29" s="737"/>
      <c r="I29" s="728"/>
      <c r="J29" s="737"/>
      <c r="K29" s="728"/>
      <c r="L29" s="729"/>
    </row>
    <row r="30" spans="1:12" ht="12.75">
      <c r="A30" s="348" t="s">
        <v>392</v>
      </c>
      <c r="B30" s="349" t="s">
        <v>393</v>
      </c>
      <c r="C30" s="350"/>
      <c r="D30" s="350"/>
      <c r="E30" s="350"/>
      <c r="F30" s="351"/>
      <c r="G30" s="728"/>
      <c r="H30" s="737"/>
      <c r="I30" s="728"/>
      <c r="J30" s="737"/>
      <c r="K30" s="728"/>
      <c r="L30" s="729"/>
    </row>
    <row r="31" spans="1:12" ht="12.75">
      <c r="A31" s="348" t="s">
        <v>394</v>
      </c>
      <c r="B31" s="349" t="s">
        <v>395</v>
      </c>
      <c r="C31" s="350"/>
      <c r="D31" s="350"/>
      <c r="E31" s="350"/>
      <c r="F31" s="351"/>
      <c r="G31" s="728"/>
      <c r="H31" s="737"/>
      <c r="I31" s="728"/>
      <c r="J31" s="737"/>
      <c r="K31" s="728"/>
      <c r="L31" s="729"/>
    </row>
    <row r="32" spans="1:12" ht="12.75">
      <c r="A32" s="352" t="s">
        <v>396</v>
      </c>
      <c r="B32" s="353" t="s">
        <v>397</v>
      </c>
      <c r="C32" s="354"/>
      <c r="D32" s="354"/>
      <c r="E32" s="354"/>
      <c r="F32" s="355"/>
      <c r="G32" s="730"/>
      <c r="H32" s="731"/>
      <c r="I32" s="730"/>
      <c r="J32" s="731"/>
      <c r="K32" s="730"/>
      <c r="L32" s="732"/>
    </row>
    <row r="33" spans="1:13" ht="12.75">
      <c r="A33" s="352" t="s">
        <v>398</v>
      </c>
      <c r="B33" s="353" t="s">
        <v>399</v>
      </c>
      <c r="C33" s="354"/>
      <c r="D33" s="354"/>
      <c r="E33" s="354"/>
      <c r="F33" s="355"/>
      <c r="G33" s="730">
        <f>SUM(G27,G32,)</f>
        <v>19263</v>
      </c>
      <c r="H33" s="731"/>
      <c r="I33" s="730">
        <f>SUM(I27,I32,)</f>
        <v>20800</v>
      </c>
      <c r="J33" s="731"/>
      <c r="K33" s="730">
        <f>SUM(K27,K32,)</f>
        <v>20696</v>
      </c>
      <c r="L33" s="731"/>
      <c r="M33" s="331"/>
    </row>
    <row r="34" spans="1:12" ht="12.75">
      <c r="A34" s="348" t="s">
        <v>400</v>
      </c>
      <c r="B34" s="349" t="s">
        <v>401</v>
      </c>
      <c r="C34" s="350"/>
      <c r="D34" s="350"/>
      <c r="E34" s="350"/>
      <c r="F34" s="351"/>
      <c r="G34" s="728"/>
      <c r="H34" s="737"/>
      <c r="I34" s="728"/>
      <c r="J34" s="737"/>
      <c r="K34" s="728"/>
      <c r="L34" s="729"/>
    </row>
    <row r="35" spans="1:12" ht="12.75">
      <c r="A35" s="348" t="s">
        <v>402</v>
      </c>
      <c r="B35" s="349" t="s">
        <v>403</v>
      </c>
      <c r="C35" s="350"/>
      <c r="D35" s="350"/>
      <c r="E35" s="350"/>
      <c r="F35" s="351"/>
      <c r="G35" s="728"/>
      <c r="H35" s="737"/>
      <c r="I35" s="728"/>
      <c r="J35" s="737"/>
      <c r="K35" s="728"/>
      <c r="L35" s="729"/>
    </row>
    <row r="36" spans="1:12" ht="12.75">
      <c r="A36" s="348" t="s">
        <v>404</v>
      </c>
      <c r="B36" s="349" t="s">
        <v>405</v>
      </c>
      <c r="C36" s="350"/>
      <c r="D36" s="350"/>
      <c r="E36" s="350"/>
      <c r="F36" s="351"/>
      <c r="G36" s="728"/>
      <c r="H36" s="737"/>
      <c r="I36" s="728"/>
      <c r="J36" s="737"/>
      <c r="K36" s="728">
        <v>-787</v>
      </c>
      <c r="L36" s="729"/>
    </row>
    <row r="37" spans="1:12" ht="13.5" thickBot="1">
      <c r="A37" s="356" t="s">
        <v>406</v>
      </c>
      <c r="B37" s="357" t="s">
        <v>407</v>
      </c>
      <c r="C37" s="358"/>
      <c r="D37" s="358"/>
      <c r="E37" s="358"/>
      <c r="F37" s="359"/>
      <c r="G37" s="744">
        <f>SUM(G33:H36)</f>
        <v>19263</v>
      </c>
      <c r="H37" s="745"/>
      <c r="I37" s="744">
        <f>SUM(I33:J36)</f>
        <v>20800</v>
      </c>
      <c r="J37" s="745"/>
      <c r="K37" s="744">
        <f>SUM(K33:L36)</f>
        <v>19909</v>
      </c>
      <c r="L37" s="745"/>
    </row>
    <row r="38" spans="1:12" ht="12.75">
      <c r="A38" s="344" t="s">
        <v>408</v>
      </c>
      <c r="B38" s="345" t="s">
        <v>409</v>
      </c>
      <c r="C38" s="346"/>
      <c r="D38" s="346"/>
      <c r="E38" s="346"/>
      <c r="F38" s="347"/>
      <c r="G38" s="735">
        <v>2167</v>
      </c>
      <c r="H38" s="739"/>
      <c r="I38" s="735">
        <v>2698</v>
      </c>
      <c r="J38" s="739"/>
      <c r="K38" s="735">
        <v>1808</v>
      </c>
      <c r="L38" s="736"/>
    </row>
    <row r="39" spans="1:12" ht="12.75">
      <c r="A39" s="348" t="s">
        <v>410</v>
      </c>
      <c r="B39" s="349" t="s">
        <v>411</v>
      </c>
      <c r="C39" s="350"/>
      <c r="D39" s="350"/>
      <c r="E39" s="350"/>
      <c r="F39" s="351"/>
      <c r="G39" s="728"/>
      <c r="H39" s="737"/>
      <c r="I39" s="728"/>
      <c r="J39" s="737"/>
      <c r="K39" s="728"/>
      <c r="L39" s="729"/>
    </row>
    <row r="40" spans="1:12" ht="12.75">
      <c r="A40" s="348" t="s">
        <v>412</v>
      </c>
      <c r="B40" s="349" t="s">
        <v>413</v>
      </c>
      <c r="C40" s="350"/>
      <c r="D40" s="350"/>
      <c r="E40" s="350"/>
      <c r="F40" s="351"/>
      <c r="G40" s="728">
        <v>1158</v>
      </c>
      <c r="H40" s="737"/>
      <c r="I40" s="728">
        <v>1258</v>
      </c>
      <c r="J40" s="737"/>
      <c r="K40" s="728">
        <v>420</v>
      </c>
      <c r="L40" s="729"/>
    </row>
    <row r="41" spans="1:12" ht="12.75">
      <c r="A41" s="348" t="s">
        <v>414</v>
      </c>
      <c r="B41" s="349" t="s">
        <v>415</v>
      </c>
      <c r="C41" s="350"/>
      <c r="D41" s="350"/>
      <c r="E41" s="350"/>
      <c r="F41" s="351"/>
      <c r="G41" s="728"/>
      <c r="H41" s="737"/>
      <c r="I41" s="728">
        <v>40</v>
      </c>
      <c r="J41" s="737"/>
      <c r="K41" s="728">
        <v>40</v>
      </c>
      <c r="L41" s="729"/>
    </row>
    <row r="42" spans="1:12" ht="12.75">
      <c r="A42" s="348" t="s">
        <v>416</v>
      </c>
      <c r="B42" s="349" t="s">
        <v>417</v>
      </c>
      <c r="C42" s="350"/>
      <c r="D42" s="350"/>
      <c r="E42" s="350"/>
      <c r="F42" s="351"/>
      <c r="G42" s="728"/>
      <c r="H42" s="737"/>
      <c r="I42" s="728">
        <v>3712</v>
      </c>
      <c r="J42" s="737"/>
      <c r="K42" s="728">
        <v>5720</v>
      </c>
      <c r="L42" s="729"/>
    </row>
    <row r="43" spans="1:12" ht="12.75">
      <c r="A43" s="348" t="s">
        <v>418</v>
      </c>
      <c r="B43" s="349" t="s">
        <v>419</v>
      </c>
      <c r="C43" s="350"/>
      <c r="D43" s="350"/>
      <c r="E43" s="350"/>
      <c r="F43" s="351"/>
      <c r="G43" s="728"/>
      <c r="H43" s="737"/>
      <c r="I43" s="728"/>
      <c r="J43" s="737"/>
      <c r="K43" s="728"/>
      <c r="L43" s="729"/>
    </row>
    <row r="44" spans="1:12" ht="12.75">
      <c r="A44" s="348" t="s">
        <v>420</v>
      </c>
      <c r="B44" s="349" t="s">
        <v>421</v>
      </c>
      <c r="C44" s="350"/>
      <c r="D44" s="350"/>
      <c r="E44" s="350"/>
      <c r="F44" s="351"/>
      <c r="G44" s="728">
        <v>6401</v>
      </c>
      <c r="H44" s="737"/>
      <c r="I44" s="728">
        <v>2664</v>
      </c>
      <c r="J44" s="737"/>
      <c r="K44" s="728">
        <v>2662</v>
      </c>
      <c r="L44" s="729"/>
    </row>
    <row r="45" spans="1:12" ht="12.75">
      <c r="A45" s="348" t="s">
        <v>422</v>
      </c>
      <c r="B45" s="349" t="s">
        <v>423</v>
      </c>
      <c r="C45" s="350"/>
      <c r="D45" s="350"/>
      <c r="E45" s="350"/>
      <c r="F45" s="351"/>
      <c r="G45" s="728"/>
      <c r="H45" s="737"/>
      <c r="I45" s="728"/>
      <c r="J45" s="737"/>
      <c r="K45" s="728"/>
      <c r="L45" s="729"/>
    </row>
    <row r="46" spans="1:12" ht="12.75">
      <c r="A46" s="348" t="s">
        <v>424</v>
      </c>
      <c r="B46" s="349" t="s">
        <v>425</v>
      </c>
      <c r="C46" s="350"/>
      <c r="D46" s="350"/>
      <c r="E46" s="350"/>
      <c r="F46" s="351"/>
      <c r="G46" s="728">
        <v>8940</v>
      </c>
      <c r="H46" s="737"/>
      <c r="I46" s="728">
        <v>9831</v>
      </c>
      <c r="J46" s="737"/>
      <c r="K46" s="728">
        <v>9831</v>
      </c>
      <c r="L46" s="729"/>
    </row>
    <row r="47" spans="1:12" ht="12.75">
      <c r="A47" s="348" t="s">
        <v>426</v>
      </c>
      <c r="B47" s="349" t="s">
        <v>427</v>
      </c>
      <c r="C47" s="350"/>
      <c r="D47" s="350"/>
      <c r="E47" s="350"/>
      <c r="F47" s="351"/>
      <c r="G47" s="728">
        <v>8940</v>
      </c>
      <c r="H47" s="737"/>
      <c r="I47" s="728">
        <v>9831</v>
      </c>
      <c r="J47" s="737"/>
      <c r="K47" s="728">
        <v>9831</v>
      </c>
      <c r="L47" s="729"/>
    </row>
    <row r="48" spans="1:12" ht="12.75">
      <c r="A48" s="348" t="s">
        <v>428</v>
      </c>
      <c r="B48" s="349" t="s">
        <v>429</v>
      </c>
      <c r="C48" s="350"/>
      <c r="D48" s="350"/>
      <c r="E48" s="350"/>
      <c r="F48" s="351"/>
      <c r="G48" s="728"/>
      <c r="H48" s="737"/>
      <c r="I48" s="728"/>
      <c r="J48" s="737"/>
      <c r="K48" s="728"/>
      <c r="L48" s="729"/>
    </row>
    <row r="49" spans="1:12" ht="12.75">
      <c r="A49" s="348" t="s">
        <v>430</v>
      </c>
      <c r="B49" s="349" t="s">
        <v>431</v>
      </c>
      <c r="C49" s="350"/>
      <c r="D49" s="350"/>
      <c r="E49" s="350"/>
      <c r="F49" s="351"/>
      <c r="G49" s="728"/>
      <c r="H49" s="737"/>
      <c r="I49" s="733"/>
      <c r="J49" s="738"/>
      <c r="K49" s="733"/>
      <c r="L49" s="734"/>
    </row>
    <row r="50" spans="1:12" ht="12.75">
      <c r="A50" s="352" t="s">
        <v>432</v>
      </c>
      <c r="B50" s="353" t="s">
        <v>433</v>
      </c>
      <c r="C50" s="354"/>
      <c r="D50" s="354"/>
      <c r="E50" s="354"/>
      <c r="F50" s="355"/>
      <c r="G50" s="730">
        <f>SUM(G38:H46)</f>
        <v>18666</v>
      </c>
      <c r="H50" s="731"/>
      <c r="I50" s="730">
        <f>SUM(I38:J46)</f>
        <v>20203</v>
      </c>
      <c r="J50" s="731"/>
      <c r="K50" s="730">
        <f>SUM(K38:L46)</f>
        <v>20481</v>
      </c>
      <c r="L50" s="731"/>
    </row>
    <row r="51" spans="1:12" ht="12.75">
      <c r="A51" s="348" t="s">
        <v>434</v>
      </c>
      <c r="B51" s="349" t="s">
        <v>435</v>
      </c>
      <c r="C51" s="350"/>
      <c r="D51" s="350"/>
      <c r="E51" s="350"/>
      <c r="F51" s="351"/>
      <c r="G51" s="728"/>
      <c r="H51" s="737"/>
      <c r="I51" s="728"/>
      <c r="J51" s="737"/>
      <c r="K51" s="728"/>
      <c r="L51" s="729"/>
    </row>
    <row r="52" spans="1:12" ht="12.75">
      <c r="A52" s="348" t="s">
        <v>436</v>
      </c>
      <c r="B52" s="349" t="s">
        <v>437</v>
      </c>
      <c r="C52" s="350"/>
      <c r="D52" s="350"/>
      <c r="E52" s="350"/>
      <c r="F52" s="351"/>
      <c r="G52" s="728"/>
      <c r="H52" s="737"/>
      <c r="I52" s="728"/>
      <c r="J52" s="737"/>
      <c r="K52" s="728"/>
      <c r="L52" s="729"/>
    </row>
    <row r="53" spans="1:12" ht="12.75">
      <c r="A53" s="348" t="s">
        <v>438</v>
      </c>
      <c r="B53" s="349" t="s">
        <v>439</v>
      </c>
      <c r="C53" s="350"/>
      <c r="D53" s="350"/>
      <c r="E53" s="350"/>
      <c r="F53" s="351"/>
      <c r="G53" s="728"/>
      <c r="H53" s="737"/>
      <c r="I53" s="728"/>
      <c r="J53" s="737"/>
      <c r="K53" s="728"/>
      <c r="L53" s="729"/>
    </row>
    <row r="54" spans="1:12" ht="12.75">
      <c r="A54" s="348" t="s">
        <v>440</v>
      </c>
      <c r="B54" s="349" t="s">
        <v>441</v>
      </c>
      <c r="C54" s="350"/>
      <c r="D54" s="350"/>
      <c r="E54" s="350"/>
      <c r="F54" s="351"/>
      <c r="G54" s="728"/>
      <c r="H54" s="737"/>
      <c r="I54" s="728"/>
      <c r="J54" s="737"/>
      <c r="K54" s="728"/>
      <c r="L54" s="729"/>
    </row>
    <row r="55" spans="1:12" ht="12.75">
      <c r="A55" s="352" t="s">
        <v>442</v>
      </c>
      <c r="B55" s="353" t="s">
        <v>443</v>
      </c>
      <c r="C55" s="354"/>
      <c r="D55" s="354"/>
      <c r="E55" s="354"/>
      <c r="F55" s="355"/>
      <c r="G55" s="730"/>
      <c r="H55" s="731"/>
      <c r="I55" s="730"/>
      <c r="J55" s="731"/>
      <c r="K55" s="730"/>
      <c r="L55" s="732"/>
    </row>
    <row r="56" spans="1:12" ht="12.75">
      <c r="A56" s="352" t="s">
        <v>444</v>
      </c>
      <c r="B56" s="353" t="s">
        <v>445</v>
      </c>
      <c r="C56" s="354"/>
      <c r="D56" s="354"/>
      <c r="E56" s="354"/>
      <c r="F56" s="355"/>
      <c r="G56" s="730">
        <f>SUM(G50,G55,)</f>
        <v>18666</v>
      </c>
      <c r="H56" s="731"/>
      <c r="I56" s="730">
        <f>SUM(I50,I55,)</f>
        <v>20203</v>
      </c>
      <c r="J56" s="731"/>
      <c r="K56" s="730">
        <f>SUM(K50,K55,)</f>
        <v>20481</v>
      </c>
      <c r="L56" s="731"/>
    </row>
    <row r="57" spans="1:12" ht="12.75">
      <c r="A57" s="348" t="s">
        <v>446</v>
      </c>
      <c r="B57" s="349" t="s">
        <v>447</v>
      </c>
      <c r="C57" s="350"/>
      <c r="D57" s="350"/>
      <c r="E57" s="350"/>
      <c r="F57" s="351"/>
      <c r="G57" s="728">
        <v>597</v>
      </c>
      <c r="H57" s="737"/>
      <c r="I57" s="728">
        <v>597</v>
      </c>
      <c r="J57" s="737"/>
      <c r="K57" s="728"/>
      <c r="L57" s="729"/>
    </row>
    <row r="58" spans="1:12" ht="12.75">
      <c r="A58" s="348" t="s">
        <v>448</v>
      </c>
      <c r="B58" s="349" t="s">
        <v>449</v>
      </c>
      <c r="C58" s="350"/>
      <c r="D58" s="350"/>
      <c r="E58" s="350"/>
      <c r="F58" s="351"/>
      <c r="G58" s="728"/>
      <c r="H58" s="737"/>
      <c r="I58" s="728"/>
      <c r="J58" s="737"/>
      <c r="K58" s="728"/>
      <c r="L58" s="729"/>
    </row>
    <row r="59" spans="1:12" ht="12.75">
      <c r="A59" s="348" t="s">
        <v>450</v>
      </c>
      <c r="B59" s="349" t="s">
        <v>451</v>
      </c>
      <c r="C59" s="350"/>
      <c r="D59" s="350"/>
      <c r="E59" s="350"/>
      <c r="F59" s="351"/>
      <c r="G59" s="728"/>
      <c r="H59" s="737"/>
      <c r="I59" s="728"/>
      <c r="J59" s="737"/>
      <c r="K59" s="728">
        <v>469</v>
      </c>
      <c r="L59" s="729"/>
    </row>
    <row r="60" spans="1:12" ht="12.75">
      <c r="A60" s="352" t="s">
        <v>452</v>
      </c>
      <c r="B60" s="353" t="s">
        <v>453</v>
      </c>
      <c r="C60" s="354"/>
      <c r="D60" s="354"/>
      <c r="E60" s="354"/>
      <c r="F60" s="355"/>
      <c r="G60" s="730">
        <f>SUM(G56:H59)</f>
        <v>19263</v>
      </c>
      <c r="H60" s="731"/>
      <c r="I60" s="730">
        <f>SUM(I56:J59)</f>
        <v>20800</v>
      </c>
      <c r="J60" s="731"/>
      <c r="K60" s="730">
        <f>SUM(K56:L59)</f>
        <v>20950</v>
      </c>
      <c r="L60" s="731"/>
    </row>
    <row r="61" spans="1:12" ht="12.75">
      <c r="A61" s="352" t="s">
        <v>454</v>
      </c>
      <c r="B61" s="353" t="s">
        <v>455</v>
      </c>
      <c r="C61" s="354"/>
      <c r="D61" s="354"/>
      <c r="E61" s="354"/>
      <c r="F61" s="355"/>
      <c r="G61" s="728"/>
      <c r="H61" s="737"/>
      <c r="I61" s="728"/>
      <c r="J61" s="737"/>
      <c r="K61" s="728"/>
      <c r="L61" s="729"/>
    </row>
    <row r="62" spans="1:12" ht="12.75">
      <c r="A62" s="352" t="s">
        <v>456</v>
      </c>
      <c r="B62" s="353" t="s">
        <v>457</v>
      </c>
      <c r="C62" s="354"/>
      <c r="D62" s="354"/>
      <c r="E62" s="354"/>
      <c r="F62" s="355"/>
      <c r="G62" s="728"/>
      <c r="H62" s="737"/>
      <c r="I62" s="728"/>
      <c r="J62" s="737"/>
      <c r="K62" s="728"/>
      <c r="L62" s="729"/>
    </row>
    <row r="63" spans="1:12" ht="12.75">
      <c r="A63" s="352" t="s">
        <v>458</v>
      </c>
      <c r="B63" s="353" t="s">
        <v>459</v>
      </c>
      <c r="C63" s="354"/>
      <c r="D63" s="354"/>
      <c r="E63" s="354"/>
      <c r="F63" s="355"/>
      <c r="G63" s="728"/>
      <c r="H63" s="737"/>
      <c r="I63" s="728"/>
      <c r="J63" s="737"/>
      <c r="K63" s="728"/>
      <c r="L63" s="729"/>
    </row>
    <row r="64" spans="1:12" ht="13.5" thickBot="1">
      <c r="A64" s="339" t="s">
        <v>460</v>
      </c>
      <c r="B64" s="340" t="s">
        <v>461</v>
      </c>
      <c r="C64" s="341"/>
      <c r="D64" s="341"/>
      <c r="E64" s="341"/>
      <c r="F64" s="342"/>
      <c r="G64" s="726"/>
      <c r="H64" s="740"/>
      <c r="I64" s="726"/>
      <c r="J64" s="740"/>
      <c r="K64" s="726"/>
      <c r="L64" s="727"/>
    </row>
    <row r="70" spans="4:9" ht="12.75">
      <c r="D70" s="331"/>
      <c r="I70" s="331"/>
    </row>
    <row r="75" ht="12.75">
      <c r="B75" s="204" t="s">
        <v>462</v>
      </c>
    </row>
  </sheetData>
  <sheetProtection/>
  <mergeCells count="154">
    <mergeCell ref="I44:J44"/>
    <mergeCell ref="I45:J45"/>
    <mergeCell ref="I46:J46"/>
    <mergeCell ref="I47:J47"/>
    <mergeCell ref="I38:J38"/>
    <mergeCell ref="I39:J39"/>
    <mergeCell ref="I40:J40"/>
    <mergeCell ref="I41:J41"/>
    <mergeCell ref="I42:J42"/>
    <mergeCell ref="I50:J50"/>
    <mergeCell ref="K50:L50"/>
    <mergeCell ref="G36:H36"/>
    <mergeCell ref="G38:H38"/>
    <mergeCell ref="G39:H39"/>
    <mergeCell ref="G40:H40"/>
    <mergeCell ref="G41:H41"/>
    <mergeCell ref="G42:H42"/>
    <mergeCell ref="G43:H43"/>
    <mergeCell ref="I43:J43"/>
    <mergeCell ref="K21:L21"/>
    <mergeCell ref="K22:L22"/>
    <mergeCell ref="G18:H18"/>
    <mergeCell ref="I33:J33"/>
    <mergeCell ref="G37:H37"/>
    <mergeCell ref="I37:J37"/>
    <mergeCell ref="K37:L37"/>
    <mergeCell ref="G19:H19"/>
    <mergeCell ref="G20:H20"/>
    <mergeCell ref="G21:H21"/>
    <mergeCell ref="K15:L15"/>
    <mergeCell ref="K16:L16"/>
    <mergeCell ref="K17:L17"/>
    <mergeCell ref="K18:L18"/>
    <mergeCell ref="K19:L19"/>
    <mergeCell ref="K20:L20"/>
    <mergeCell ref="G22:H22"/>
    <mergeCell ref="G23:H23"/>
    <mergeCell ref="G33:H33"/>
    <mergeCell ref="G30:H30"/>
    <mergeCell ref="G31:H31"/>
    <mergeCell ref="G32:H32"/>
    <mergeCell ref="G24:H24"/>
    <mergeCell ref="A2:L2"/>
    <mergeCell ref="G12:H12"/>
    <mergeCell ref="I12:J12"/>
    <mergeCell ref="K12:L12"/>
    <mergeCell ref="I27:J27"/>
    <mergeCell ref="K27:L27"/>
    <mergeCell ref="G15:H15"/>
    <mergeCell ref="G16:H16"/>
    <mergeCell ref="G17:H17"/>
    <mergeCell ref="I24:J24"/>
    <mergeCell ref="G34:H34"/>
    <mergeCell ref="G35:H35"/>
    <mergeCell ref="G25:H25"/>
    <mergeCell ref="G26:H26"/>
    <mergeCell ref="G27:H27"/>
    <mergeCell ref="G28:H28"/>
    <mergeCell ref="G29:H29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59:H59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I25:J25"/>
    <mergeCell ref="I26:J26"/>
    <mergeCell ref="I28:J28"/>
    <mergeCell ref="I29:J29"/>
    <mergeCell ref="I30:J30"/>
    <mergeCell ref="G64:H64"/>
    <mergeCell ref="I52:J52"/>
    <mergeCell ref="I53:J53"/>
    <mergeCell ref="I56:J56"/>
    <mergeCell ref="I64:J64"/>
    <mergeCell ref="I15:J15"/>
    <mergeCell ref="I16:J16"/>
    <mergeCell ref="I17:J17"/>
    <mergeCell ref="I18:J18"/>
    <mergeCell ref="I19:J19"/>
    <mergeCell ref="I20:J20"/>
    <mergeCell ref="I57:J57"/>
    <mergeCell ref="I58:J58"/>
    <mergeCell ref="I59:J59"/>
    <mergeCell ref="I60:J60"/>
    <mergeCell ref="I21:J21"/>
    <mergeCell ref="I22:J22"/>
    <mergeCell ref="I23:J23"/>
    <mergeCell ref="I48:J48"/>
    <mergeCell ref="I49:J49"/>
    <mergeCell ref="I51:J51"/>
    <mergeCell ref="I61:J61"/>
    <mergeCell ref="I62:J62"/>
    <mergeCell ref="I63:J63"/>
    <mergeCell ref="I31:J31"/>
    <mergeCell ref="I32:J32"/>
    <mergeCell ref="I34:J34"/>
    <mergeCell ref="I35:J35"/>
    <mergeCell ref="I36:J36"/>
    <mergeCell ref="I54:J54"/>
    <mergeCell ref="I55:J55"/>
    <mergeCell ref="K41:L41"/>
    <mergeCell ref="K31:L31"/>
    <mergeCell ref="K32:L32"/>
    <mergeCell ref="K33:L33"/>
    <mergeCell ref="K34:L34"/>
    <mergeCell ref="K35:L35"/>
    <mergeCell ref="K40:L40"/>
    <mergeCell ref="K23:L23"/>
    <mergeCell ref="K24:L24"/>
    <mergeCell ref="K36:L36"/>
    <mergeCell ref="K38:L38"/>
    <mergeCell ref="K39:L39"/>
    <mergeCell ref="K25:L25"/>
    <mergeCell ref="K26:L26"/>
    <mergeCell ref="K28:L28"/>
    <mergeCell ref="K29:L29"/>
    <mergeCell ref="K30:L30"/>
    <mergeCell ref="K48:L48"/>
    <mergeCell ref="K49:L49"/>
    <mergeCell ref="K51:L51"/>
    <mergeCell ref="K52:L52"/>
    <mergeCell ref="K42:L42"/>
    <mergeCell ref="K43:L43"/>
    <mergeCell ref="K44:L44"/>
    <mergeCell ref="K45:L45"/>
    <mergeCell ref="K46:L46"/>
    <mergeCell ref="K47:L47"/>
    <mergeCell ref="K53:L53"/>
    <mergeCell ref="K54:L54"/>
    <mergeCell ref="K55:L55"/>
    <mergeCell ref="K57:L57"/>
    <mergeCell ref="K58:L58"/>
    <mergeCell ref="K56:L56"/>
    <mergeCell ref="K64:L64"/>
    <mergeCell ref="K59:L59"/>
    <mergeCell ref="K60:L60"/>
    <mergeCell ref="K61:L61"/>
    <mergeCell ref="K62:L62"/>
    <mergeCell ref="K63:L63"/>
  </mergeCells>
  <printOptions/>
  <pageMargins left="0.7" right="0.7" top="0.75" bottom="0.75" header="0.3" footer="0.3"/>
  <pageSetup horizontalDpi="300" verticalDpi="300" orientation="portrait" paperSize="8" r:id="rId1"/>
  <headerFooter>
    <oddHeader>&amp;C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">
      <selection activeCell="L40" sqref="L40"/>
    </sheetView>
  </sheetViews>
  <sheetFormatPr defaultColWidth="9.00390625" defaultRowHeight="12.75"/>
  <cols>
    <col min="1" max="3" width="9.375" style="204" customWidth="1"/>
    <col min="4" max="4" width="15.625" style="204" customWidth="1"/>
    <col min="5" max="16384" width="9.375" style="204" customWidth="1"/>
  </cols>
  <sheetData>
    <row r="2" ht="12.75">
      <c r="A2" s="331"/>
    </row>
    <row r="3" spans="1:14" ht="15">
      <c r="A3" s="741" t="s">
        <v>637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</row>
    <row r="5" ht="12.75">
      <c r="D5" s="331" t="s">
        <v>631</v>
      </c>
    </row>
    <row r="9" ht="13.5" thickBot="1">
      <c r="L9" s="204" t="s">
        <v>463</v>
      </c>
    </row>
    <row r="10" spans="1:14" ht="13.5" thickBot="1">
      <c r="A10" s="746" t="s">
        <v>196</v>
      </c>
      <c r="B10" s="742"/>
      <c r="C10" s="742"/>
      <c r="D10" s="742"/>
      <c r="E10" s="742" t="s">
        <v>197</v>
      </c>
      <c r="F10" s="742"/>
      <c r="G10" s="360" t="s">
        <v>198</v>
      </c>
      <c r="H10" s="742" t="s">
        <v>199</v>
      </c>
      <c r="I10" s="742"/>
      <c r="J10" s="742" t="s">
        <v>200</v>
      </c>
      <c r="K10" s="742"/>
      <c r="L10" s="360" t="s">
        <v>201</v>
      </c>
      <c r="M10" s="742" t="s">
        <v>259</v>
      </c>
      <c r="N10" s="743"/>
    </row>
    <row r="11" spans="1:14" ht="12.75">
      <c r="A11" s="361"/>
      <c r="B11" s="336"/>
      <c r="C11" s="336"/>
      <c r="D11" s="336"/>
      <c r="E11" s="335" t="s">
        <v>464</v>
      </c>
      <c r="F11" s="336"/>
      <c r="G11" s="335" t="s">
        <v>465</v>
      </c>
      <c r="H11" s="335" t="s">
        <v>466</v>
      </c>
      <c r="I11" s="336"/>
      <c r="J11" s="335" t="s">
        <v>467</v>
      </c>
      <c r="K11" s="336"/>
      <c r="L11" s="335" t="s">
        <v>465</v>
      </c>
      <c r="M11" s="335" t="s">
        <v>468</v>
      </c>
      <c r="N11" s="338"/>
    </row>
    <row r="12" spans="1:14" ht="12.75">
      <c r="A12" s="362"/>
      <c r="B12" s="363" t="s">
        <v>469</v>
      </c>
      <c r="C12" s="363"/>
      <c r="D12" s="363"/>
      <c r="E12" s="364" t="s">
        <v>470</v>
      </c>
      <c r="F12" s="363"/>
      <c r="G12" s="364" t="s">
        <v>471</v>
      </c>
      <c r="H12" s="364" t="s">
        <v>472</v>
      </c>
      <c r="I12" s="363"/>
      <c r="J12" s="364" t="s">
        <v>470</v>
      </c>
      <c r="K12" s="363"/>
      <c r="L12" s="364" t="s">
        <v>471</v>
      </c>
      <c r="M12" s="364" t="s">
        <v>473</v>
      </c>
      <c r="N12" s="365"/>
    </row>
    <row r="13" spans="1:14" ht="13.5" thickBot="1">
      <c r="A13" s="366"/>
      <c r="B13" s="341"/>
      <c r="C13" s="341"/>
      <c r="D13" s="341"/>
      <c r="E13" s="340" t="s">
        <v>474</v>
      </c>
      <c r="F13" s="341"/>
      <c r="G13" s="340" t="s">
        <v>475</v>
      </c>
      <c r="H13" s="340" t="s">
        <v>476</v>
      </c>
      <c r="I13" s="341"/>
      <c r="J13" s="340" t="s">
        <v>477</v>
      </c>
      <c r="K13" s="341"/>
      <c r="L13" s="340" t="s">
        <v>478</v>
      </c>
      <c r="M13" s="340" t="s">
        <v>479</v>
      </c>
      <c r="N13" s="343"/>
    </row>
    <row r="14" spans="1:14" ht="12.75">
      <c r="A14" s="367" t="s">
        <v>480</v>
      </c>
      <c r="B14" s="368"/>
      <c r="C14" s="368"/>
      <c r="D14" s="368"/>
      <c r="E14" s="747">
        <v>397</v>
      </c>
      <c r="F14" s="748"/>
      <c r="G14" s="369" t="s">
        <v>481</v>
      </c>
      <c r="H14" s="747">
        <v>397</v>
      </c>
      <c r="I14" s="749"/>
      <c r="J14" s="747">
        <v>1438</v>
      </c>
      <c r="K14" s="748"/>
      <c r="L14" s="369" t="s">
        <v>481</v>
      </c>
      <c r="M14" s="747">
        <v>1438</v>
      </c>
      <c r="N14" s="748"/>
    </row>
    <row r="15" spans="1:14" ht="12.75">
      <c r="A15" s="370" t="s">
        <v>482</v>
      </c>
      <c r="B15" s="350"/>
      <c r="C15" s="350"/>
      <c r="D15" s="350"/>
      <c r="E15" s="750"/>
      <c r="F15" s="751"/>
      <c r="G15" s="371" t="s">
        <v>481</v>
      </c>
      <c r="H15" s="750"/>
      <c r="I15" s="752"/>
      <c r="J15" s="750">
        <v>0</v>
      </c>
      <c r="K15" s="751"/>
      <c r="L15" s="371" t="s">
        <v>481</v>
      </c>
      <c r="M15" s="750">
        <v>0</v>
      </c>
      <c r="N15" s="751"/>
    </row>
    <row r="16" spans="1:14" ht="12.75">
      <c r="A16" s="372" t="s">
        <v>483</v>
      </c>
      <c r="B16" s="373"/>
      <c r="C16" s="373"/>
      <c r="D16" s="373"/>
      <c r="E16" s="753">
        <v>945</v>
      </c>
      <c r="F16" s="754"/>
      <c r="G16" s="757" t="s">
        <v>481</v>
      </c>
      <c r="H16" s="753">
        <v>945</v>
      </c>
      <c r="I16" s="759"/>
      <c r="J16" s="753">
        <v>158</v>
      </c>
      <c r="K16" s="754"/>
      <c r="L16" s="757" t="s">
        <v>481</v>
      </c>
      <c r="M16" s="753">
        <v>158</v>
      </c>
      <c r="N16" s="754"/>
    </row>
    <row r="17" spans="1:14" ht="12.75">
      <c r="A17" s="367" t="s">
        <v>484</v>
      </c>
      <c r="B17" s="368"/>
      <c r="C17" s="368"/>
      <c r="D17" s="368"/>
      <c r="E17" s="755"/>
      <c r="F17" s="756"/>
      <c r="G17" s="758"/>
      <c r="H17" s="755"/>
      <c r="I17" s="760"/>
      <c r="J17" s="755"/>
      <c r="K17" s="756"/>
      <c r="L17" s="758"/>
      <c r="M17" s="755"/>
      <c r="N17" s="756"/>
    </row>
    <row r="18" spans="1:14" ht="12.75">
      <c r="A18" s="370" t="s">
        <v>485</v>
      </c>
      <c r="B18" s="350"/>
      <c r="C18" s="350"/>
      <c r="D18" s="350"/>
      <c r="E18" s="750"/>
      <c r="F18" s="751"/>
      <c r="G18" s="371" t="s">
        <v>481</v>
      </c>
      <c r="H18" s="750"/>
      <c r="I18" s="752"/>
      <c r="J18" s="750">
        <v>0</v>
      </c>
      <c r="K18" s="751"/>
      <c r="L18" s="371" t="s">
        <v>481</v>
      </c>
      <c r="M18" s="750">
        <v>0</v>
      </c>
      <c r="N18" s="751"/>
    </row>
    <row r="19" spans="1:14" ht="12.75">
      <c r="A19" s="370" t="s">
        <v>486</v>
      </c>
      <c r="B19" s="350"/>
      <c r="C19" s="350"/>
      <c r="D19" s="350"/>
      <c r="E19" s="750"/>
      <c r="F19" s="751"/>
      <c r="G19" s="371" t="s">
        <v>481</v>
      </c>
      <c r="H19" s="750"/>
      <c r="I19" s="752"/>
      <c r="J19" s="750"/>
      <c r="K19" s="751"/>
      <c r="L19" s="371" t="s">
        <v>481</v>
      </c>
      <c r="M19" s="750"/>
      <c r="N19" s="751"/>
    </row>
    <row r="20" spans="1:14" ht="12.75">
      <c r="A20" s="370" t="s">
        <v>487</v>
      </c>
      <c r="B20" s="350"/>
      <c r="C20" s="350"/>
      <c r="D20" s="350"/>
      <c r="E20" s="750">
        <v>1304</v>
      </c>
      <c r="F20" s="751"/>
      <c r="G20" s="371" t="s">
        <v>481</v>
      </c>
      <c r="H20" s="750">
        <v>1304</v>
      </c>
      <c r="I20" s="752"/>
      <c r="J20" s="750">
        <v>1089</v>
      </c>
      <c r="K20" s="751"/>
      <c r="L20" s="371" t="s">
        <v>481</v>
      </c>
      <c r="M20" s="750">
        <v>1089</v>
      </c>
      <c r="N20" s="751"/>
    </row>
    <row r="21" spans="1:14" ht="12.75">
      <c r="A21" s="370" t="s">
        <v>488</v>
      </c>
      <c r="B21" s="350"/>
      <c r="C21" s="350"/>
      <c r="D21" s="350"/>
      <c r="E21" s="750"/>
      <c r="F21" s="751"/>
      <c r="G21" s="371" t="s">
        <v>481</v>
      </c>
      <c r="H21" s="750"/>
      <c r="I21" s="752"/>
      <c r="J21" s="750"/>
      <c r="K21" s="751"/>
      <c r="L21" s="371" t="s">
        <v>481</v>
      </c>
      <c r="M21" s="750"/>
      <c r="N21" s="751"/>
    </row>
    <row r="22" spans="1:14" ht="12.75">
      <c r="A22" s="370" t="s">
        <v>489</v>
      </c>
      <c r="B22" s="350"/>
      <c r="C22" s="350"/>
      <c r="D22" s="350"/>
      <c r="E22" s="750"/>
      <c r="F22" s="751"/>
      <c r="G22" s="371" t="s">
        <v>481</v>
      </c>
      <c r="H22" s="750"/>
      <c r="I22" s="752"/>
      <c r="J22" s="750"/>
      <c r="K22" s="751"/>
      <c r="L22" s="371" t="s">
        <v>481</v>
      </c>
      <c r="M22" s="750"/>
      <c r="N22" s="751"/>
    </row>
    <row r="23" spans="1:14" ht="12.75">
      <c r="A23" s="370" t="s">
        <v>490</v>
      </c>
      <c r="B23" s="350"/>
      <c r="C23" s="350"/>
      <c r="D23" s="350"/>
      <c r="E23" s="750"/>
      <c r="F23" s="751"/>
      <c r="G23" s="371" t="s">
        <v>481</v>
      </c>
      <c r="H23" s="750"/>
      <c r="I23" s="752"/>
      <c r="J23" s="750"/>
      <c r="K23" s="751"/>
      <c r="L23" s="371" t="s">
        <v>481</v>
      </c>
      <c r="M23" s="750"/>
      <c r="N23" s="751"/>
    </row>
    <row r="24" spans="1:14" ht="12.75">
      <c r="A24" s="370" t="s">
        <v>491</v>
      </c>
      <c r="B24" s="350"/>
      <c r="C24" s="350"/>
      <c r="D24" s="350"/>
      <c r="E24" s="750"/>
      <c r="F24" s="751"/>
      <c r="G24" s="371" t="s">
        <v>481</v>
      </c>
      <c r="H24" s="750"/>
      <c r="I24" s="752"/>
      <c r="J24" s="750"/>
      <c r="K24" s="751"/>
      <c r="L24" s="371" t="s">
        <v>481</v>
      </c>
      <c r="M24" s="750"/>
      <c r="N24" s="751"/>
    </row>
    <row r="25" spans="1:14" ht="12.75">
      <c r="A25" s="370" t="s">
        <v>492</v>
      </c>
      <c r="B25" s="350"/>
      <c r="C25" s="350"/>
      <c r="D25" s="350"/>
      <c r="E25" s="750">
        <v>1304</v>
      </c>
      <c r="F25" s="751"/>
      <c r="G25" s="371" t="s">
        <v>481</v>
      </c>
      <c r="H25" s="750">
        <v>1304</v>
      </c>
      <c r="I25" s="752"/>
      <c r="J25" s="750">
        <v>1089</v>
      </c>
      <c r="K25" s="751"/>
      <c r="L25" s="371" t="s">
        <v>481</v>
      </c>
      <c r="M25" s="750">
        <v>1089</v>
      </c>
      <c r="N25" s="751"/>
    </row>
    <row r="26" spans="1:14" ht="12.75">
      <c r="A26" s="370" t="s">
        <v>493</v>
      </c>
      <c r="B26" s="350"/>
      <c r="C26" s="350"/>
      <c r="D26" s="350"/>
      <c r="E26" s="750"/>
      <c r="F26" s="751"/>
      <c r="G26" s="371" t="s">
        <v>481</v>
      </c>
      <c r="H26" s="750"/>
      <c r="I26" s="752"/>
      <c r="J26" s="750"/>
      <c r="K26" s="751"/>
      <c r="L26" s="371" t="s">
        <v>481</v>
      </c>
      <c r="M26" s="750"/>
      <c r="N26" s="751"/>
    </row>
    <row r="27" spans="1:14" ht="12.75">
      <c r="A27" s="370" t="s">
        <v>494</v>
      </c>
      <c r="B27" s="350"/>
      <c r="C27" s="350"/>
      <c r="D27" s="350"/>
      <c r="E27" s="764">
        <v>1304</v>
      </c>
      <c r="F27" s="765"/>
      <c r="G27" s="371"/>
      <c r="H27" s="764">
        <v>1304</v>
      </c>
      <c r="I27" s="767"/>
      <c r="J27" s="766"/>
      <c r="K27" s="765"/>
      <c r="L27" s="371"/>
      <c r="M27" s="764"/>
      <c r="N27" s="765"/>
    </row>
    <row r="28" spans="1:14" ht="12.75">
      <c r="A28" s="370" t="s">
        <v>495</v>
      </c>
      <c r="B28" s="350"/>
      <c r="C28" s="350"/>
      <c r="D28" s="350"/>
      <c r="E28" s="750"/>
      <c r="F28" s="751"/>
      <c r="G28" s="371" t="s">
        <v>481</v>
      </c>
      <c r="H28" s="750"/>
      <c r="I28" s="752"/>
      <c r="J28" s="750"/>
      <c r="K28" s="751"/>
      <c r="L28" s="371" t="s">
        <v>481</v>
      </c>
      <c r="M28" s="750"/>
      <c r="N28" s="751"/>
    </row>
    <row r="29" spans="1:14" ht="13.5" thickBot="1">
      <c r="A29" s="374" t="s">
        <v>496</v>
      </c>
      <c r="B29" s="375"/>
      <c r="C29" s="375"/>
      <c r="D29" s="375"/>
      <c r="E29" s="761"/>
      <c r="F29" s="762"/>
      <c r="G29" s="376" t="s">
        <v>481</v>
      </c>
      <c r="H29" s="761"/>
      <c r="I29" s="763"/>
      <c r="J29" s="761">
        <v>1089</v>
      </c>
      <c r="K29" s="762"/>
      <c r="L29" s="376" t="s">
        <v>481</v>
      </c>
      <c r="M29" s="761">
        <v>1089</v>
      </c>
      <c r="N29" s="762"/>
    </row>
    <row r="38" spans="6:11" ht="12.75">
      <c r="F38" s="331" t="s">
        <v>497</v>
      </c>
      <c r="G38" s="331"/>
      <c r="K38" s="331"/>
    </row>
  </sheetData>
  <sheetProtection/>
  <mergeCells count="68">
    <mergeCell ref="J26:K26"/>
    <mergeCell ref="M26:N26"/>
    <mergeCell ref="E28:F28"/>
    <mergeCell ref="H28:I28"/>
    <mergeCell ref="J28:K28"/>
    <mergeCell ref="M28:N28"/>
    <mergeCell ref="M27:N27"/>
    <mergeCell ref="J27:K27"/>
    <mergeCell ref="H27:I27"/>
    <mergeCell ref="E27:F27"/>
    <mergeCell ref="E25:F25"/>
    <mergeCell ref="H25:I25"/>
    <mergeCell ref="J25:K25"/>
    <mergeCell ref="M25:N25"/>
    <mergeCell ref="E29:F29"/>
    <mergeCell ref="H29:I29"/>
    <mergeCell ref="J29:K29"/>
    <mergeCell ref="M29:N29"/>
    <mergeCell ref="E26:F26"/>
    <mergeCell ref="H26:I26"/>
    <mergeCell ref="E23:F23"/>
    <mergeCell ref="H23:I23"/>
    <mergeCell ref="J23:K23"/>
    <mergeCell ref="M23:N23"/>
    <mergeCell ref="E24:F24"/>
    <mergeCell ref="H24:I24"/>
    <mergeCell ref="J24:K24"/>
    <mergeCell ref="M24:N24"/>
    <mergeCell ref="J20:K20"/>
    <mergeCell ref="M20:N20"/>
    <mergeCell ref="E22:F22"/>
    <mergeCell ref="H22:I22"/>
    <mergeCell ref="J22:K22"/>
    <mergeCell ref="M22:N22"/>
    <mergeCell ref="H18:I18"/>
    <mergeCell ref="J18:K18"/>
    <mergeCell ref="J19:K19"/>
    <mergeCell ref="M19:N19"/>
    <mergeCell ref="E21:F21"/>
    <mergeCell ref="H21:I21"/>
    <mergeCell ref="J21:K21"/>
    <mergeCell ref="M21:N21"/>
    <mergeCell ref="E20:F20"/>
    <mergeCell ref="H20:I20"/>
    <mergeCell ref="M16:N17"/>
    <mergeCell ref="E16:F17"/>
    <mergeCell ref="M18:N18"/>
    <mergeCell ref="E19:F19"/>
    <mergeCell ref="H19:I19"/>
    <mergeCell ref="G16:G17"/>
    <mergeCell ref="H16:I17"/>
    <mergeCell ref="J16:K17"/>
    <mergeCell ref="L16:L17"/>
    <mergeCell ref="E18:F18"/>
    <mergeCell ref="E14:F14"/>
    <mergeCell ref="H14:I14"/>
    <mergeCell ref="J14:K14"/>
    <mergeCell ref="M14:N14"/>
    <mergeCell ref="E15:F15"/>
    <mergeCell ref="H15:I15"/>
    <mergeCell ref="J15:K15"/>
    <mergeCell ref="M15:N15"/>
    <mergeCell ref="A3:N3"/>
    <mergeCell ref="A10:D10"/>
    <mergeCell ref="E10:F10"/>
    <mergeCell ref="H10:I10"/>
    <mergeCell ref="J10:K10"/>
    <mergeCell ref="M10:N1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view="pageLayout" workbookViewId="0" topLeftCell="A1">
      <selection activeCell="H8" sqref="H8"/>
    </sheetView>
  </sheetViews>
  <sheetFormatPr defaultColWidth="9.00390625" defaultRowHeight="12.75"/>
  <cols>
    <col min="2" max="2" width="50.125" style="0" customWidth="1"/>
    <col min="3" max="3" width="14.125" style="0" customWidth="1"/>
    <col min="4" max="4" width="11.625" style="0" customWidth="1"/>
    <col min="5" max="5" width="12.50390625" style="0" customWidth="1"/>
    <col min="6" max="6" width="12.375" style="0" customWidth="1"/>
    <col min="7" max="7" width="12.875" style="0" customWidth="1"/>
  </cols>
  <sheetData>
    <row r="1" spans="1:7" ht="12.75">
      <c r="A1" s="84"/>
      <c r="B1" s="85"/>
      <c r="C1" s="86"/>
      <c r="D1" s="86"/>
      <c r="E1" s="86"/>
      <c r="F1" s="86"/>
      <c r="G1" s="39"/>
    </row>
    <row r="2" spans="1:7" ht="12.75">
      <c r="A2" s="593" t="s">
        <v>26</v>
      </c>
      <c r="B2" s="593"/>
      <c r="C2" s="593"/>
      <c r="D2" s="593"/>
      <c r="E2" s="593"/>
      <c r="F2" s="593"/>
      <c r="G2" s="593"/>
    </row>
    <row r="3" spans="1:7" ht="13.5" thickBot="1">
      <c r="A3" s="44"/>
      <c r="B3" s="44"/>
      <c r="C3" s="44"/>
      <c r="D3" s="594" t="s">
        <v>190</v>
      </c>
      <c r="E3" s="594"/>
      <c r="F3" s="594"/>
      <c r="G3" s="594"/>
    </row>
    <row r="4" spans="1:7" ht="12.75">
      <c r="A4" s="597" t="s">
        <v>9</v>
      </c>
      <c r="B4" s="602" t="s">
        <v>7</v>
      </c>
      <c r="C4" s="604" t="s">
        <v>610</v>
      </c>
      <c r="D4" s="595"/>
      <c r="E4" s="595"/>
      <c r="F4" s="595"/>
      <c r="G4" s="596"/>
    </row>
    <row r="5" spans="1:7" ht="51.75" thickBot="1">
      <c r="A5" s="601"/>
      <c r="B5" s="603"/>
      <c r="C5" s="154" t="s">
        <v>49</v>
      </c>
      <c r="D5" s="155" t="s">
        <v>168</v>
      </c>
      <c r="E5" s="156" t="s">
        <v>186</v>
      </c>
      <c r="F5" s="157" t="s">
        <v>188</v>
      </c>
      <c r="G5" s="158" t="s">
        <v>612</v>
      </c>
    </row>
    <row r="6" spans="1:7" ht="13.5" thickBot="1">
      <c r="A6" s="47">
        <v>1</v>
      </c>
      <c r="B6" s="48">
        <v>2</v>
      </c>
      <c r="C6" s="48">
        <v>4</v>
      </c>
      <c r="D6" s="48">
        <v>5</v>
      </c>
      <c r="E6" s="48">
        <v>6</v>
      </c>
      <c r="F6" s="48">
        <v>6</v>
      </c>
      <c r="G6" s="33">
        <v>7</v>
      </c>
    </row>
    <row r="7" spans="1:7" ht="17.25" customHeight="1" thickBot="1">
      <c r="A7" s="49" t="s">
        <v>11</v>
      </c>
      <c r="B7" s="87" t="s">
        <v>150</v>
      </c>
      <c r="C7" s="88">
        <f>SUM(C8:C19)</f>
        <v>11354</v>
      </c>
      <c r="D7" s="88">
        <f>SUM(D8:D19)</f>
        <v>0</v>
      </c>
      <c r="E7" s="88">
        <f>SUM(E8:E19)</f>
        <v>0</v>
      </c>
      <c r="F7" s="88">
        <f>SUM(F8:F19)</f>
        <v>12953</v>
      </c>
      <c r="G7" s="88">
        <f>SUM(G8:G19)</f>
        <v>12850</v>
      </c>
    </row>
    <row r="8" spans="1:7" ht="17.25" customHeight="1">
      <c r="A8" s="79" t="s">
        <v>112</v>
      </c>
      <c r="B8" s="3" t="s">
        <v>27</v>
      </c>
      <c r="C8" s="89">
        <v>4143</v>
      </c>
      <c r="D8" s="89"/>
      <c r="E8" s="89"/>
      <c r="F8" s="89">
        <v>4166</v>
      </c>
      <c r="G8" s="34">
        <v>4166</v>
      </c>
    </row>
    <row r="9" spans="1:7" ht="16.5" customHeight="1">
      <c r="A9" s="59" t="s">
        <v>113</v>
      </c>
      <c r="B9" s="1" t="s">
        <v>28</v>
      </c>
      <c r="C9" s="90">
        <v>929</v>
      </c>
      <c r="D9" s="90"/>
      <c r="E9" s="90"/>
      <c r="F9" s="90">
        <v>984</v>
      </c>
      <c r="G9" s="36">
        <v>944</v>
      </c>
    </row>
    <row r="10" spans="1:7" ht="13.5" customHeight="1">
      <c r="A10" s="59" t="s">
        <v>114</v>
      </c>
      <c r="B10" s="1" t="s">
        <v>29</v>
      </c>
      <c r="C10" s="91">
        <v>2133</v>
      </c>
      <c r="D10" s="91"/>
      <c r="E10" s="91"/>
      <c r="F10" s="91">
        <v>4055</v>
      </c>
      <c r="G10" s="37">
        <v>4113</v>
      </c>
    </row>
    <row r="11" spans="1:7" ht="15.75" customHeight="1">
      <c r="A11" s="59" t="s">
        <v>115</v>
      </c>
      <c r="B11" s="4" t="s">
        <v>66</v>
      </c>
      <c r="C11" s="91">
        <v>0</v>
      </c>
      <c r="D11" s="91"/>
      <c r="E11" s="90"/>
      <c r="F11" s="90"/>
      <c r="G11" s="36"/>
    </row>
    <row r="12" spans="1:7" ht="16.5" customHeight="1">
      <c r="A12" s="59" t="s">
        <v>138</v>
      </c>
      <c r="B12" s="5" t="s">
        <v>159</v>
      </c>
      <c r="C12" s="91"/>
      <c r="D12" s="91"/>
      <c r="E12" s="91"/>
      <c r="F12" s="91"/>
      <c r="G12" s="36"/>
    </row>
    <row r="13" spans="1:7" ht="17.25" customHeight="1">
      <c r="A13" s="59" t="s">
        <v>116</v>
      </c>
      <c r="B13" s="1" t="s">
        <v>127</v>
      </c>
      <c r="C13" s="91">
        <v>2921</v>
      </c>
      <c r="D13" s="91"/>
      <c r="E13" s="91"/>
      <c r="F13" s="91">
        <v>2350</v>
      </c>
      <c r="G13" s="36">
        <v>2230</v>
      </c>
    </row>
    <row r="14" spans="1:7" ht="12.75">
      <c r="A14" s="59" t="s">
        <v>117</v>
      </c>
      <c r="B14" s="6" t="s">
        <v>139</v>
      </c>
      <c r="C14" s="91">
        <v>513</v>
      </c>
      <c r="D14" s="91"/>
      <c r="E14" s="90"/>
      <c r="F14" s="90">
        <v>276</v>
      </c>
      <c r="G14" s="37">
        <v>276</v>
      </c>
    </row>
    <row r="15" spans="1:7" ht="12.75">
      <c r="A15" s="59" t="s">
        <v>141</v>
      </c>
      <c r="B15" s="6" t="s">
        <v>126</v>
      </c>
      <c r="C15" s="91"/>
      <c r="D15" s="91"/>
      <c r="E15" s="91"/>
      <c r="F15" s="91"/>
      <c r="G15" s="36"/>
    </row>
    <row r="16" spans="1:7" ht="15.75" customHeight="1">
      <c r="A16" s="59" t="s">
        <v>142</v>
      </c>
      <c r="B16" s="1" t="s">
        <v>64</v>
      </c>
      <c r="C16" s="91">
        <v>715</v>
      </c>
      <c r="D16" s="91"/>
      <c r="E16" s="91"/>
      <c r="F16" s="91">
        <v>1122</v>
      </c>
      <c r="G16" s="119">
        <v>1121</v>
      </c>
    </row>
    <row r="17" spans="1:7" ht="15.75" customHeight="1">
      <c r="A17" s="59" t="s">
        <v>143</v>
      </c>
      <c r="B17" s="1" t="s">
        <v>30</v>
      </c>
      <c r="C17" s="91"/>
      <c r="D17" s="91"/>
      <c r="E17" s="90"/>
      <c r="F17" s="90"/>
      <c r="G17" s="37"/>
    </row>
    <row r="18" spans="1:7" ht="14.25" customHeight="1">
      <c r="A18" s="56" t="s">
        <v>144</v>
      </c>
      <c r="B18" s="7" t="s">
        <v>140</v>
      </c>
      <c r="C18" s="91">
        <v>0</v>
      </c>
      <c r="D18" s="91">
        <v>0</v>
      </c>
      <c r="E18" s="90">
        <v>0</v>
      </c>
      <c r="F18" s="90"/>
      <c r="G18" s="118"/>
    </row>
    <row r="19" spans="1:7" ht="16.5" customHeight="1" thickBot="1">
      <c r="A19" s="80" t="s">
        <v>147</v>
      </c>
      <c r="B19" s="8" t="s">
        <v>145</v>
      </c>
      <c r="C19" s="92"/>
      <c r="D19" s="92"/>
      <c r="E19" s="91"/>
      <c r="F19" s="91"/>
      <c r="G19" s="37"/>
    </row>
    <row r="20" spans="1:7" ht="27" customHeight="1" thickBot="1">
      <c r="A20" s="52" t="s">
        <v>12</v>
      </c>
      <c r="B20" s="93" t="s">
        <v>5</v>
      </c>
      <c r="C20" s="94">
        <f>SUM(C21:C27)</f>
        <v>7909</v>
      </c>
      <c r="D20" s="94">
        <f>SUM(D21:D27)</f>
        <v>0</v>
      </c>
      <c r="E20" s="94">
        <f>SUM(E21:E27)</f>
        <v>0</v>
      </c>
      <c r="F20" s="94">
        <f>SUM(F21:F27)</f>
        <v>7847</v>
      </c>
      <c r="G20" s="94">
        <f>SUM(G21:G27)</f>
        <v>7846</v>
      </c>
    </row>
    <row r="21" spans="1:7" ht="12.75" customHeight="1">
      <c r="A21" s="64" t="s">
        <v>118</v>
      </c>
      <c r="B21" s="2" t="s">
        <v>62</v>
      </c>
      <c r="C21" s="95">
        <v>7909</v>
      </c>
      <c r="D21" s="95">
        <v>0</v>
      </c>
      <c r="E21" s="95"/>
      <c r="F21" s="95">
        <v>7847</v>
      </c>
      <c r="G21" s="34">
        <v>7846</v>
      </c>
    </row>
    <row r="22" spans="1:7" ht="13.5" customHeight="1">
      <c r="A22" s="64" t="s">
        <v>119</v>
      </c>
      <c r="B22" s="1" t="s">
        <v>69</v>
      </c>
      <c r="C22" s="90"/>
      <c r="D22" s="90">
        <v>0</v>
      </c>
      <c r="E22" s="90">
        <v>0</v>
      </c>
      <c r="F22" s="90"/>
      <c r="G22" s="120"/>
    </row>
    <row r="23" spans="1:7" ht="14.25" customHeight="1">
      <c r="A23" s="64" t="s">
        <v>120</v>
      </c>
      <c r="B23" s="1" t="s">
        <v>129</v>
      </c>
      <c r="C23" s="90"/>
      <c r="D23" s="90"/>
      <c r="E23" s="95"/>
      <c r="F23" s="95"/>
      <c r="G23" s="119" t="s">
        <v>169</v>
      </c>
    </row>
    <row r="24" spans="1:7" ht="24.75" customHeight="1">
      <c r="A24" s="64" t="s">
        <v>121</v>
      </c>
      <c r="B24" s="1" t="s">
        <v>128</v>
      </c>
      <c r="C24" s="90"/>
      <c r="D24" s="90"/>
      <c r="E24" s="112"/>
      <c r="F24" s="112"/>
      <c r="G24" s="36" t="s">
        <v>169</v>
      </c>
    </row>
    <row r="25" spans="1:7" ht="14.25" customHeight="1">
      <c r="A25" s="64" t="s">
        <v>122</v>
      </c>
      <c r="B25" s="1" t="s">
        <v>63</v>
      </c>
      <c r="C25" s="90"/>
      <c r="D25" s="90"/>
      <c r="E25" s="112"/>
      <c r="F25" s="112"/>
      <c r="G25" s="36" t="s">
        <v>169</v>
      </c>
    </row>
    <row r="26" spans="1:7" ht="15.75" customHeight="1">
      <c r="A26" s="56" t="s">
        <v>146</v>
      </c>
      <c r="B26" s="7" t="s">
        <v>160</v>
      </c>
      <c r="C26" s="91"/>
      <c r="D26" s="91"/>
      <c r="E26" s="90"/>
      <c r="F26" s="90"/>
      <c r="G26" s="36" t="s">
        <v>169</v>
      </c>
    </row>
    <row r="27" spans="1:7" ht="16.5" customHeight="1" thickBot="1">
      <c r="A27" s="66" t="s">
        <v>161</v>
      </c>
      <c r="B27" s="7" t="s">
        <v>72</v>
      </c>
      <c r="C27" s="91"/>
      <c r="D27" s="91"/>
      <c r="E27" s="91"/>
      <c r="F27" s="91"/>
      <c r="G27" s="37"/>
    </row>
    <row r="28" spans="1:7" ht="17.25" customHeight="1" thickBot="1">
      <c r="A28" s="52" t="s">
        <v>14</v>
      </c>
      <c r="B28" s="93" t="s">
        <v>6</v>
      </c>
      <c r="C28" s="94">
        <f>SUM(C29:C30)</f>
        <v>0</v>
      </c>
      <c r="D28" s="94">
        <f>SUM(D29:D30)</f>
        <v>0</v>
      </c>
      <c r="E28" s="94">
        <f>SUM(E29:E30)</f>
        <v>0</v>
      </c>
      <c r="F28" s="94">
        <f>SUM(F29:F30)</f>
        <v>0</v>
      </c>
      <c r="G28" s="40"/>
    </row>
    <row r="29" spans="1:7" ht="15.75" customHeight="1">
      <c r="A29" s="64" t="s">
        <v>74</v>
      </c>
      <c r="B29" s="2" t="s">
        <v>40</v>
      </c>
      <c r="C29" s="95"/>
      <c r="D29" s="95"/>
      <c r="E29" s="89"/>
      <c r="F29" s="89"/>
      <c r="G29" s="115"/>
    </row>
    <row r="30" spans="1:7" ht="14.25" customHeight="1" thickBot="1">
      <c r="A30" s="59" t="s">
        <v>75</v>
      </c>
      <c r="B30" s="1" t="s">
        <v>41</v>
      </c>
      <c r="C30" s="90">
        <v>0</v>
      </c>
      <c r="D30" s="90">
        <v>0</v>
      </c>
      <c r="E30" s="116">
        <v>0</v>
      </c>
      <c r="F30" s="116">
        <v>0</v>
      </c>
      <c r="G30" s="37"/>
    </row>
    <row r="31" spans="1:7" ht="16.5" customHeight="1" thickBot="1">
      <c r="A31" s="52" t="s">
        <v>15</v>
      </c>
      <c r="B31" s="93" t="s">
        <v>70</v>
      </c>
      <c r="C31" s="96"/>
      <c r="D31" s="96"/>
      <c r="E31" s="117"/>
      <c r="F31" s="117"/>
      <c r="G31" s="40"/>
    </row>
    <row r="32" spans="1:7" ht="15.75" customHeight="1" thickBot="1">
      <c r="A32" s="52" t="s">
        <v>16</v>
      </c>
      <c r="B32" s="93" t="s">
        <v>71</v>
      </c>
      <c r="C32" s="96"/>
      <c r="D32" s="96"/>
      <c r="E32" s="117"/>
      <c r="F32" s="117"/>
      <c r="G32" s="40"/>
    </row>
    <row r="33" spans="1:7" ht="18" customHeight="1" thickBot="1">
      <c r="A33" s="52" t="s">
        <v>17</v>
      </c>
      <c r="B33" s="93" t="s">
        <v>123</v>
      </c>
      <c r="C33" s="94">
        <f>SUM(C34:C35)</f>
        <v>0</v>
      </c>
      <c r="D33" s="94">
        <f>SUM(D34:D35)</f>
        <v>0</v>
      </c>
      <c r="E33" s="94">
        <f>SUM(E34:E35)</f>
        <v>0</v>
      </c>
      <c r="F33" s="94">
        <f>SUM(F34:F35)</f>
        <v>0</v>
      </c>
      <c r="G33" s="94">
        <f>SUM(G34:G35)</f>
        <v>0</v>
      </c>
    </row>
    <row r="34" spans="1:7" ht="15.75" customHeight="1">
      <c r="A34" s="64" t="s">
        <v>84</v>
      </c>
      <c r="B34" s="2" t="s">
        <v>596</v>
      </c>
      <c r="C34" s="95"/>
      <c r="D34" s="95"/>
      <c r="E34" s="95"/>
      <c r="F34" s="95"/>
      <c r="G34" s="115"/>
    </row>
    <row r="35" spans="1:7" ht="15.75" customHeight="1" thickBot="1">
      <c r="A35" s="66" t="s">
        <v>85</v>
      </c>
      <c r="B35" s="7" t="s">
        <v>52</v>
      </c>
      <c r="C35" s="91"/>
      <c r="D35" s="91"/>
      <c r="E35" s="116"/>
      <c r="F35" s="116">
        <v>0</v>
      </c>
      <c r="G35" s="37"/>
    </row>
    <row r="36" spans="1:7" ht="18.75" customHeight="1" thickBot="1">
      <c r="A36" s="97" t="s">
        <v>18</v>
      </c>
      <c r="B36" s="53" t="s">
        <v>1</v>
      </c>
      <c r="C36" s="83"/>
      <c r="D36" s="83"/>
      <c r="E36" s="83"/>
      <c r="F36" s="83"/>
      <c r="G36" s="55">
        <v>-787</v>
      </c>
    </row>
    <row r="37" spans="1:7" ht="17.25" customHeight="1" thickBot="1">
      <c r="A37" s="134" t="s">
        <v>19</v>
      </c>
      <c r="B37" s="137" t="s">
        <v>2</v>
      </c>
      <c r="C37" s="138">
        <f>C7+C20+C28+C31+C32+C33+C36</f>
        <v>19263</v>
      </c>
      <c r="D37" s="138">
        <f>D7+D20+D28+D31+D32+D33+D36</f>
        <v>0</v>
      </c>
      <c r="E37" s="138">
        <f>E7+E20+E28+E31+E32+E33+E36</f>
        <v>0</v>
      </c>
      <c r="F37" s="138">
        <f>F7+F20+F28+F31+F32+F33+F36</f>
        <v>20800</v>
      </c>
      <c r="G37" s="138">
        <f>G7+G20+G28+G31+G32+G33+G36</f>
        <v>19909</v>
      </c>
    </row>
  </sheetData>
  <sheetProtection/>
  <mergeCells count="5">
    <mergeCell ref="A2:G2"/>
    <mergeCell ref="D3:G3"/>
    <mergeCell ref="A4:A5"/>
    <mergeCell ref="B4:B5"/>
    <mergeCell ref="C4:G4"/>
  </mergeCells>
  <printOptions/>
  <pageMargins left="0.7" right="0.7" top="0.75" bottom="0.75" header="0.3" footer="0.3"/>
  <pageSetup horizontalDpi="300" verticalDpi="300" orientation="portrait" paperSize="8" r:id="rId1"/>
  <headerFooter>
    <oddHeader>&amp;C&amp;"Garamond,Normál"&amp;11 2. melléklet a 9/2014. (V.5.) önkormányzati rendelethez
&amp;"Garamond,Félkövér"Gyanógeregye Község Önkormányzata 2013. évi költségvetés kiadásai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9.375" style="163" customWidth="1"/>
    <col min="2" max="2" width="59.00390625" style="163" customWidth="1"/>
    <col min="3" max="3" width="21.625" style="163" customWidth="1"/>
    <col min="4" max="4" width="17.625" style="163" customWidth="1"/>
    <col min="5" max="5" width="22.875" style="163" customWidth="1"/>
    <col min="6" max="6" width="19.125" style="163" customWidth="1"/>
    <col min="7" max="7" width="15.375" style="163" customWidth="1"/>
    <col min="8" max="8" width="24.625" style="163" customWidth="1"/>
    <col min="9" max="16384" width="9.375" style="163" customWidth="1"/>
  </cols>
  <sheetData>
    <row r="1" ht="15">
      <c r="A1" s="377"/>
    </row>
    <row r="4" spans="1:8" ht="15">
      <c r="A4" s="768" t="s">
        <v>638</v>
      </c>
      <c r="B4" s="768"/>
      <c r="C4" s="768"/>
      <c r="D4" s="768"/>
      <c r="E4" s="768"/>
      <c r="F4" s="768"/>
      <c r="G4" s="768"/>
      <c r="H4" s="768"/>
    </row>
    <row r="6" spans="1:8" ht="15">
      <c r="A6" s="741" t="s">
        <v>632</v>
      </c>
      <c r="B6" s="741"/>
      <c r="C6" s="741"/>
      <c r="D6" s="741"/>
      <c r="E6" s="741"/>
      <c r="F6" s="741"/>
      <c r="G6" s="741"/>
      <c r="H6" s="741"/>
    </row>
    <row r="7" spans="1:5" ht="15">
      <c r="A7" s="264"/>
      <c r="B7" s="264"/>
      <c r="C7" s="264"/>
      <c r="D7" s="264"/>
      <c r="E7" s="264"/>
    </row>
    <row r="9" spans="1:8" ht="15">
      <c r="A9" s="378"/>
      <c r="B9" s="379" t="s">
        <v>498</v>
      </c>
      <c r="C9" s="379" t="s">
        <v>499</v>
      </c>
      <c r="D9" s="379" t="s">
        <v>198</v>
      </c>
      <c r="E9" s="379" t="s">
        <v>199</v>
      </c>
      <c r="F9" s="379" t="s">
        <v>200</v>
      </c>
      <c r="G9" s="379" t="s">
        <v>201</v>
      </c>
      <c r="H9" s="380" t="s">
        <v>259</v>
      </c>
    </row>
    <row r="10" spans="1:8" ht="15">
      <c r="A10" s="381"/>
      <c r="B10" s="769" t="s">
        <v>43</v>
      </c>
      <c r="C10" s="382" t="s">
        <v>500</v>
      </c>
      <c r="D10" s="383" t="s">
        <v>465</v>
      </c>
      <c r="E10" s="382" t="s">
        <v>466</v>
      </c>
      <c r="F10" s="381" t="s">
        <v>467</v>
      </c>
      <c r="G10" s="382" t="s">
        <v>465</v>
      </c>
      <c r="H10" s="382" t="s">
        <v>468</v>
      </c>
    </row>
    <row r="11" spans="1:8" ht="15">
      <c r="A11" s="381"/>
      <c r="B11" s="769"/>
      <c r="C11" s="382" t="s">
        <v>501</v>
      </c>
      <c r="D11" s="383" t="s">
        <v>471</v>
      </c>
      <c r="E11" s="382" t="s">
        <v>472</v>
      </c>
      <c r="F11" s="381" t="s">
        <v>470</v>
      </c>
      <c r="G11" s="382" t="s">
        <v>471</v>
      </c>
      <c r="H11" s="382" t="s">
        <v>472</v>
      </c>
    </row>
    <row r="12" spans="1:8" ht="15">
      <c r="A12" s="381"/>
      <c r="B12" s="769"/>
      <c r="C12" s="381"/>
      <c r="D12" s="383" t="s">
        <v>502</v>
      </c>
      <c r="E12" s="382" t="s">
        <v>503</v>
      </c>
      <c r="F12" s="381" t="s">
        <v>504</v>
      </c>
      <c r="G12" s="381" t="s">
        <v>502</v>
      </c>
      <c r="H12" s="381" t="s">
        <v>505</v>
      </c>
    </row>
    <row r="13" spans="1:8" ht="15">
      <c r="A13" s="381" t="s">
        <v>11</v>
      </c>
      <c r="B13" s="381" t="s">
        <v>506</v>
      </c>
      <c r="C13" s="381">
        <v>0</v>
      </c>
      <c r="D13" s="381">
        <v>0</v>
      </c>
      <c r="E13" s="381">
        <v>0</v>
      </c>
      <c r="F13" s="381">
        <v>0</v>
      </c>
      <c r="G13" s="381">
        <v>0</v>
      </c>
      <c r="H13" s="381">
        <v>0</v>
      </c>
    </row>
    <row r="14" spans="1:8" ht="15">
      <c r="A14" s="381" t="s">
        <v>12</v>
      </c>
      <c r="B14" s="381" t="s">
        <v>507</v>
      </c>
      <c r="C14" s="381">
        <v>0</v>
      </c>
      <c r="D14" s="381">
        <v>0</v>
      </c>
      <c r="E14" s="381">
        <v>0</v>
      </c>
      <c r="F14" s="381">
        <v>0</v>
      </c>
      <c r="G14" s="381">
        <v>0</v>
      </c>
      <c r="H14" s="381">
        <v>0</v>
      </c>
    </row>
    <row r="15" spans="1:8" ht="15">
      <c r="A15" s="381" t="s">
        <v>14</v>
      </c>
      <c r="B15" s="381" t="s">
        <v>508</v>
      </c>
      <c r="C15" s="381">
        <v>0</v>
      </c>
      <c r="D15" s="381">
        <v>0</v>
      </c>
      <c r="E15" s="381">
        <v>0</v>
      </c>
      <c r="F15" s="381">
        <v>0</v>
      </c>
      <c r="G15" s="381">
        <v>0</v>
      </c>
      <c r="H15" s="381">
        <v>0</v>
      </c>
    </row>
    <row r="16" spans="1:8" ht="15">
      <c r="A16" s="381" t="s">
        <v>15</v>
      </c>
      <c r="B16" s="381" t="s">
        <v>509</v>
      </c>
      <c r="C16" s="381">
        <v>0</v>
      </c>
      <c r="D16" s="381">
        <v>0</v>
      </c>
      <c r="E16" s="381">
        <v>0</v>
      </c>
      <c r="F16" s="381">
        <v>0</v>
      </c>
      <c r="G16" s="381">
        <v>0</v>
      </c>
      <c r="H16" s="381">
        <v>0</v>
      </c>
    </row>
    <row r="17" spans="1:8" ht="15">
      <c r="A17" s="381" t="s">
        <v>16</v>
      </c>
      <c r="B17" s="381" t="s">
        <v>510</v>
      </c>
      <c r="C17" s="381">
        <v>0</v>
      </c>
      <c r="D17" s="381">
        <v>0</v>
      </c>
      <c r="E17" s="381">
        <v>0</v>
      </c>
      <c r="F17" s="381">
        <v>0</v>
      </c>
      <c r="G17" s="381">
        <v>0</v>
      </c>
      <c r="H17" s="381">
        <v>0</v>
      </c>
    </row>
    <row r="18" spans="1:8" ht="15">
      <c r="A18" s="381" t="s">
        <v>17</v>
      </c>
      <c r="B18" s="381" t="s">
        <v>511</v>
      </c>
      <c r="C18" s="381">
        <v>0</v>
      </c>
      <c r="D18" s="381">
        <v>0</v>
      </c>
      <c r="E18" s="381">
        <v>0</v>
      </c>
      <c r="F18" s="381">
        <v>0</v>
      </c>
      <c r="G18" s="381">
        <v>0</v>
      </c>
      <c r="H18" s="381">
        <v>0</v>
      </c>
    </row>
    <row r="19" spans="1:8" ht="15">
      <c r="A19" s="381" t="s">
        <v>18</v>
      </c>
      <c r="B19" s="381" t="s">
        <v>512</v>
      </c>
      <c r="C19" s="381">
        <v>0</v>
      </c>
      <c r="D19" s="381">
        <v>0</v>
      </c>
      <c r="E19" s="381">
        <v>0</v>
      </c>
      <c r="F19" s="381">
        <v>0</v>
      </c>
      <c r="G19" s="381">
        <v>0</v>
      </c>
      <c r="H19" s="381">
        <v>0</v>
      </c>
    </row>
    <row r="20" spans="1:8" ht="15">
      <c r="A20" s="381" t="s">
        <v>19</v>
      </c>
      <c r="B20" s="381" t="s">
        <v>513</v>
      </c>
      <c r="C20" s="381">
        <v>0</v>
      </c>
      <c r="D20" s="381">
        <v>0</v>
      </c>
      <c r="E20" s="381">
        <v>0</v>
      </c>
      <c r="F20" s="381">
        <v>0</v>
      </c>
      <c r="G20" s="381">
        <v>0</v>
      </c>
      <c r="H20" s="381">
        <v>0</v>
      </c>
    </row>
    <row r="21" spans="1:8" ht="15">
      <c r="A21" s="381" t="s">
        <v>20</v>
      </c>
      <c r="B21" s="381" t="s">
        <v>514</v>
      </c>
      <c r="C21" s="381">
        <v>0</v>
      </c>
      <c r="D21" s="381">
        <v>0</v>
      </c>
      <c r="E21" s="381">
        <v>0</v>
      </c>
      <c r="F21" s="381">
        <v>0</v>
      </c>
      <c r="G21" s="381">
        <v>0</v>
      </c>
      <c r="H21" s="381">
        <v>0</v>
      </c>
    </row>
    <row r="22" spans="1:8" ht="15">
      <c r="A22" s="381" t="s">
        <v>21</v>
      </c>
      <c r="B22" s="381" t="s">
        <v>515</v>
      </c>
      <c r="C22" s="381">
        <v>0</v>
      </c>
      <c r="D22" s="381">
        <v>0</v>
      </c>
      <c r="E22" s="381">
        <v>0</v>
      </c>
      <c r="F22" s="381">
        <v>0</v>
      </c>
      <c r="G22" s="381">
        <v>0</v>
      </c>
      <c r="H22" s="381">
        <v>0</v>
      </c>
    </row>
    <row r="23" spans="1:8" ht="15">
      <c r="A23" s="381" t="s">
        <v>22</v>
      </c>
      <c r="B23" s="381" t="s">
        <v>516</v>
      </c>
      <c r="C23" s="381">
        <v>0</v>
      </c>
      <c r="D23" s="381">
        <v>0</v>
      </c>
      <c r="E23" s="381">
        <v>0</v>
      </c>
      <c r="F23" s="381">
        <v>0</v>
      </c>
      <c r="G23" s="381">
        <v>0</v>
      </c>
      <c r="H23" s="381">
        <v>0</v>
      </c>
    </row>
    <row r="24" spans="1:8" ht="15">
      <c r="A24" s="381" t="s">
        <v>23</v>
      </c>
      <c r="B24" s="381" t="s">
        <v>517</v>
      </c>
      <c r="C24" s="381">
        <v>0</v>
      </c>
      <c r="D24" s="381">
        <v>0</v>
      </c>
      <c r="E24" s="381">
        <v>0</v>
      </c>
      <c r="F24" s="381">
        <v>0</v>
      </c>
      <c r="G24" s="381">
        <v>0</v>
      </c>
      <c r="H24" s="381">
        <v>0</v>
      </c>
    </row>
    <row r="25" spans="1:8" ht="15">
      <c r="A25" s="381" t="s">
        <v>24</v>
      </c>
      <c r="B25" s="381" t="s">
        <v>518</v>
      </c>
      <c r="C25" s="381">
        <v>0</v>
      </c>
      <c r="D25" s="381">
        <v>0</v>
      </c>
      <c r="E25" s="381">
        <v>0</v>
      </c>
      <c r="F25" s="381">
        <v>0</v>
      </c>
      <c r="G25" s="381">
        <v>0</v>
      </c>
      <c r="H25" s="381">
        <v>0</v>
      </c>
    </row>
    <row r="26" spans="1:8" ht="15">
      <c r="A26" s="381" t="s">
        <v>25</v>
      </c>
      <c r="B26" s="381" t="s">
        <v>519</v>
      </c>
      <c r="C26" s="381">
        <v>0</v>
      </c>
      <c r="D26" s="381">
        <v>0</v>
      </c>
      <c r="E26" s="381">
        <v>0</v>
      </c>
      <c r="F26" s="381">
        <v>0</v>
      </c>
      <c r="G26" s="381">
        <v>0</v>
      </c>
      <c r="H26" s="381">
        <v>0</v>
      </c>
    </row>
    <row r="27" spans="1:8" ht="15">
      <c r="A27" s="381" t="s">
        <v>220</v>
      </c>
      <c r="B27" s="381" t="s">
        <v>520</v>
      </c>
      <c r="C27" s="381">
        <v>0</v>
      </c>
      <c r="D27" s="381">
        <v>0</v>
      </c>
      <c r="E27" s="381">
        <v>0</v>
      </c>
      <c r="F27" s="381">
        <v>0</v>
      </c>
      <c r="G27" s="381">
        <v>0</v>
      </c>
      <c r="H27" s="381">
        <v>0</v>
      </c>
    </row>
    <row r="32" spans="2:6" ht="15">
      <c r="B32" s="377"/>
      <c r="F32" s="377"/>
    </row>
  </sheetData>
  <sheetProtection/>
  <mergeCells count="3">
    <mergeCell ref="A4:H4"/>
    <mergeCell ref="A6:H6"/>
    <mergeCell ref="B10:B12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4" width="9.375" style="163" customWidth="1"/>
    <col min="5" max="5" width="26.50390625" style="163" customWidth="1"/>
    <col min="6" max="16384" width="9.375" style="163" customWidth="1"/>
  </cols>
  <sheetData>
    <row r="1" spans="2:15" ht="15">
      <c r="B1" s="741" t="s">
        <v>639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</row>
    <row r="2" ht="15">
      <c r="E2" s="163" t="s">
        <v>462</v>
      </c>
    </row>
    <row r="3" spans="2:15" ht="15">
      <c r="B3" s="741" t="s">
        <v>633</v>
      </c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</row>
    <row r="4" ht="15">
      <c r="M4" s="163" t="s">
        <v>521</v>
      </c>
    </row>
    <row r="5" spans="3:14" ht="15.75" thickBot="1">
      <c r="C5" s="163" t="s">
        <v>196</v>
      </c>
      <c r="F5" s="163" t="s">
        <v>197</v>
      </c>
      <c r="H5" s="163" t="s">
        <v>198</v>
      </c>
      <c r="I5" s="163" t="s">
        <v>199</v>
      </c>
      <c r="K5" s="163" t="s">
        <v>200</v>
      </c>
      <c r="M5" s="163" t="s">
        <v>201</v>
      </c>
      <c r="N5" s="163" t="s">
        <v>259</v>
      </c>
    </row>
    <row r="6" spans="2:15" ht="15">
      <c r="B6" s="384"/>
      <c r="C6" s="385"/>
      <c r="D6" s="385"/>
      <c r="E6" s="386"/>
      <c r="F6" s="387" t="s">
        <v>522</v>
      </c>
      <c r="G6" s="386"/>
      <c r="H6" s="388" t="s">
        <v>465</v>
      </c>
      <c r="I6" s="387" t="s">
        <v>523</v>
      </c>
      <c r="J6" s="386"/>
      <c r="K6" s="387" t="s">
        <v>524</v>
      </c>
      <c r="L6" s="386"/>
      <c r="M6" s="388" t="s">
        <v>465</v>
      </c>
      <c r="N6" s="385" t="s">
        <v>525</v>
      </c>
      <c r="O6" s="389"/>
    </row>
    <row r="7" spans="2:15" ht="15">
      <c r="B7" s="390"/>
      <c r="C7" s="391" t="s">
        <v>43</v>
      </c>
      <c r="D7" s="391"/>
      <c r="E7" s="392"/>
      <c r="F7" s="393" t="s">
        <v>526</v>
      </c>
      <c r="G7" s="392"/>
      <c r="H7" s="394" t="s">
        <v>471</v>
      </c>
      <c r="I7" s="393" t="s">
        <v>527</v>
      </c>
      <c r="J7" s="392"/>
      <c r="K7" s="393" t="s">
        <v>528</v>
      </c>
      <c r="L7" s="392"/>
      <c r="M7" s="394" t="s">
        <v>471</v>
      </c>
      <c r="N7" s="391" t="s">
        <v>527</v>
      </c>
      <c r="O7" s="395"/>
    </row>
    <row r="8" spans="2:15" ht="15">
      <c r="B8" s="390"/>
      <c r="C8" s="391"/>
      <c r="D8" s="391"/>
      <c r="E8" s="392"/>
      <c r="F8" s="393" t="s">
        <v>529</v>
      </c>
      <c r="G8" s="392"/>
      <c r="H8" s="394" t="s">
        <v>530</v>
      </c>
      <c r="I8" s="393" t="s">
        <v>531</v>
      </c>
      <c r="J8" s="392"/>
      <c r="K8" s="393" t="s">
        <v>531</v>
      </c>
      <c r="L8" s="392"/>
      <c r="M8" s="394" t="s">
        <v>475</v>
      </c>
      <c r="N8" s="391" t="s">
        <v>532</v>
      </c>
      <c r="O8" s="395"/>
    </row>
    <row r="9" spans="2:15" ht="15.75" thickBot="1">
      <c r="B9" s="396"/>
      <c r="C9" s="397"/>
      <c r="D9" s="397"/>
      <c r="E9" s="188"/>
      <c r="F9" s="398"/>
      <c r="G9" s="188"/>
      <c r="H9" s="394"/>
      <c r="I9" s="398" t="s">
        <v>504</v>
      </c>
      <c r="J9" s="188"/>
      <c r="K9" s="398" t="s">
        <v>504</v>
      </c>
      <c r="L9" s="188"/>
      <c r="M9" s="399"/>
      <c r="N9" s="397" t="s">
        <v>504</v>
      </c>
      <c r="O9" s="400"/>
    </row>
    <row r="10" spans="1:15" ht="15">
      <c r="A10" s="163">
        <v>1</v>
      </c>
      <c r="B10" s="401" t="s">
        <v>533</v>
      </c>
      <c r="C10" s="402"/>
      <c r="D10" s="402"/>
      <c r="E10" s="403"/>
      <c r="F10" s="770">
        <f>SUM(F11:G14)</f>
        <v>230529</v>
      </c>
      <c r="G10" s="771"/>
      <c r="H10" s="404"/>
      <c r="I10" s="770">
        <f>SUM(I11:J14)</f>
        <v>230529</v>
      </c>
      <c r="J10" s="772"/>
      <c r="K10" s="770">
        <f>SUM(K11:L14)</f>
        <v>232264</v>
      </c>
      <c r="L10" s="771"/>
      <c r="M10" s="405"/>
      <c r="N10" s="770">
        <f>SUM(N11:O14)</f>
        <v>232264</v>
      </c>
      <c r="O10" s="772"/>
    </row>
    <row r="11" spans="1:15" ht="15">
      <c r="A11" s="163">
        <v>2</v>
      </c>
      <c r="B11" s="406" t="s">
        <v>534</v>
      </c>
      <c r="C11" s="407"/>
      <c r="D11" s="407"/>
      <c r="E11" s="178"/>
      <c r="F11" s="773">
        <v>0</v>
      </c>
      <c r="G11" s="774"/>
      <c r="H11" s="404"/>
      <c r="I11" s="773">
        <v>0</v>
      </c>
      <c r="J11" s="775"/>
      <c r="K11" s="773">
        <v>0</v>
      </c>
      <c r="L11" s="774"/>
      <c r="M11" s="404"/>
      <c r="N11" s="773">
        <v>0</v>
      </c>
      <c r="O11" s="775"/>
    </row>
    <row r="12" spans="1:15" ht="15">
      <c r="A12" s="163">
        <v>3</v>
      </c>
      <c r="B12" s="406" t="s">
        <v>535</v>
      </c>
      <c r="C12" s="407"/>
      <c r="D12" s="407"/>
      <c r="E12" s="178"/>
      <c r="F12" s="773">
        <v>115457</v>
      </c>
      <c r="G12" s="774"/>
      <c r="H12" s="404"/>
      <c r="I12" s="773">
        <v>115457</v>
      </c>
      <c r="J12" s="775"/>
      <c r="K12" s="773">
        <v>123440</v>
      </c>
      <c r="L12" s="774"/>
      <c r="M12" s="404"/>
      <c r="N12" s="773">
        <v>123440</v>
      </c>
      <c r="O12" s="775"/>
    </row>
    <row r="13" spans="1:15" ht="15">
      <c r="A13" s="163">
        <v>4</v>
      </c>
      <c r="B13" s="406" t="s">
        <v>536</v>
      </c>
      <c r="C13" s="407"/>
      <c r="D13" s="407"/>
      <c r="E13" s="178"/>
      <c r="F13" s="773">
        <v>2000</v>
      </c>
      <c r="G13" s="774"/>
      <c r="H13" s="404"/>
      <c r="I13" s="773">
        <v>2000</v>
      </c>
      <c r="J13" s="775"/>
      <c r="K13" s="773">
        <v>2000</v>
      </c>
      <c r="L13" s="774"/>
      <c r="M13" s="404"/>
      <c r="N13" s="773">
        <v>2000</v>
      </c>
      <c r="O13" s="775"/>
    </row>
    <row r="14" spans="1:15" ht="15">
      <c r="A14" s="163">
        <v>5</v>
      </c>
      <c r="B14" s="406" t="s">
        <v>537</v>
      </c>
      <c r="C14" s="407"/>
      <c r="D14" s="407"/>
      <c r="E14" s="178"/>
      <c r="F14" s="773">
        <v>113072</v>
      </c>
      <c r="G14" s="774"/>
      <c r="H14" s="404"/>
      <c r="I14" s="773">
        <v>113072</v>
      </c>
      <c r="J14" s="775"/>
      <c r="K14" s="773">
        <v>106824</v>
      </c>
      <c r="L14" s="774"/>
      <c r="M14" s="404"/>
      <c r="N14" s="773">
        <v>106824</v>
      </c>
      <c r="O14" s="775"/>
    </row>
    <row r="15" spans="1:15" ht="15">
      <c r="A15" s="163">
        <v>6</v>
      </c>
      <c r="B15" s="408" t="s">
        <v>538</v>
      </c>
      <c r="C15" s="409"/>
      <c r="D15" s="409"/>
      <c r="E15" s="410"/>
      <c r="F15" s="776">
        <f>SUM(F16:G20)</f>
        <v>1784</v>
      </c>
      <c r="G15" s="777"/>
      <c r="H15" s="411"/>
      <c r="I15" s="776">
        <f>SUM(I16:J20)</f>
        <v>1784</v>
      </c>
      <c r="J15" s="778"/>
      <c r="K15" s="776">
        <f>SUM(K16:L20)</f>
        <v>2594</v>
      </c>
      <c r="L15" s="777"/>
      <c r="M15" s="411"/>
      <c r="N15" s="776">
        <f>SUM(N16:O20)</f>
        <v>2594</v>
      </c>
      <c r="O15" s="778"/>
    </row>
    <row r="16" spans="1:15" ht="15">
      <c r="A16" s="163">
        <v>7</v>
      </c>
      <c r="B16" s="406" t="s">
        <v>539</v>
      </c>
      <c r="C16" s="407"/>
      <c r="D16" s="407"/>
      <c r="E16" s="178"/>
      <c r="F16" s="773">
        <v>0</v>
      </c>
      <c r="G16" s="774"/>
      <c r="H16" s="404"/>
      <c r="I16" s="773">
        <v>0</v>
      </c>
      <c r="J16" s="775"/>
      <c r="K16" s="773">
        <v>0</v>
      </c>
      <c r="L16" s="774"/>
      <c r="M16" s="404"/>
      <c r="N16" s="773">
        <v>0</v>
      </c>
      <c r="O16" s="775"/>
    </row>
    <row r="17" spans="1:15" ht="15">
      <c r="A17" s="163">
        <v>8</v>
      </c>
      <c r="B17" s="406" t="s">
        <v>540</v>
      </c>
      <c r="C17" s="407"/>
      <c r="D17" s="407"/>
      <c r="E17" s="178"/>
      <c r="F17" s="773">
        <v>328</v>
      </c>
      <c r="G17" s="774"/>
      <c r="H17" s="404"/>
      <c r="I17" s="773">
        <v>328</v>
      </c>
      <c r="J17" s="775"/>
      <c r="K17" s="773">
        <v>998</v>
      </c>
      <c r="L17" s="774"/>
      <c r="M17" s="404"/>
      <c r="N17" s="773">
        <v>998</v>
      </c>
      <c r="O17" s="775"/>
    </row>
    <row r="18" spans="1:15" ht="15">
      <c r="A18" s="163">
        <v>9</v>
      </c>
      <c r="B18" s="406" t="s">
        <v>541</v>
      </c>
      <c r="C18" s="407"/>
      <c r="D18" s="407"/>
      <c r="E18" s="178"/>
      <c r="F18" s="773">
        <v>114</v>
      </c>
      <c r="G18" s="774"/>
      <c r="H18" s="404"/>
      <c r="I18" s="773">
        <v>114</v>
      </c>
      <c r="J18" s="775"/>
      <c r="K18" s="773">
        <v>0</v>
      </c>
      <c r="L18" s="774"/>
      <c r="M18" s="404"/>
      <c r="N18" s="773">
        <v>0</v>
      </c>
      <c r="O18" s="775"/>
    </row>
    <row r="19" spans="1:15" ht="15">
      <c r="A19" s="163">
        <v>10</v>
      </c>
      <c r="B19" s="406" t="s">
        <v>542</v>
      </c>
      <c r="C19" s="407"/>
      <c r="D19" s="407"/>
      <c r="E19" s="178"/>
      <c r="F19" s="773">
        <v>397</v>
      </c>
      <c r="G19" s="774"/>
      <c r="H19" s="404"/>
      <c r="I19" s="773">
        <v>397</v>
      </c>
      <c r="J19" s="775"/>
      <c r="K19" s="773">
        <v>1438</v>
      </c>
      <c r="L19" s="774"/>
      <c r="M19" s="404"/>
      <c r="N19" s="773">
        <v>1438</v>
      </c>
      <c r="O19" s="775"/>
    </row>
    <row r="20" spans="1:15" ht="15.75" thickBot="1">
      <c r="A20" s="163">
        <v>11</v>
      </c>
      <c r="B20" s="412" t="s">
        <v>543</v>
      </c>
      <c r="C20" s="413"/>
      <c r="D20" s="413"/>
      <c r="E20" s="414"/>
      <c r="F20" s="779">
        <v>945</v>
      </c>
      <c r="G20" s="780"/>
      <c r="H20" s="415"/>
      <c r="I20" s="779">
        <v>945</v>
      </c>
      <c r="J20" s="781"/>
      <c r="K20" s="779">
        <v>158</v>
      </c>
      <c r="L20" s="780"/>
      <c r="M20" s="416"/>
      <c r="N20" s="779">
        <v>158</v>
      </c>
      <c r="O20" s="781"/>
    </row>
    <row r="21" spans="1:15" ht="15.75" thickBot="1">
      <c r="A21" s="163">
        <v>12</v>
      </c>
      <c r="B21" s="417" t="s">
        <v>544</v>
      </c>
      <c r="C21" s="200"/>
      <c r="D21" s="200"/>
      <c r="E21" s="418"/>
      <c r="F21" s="782">
        <f>SUM(F10,F15,)</f>
        <v>232313</v>
      </c>
      <c r="G21" s="783"/>
      <c r="H21" s="419"/>
      <c r="I21" s="782">
        <f>SUM(I10,I15,)</f>
        <v>232313</v>
      </c>
      <c r="J21" s="784"/>
      <c r="K21" s="782">
        <f>SUM(K10,K15,)</f>
        <v>234858</v>
      </c>
      <c r="L21" s="783"/>
      <c r="M21" s="419"/>
      <c r="N21" s="782">
        <f>SUM(N10,N15)</f>
        <v>234858</v>
      </c>
      <c r="O21" s="784"/>
    </row>
    <row r="22" spans="1:15" ht="15">
      <c r="A22" s="163">
        <v>13</v>
      </c>
      <c r="B22" s="401" t="s">
        <v>545</v>
      </c>
      <c r="C22" s="402"/>
      <c r="D22" s="402"/>
      <c r="E22" s="403"/>
      <c r="F22" s="770">
        <f>SUM(F23:G25)</f>
        <v>230088</v>
      </c>
      <c r="G22" s="771"/>
      <c r="H22" s="420"/>
      <c r="I22" s="770">
        <f>SUM(I23:J25)</f>
        <v>230088</v>
      </c>
      <c r="J22" s="772"/>
      <c r="K22" s="770">
        <f>SUM(K23:L25)</f>
        <v>232326</v>
      </c>
      <c r="L22" s="771"/>
      <c r="M22" s="405"/>
      <c r="N22" s="770">
        <f>SUM(N23:O25)</f>
        <v>232326</v>
      </c>
      <c r="O22" s="772"/>
    </row>
    <row r="23" spans="1:15" ht="15">
      <c r="A23" s="163">
        <v>14</v>
      </c>
      <c r="B23" s="406" t="s">
        <v>546</v>
      </c>
      <c r="C23" s="407"/>
      <c r="D23" s="407"/>
      <c r="E23" s="178"/>
      <c r="F23" s="773">
        <v>225733</v>
      </c>
      <c r="G23" s="774"/>
      <c r="H23" s="404"/>
      <c r="I23" s="773">
        <v>225733</v>
      </c>
      <c r="J23" s="775"/>
      <c r="K23" s="773">
        <v>225733</v>
      </c>
      <c r="L23" s="774"/>
      <c r="M23" s="404"/>
      <c r="N23" s="773">
        <v>225733</v>
      </c>
      <c r="O23" s="775"/>
    </row>
    <row r="24" spans="1:15" ht="15">
      <c r="A24" s="163">
        <v>15</v>
      </c>
      <c r="B24" s="406" t="s">
        <v>547</v>
      </c>
      <c r="C24" s="407"/>
      <c r="D24" s="407"/>
      <c r="E24" s="178"/>
      <c r="F24" s="773">
        <v>4355</v>
      </c>
      <c r="G24" s="774"/>
      <c r="H24" s="404"/>
      <c r="I24" s="773">
        <v>4355</v>
      </c>
      <c r="J24" s="775"/>
      <c r="K24" s="773">
        <v>6593</v>
      </c>
      <c r="L24" s="774"/>
      <c r="M24" s="404"/>
      <c r="N24" s="773">
        <v>6593</v>
      </c>
      <c r="O24" s="775"/>
    </row>
    <row r="25" spans="1:15" ht="15">
      <c r="A25" s="163">
        <v>16</v>
      </c>
      <c r="B25" s="406" t="s">
        <v>548</v>
      </c>
      <c r="C25" s="407"/>
      <c r="D25" s="407"/>
      <c r="E25" s="178"/>
      <c r="F25" s="773">
        <v>0</v>
      </c>
      <c r="G25" s="774"/>
      <c r="H25" s="404"/>
      <c r="I25" s="773">
        <v>0</v>
      </c>
      <c r="J25" s="775"/>
      <c r="K25" s="773">
        <v>0</v>
      </c>
      <c r="L25" s="774"/>
      <c r="M25" s="404"/>
      <c r="N25" s="773">
        <v>0</v>
      </c>
      <c r="O25" s="775"/>
    </row>
    <row r="26" spans="1:15" ht="15">
      <c r="A26" s="163">
        <v>17</v>
      </c>
      <c r="B26" s="408" t="s">
        <v>549</v>
      </c>
      <c r="C26" s="409"/>
      <c r="D26" s="409"/>
      <c r="E26" s="410"/>
      <c r="F26" s="776">
        <f>SUM(F27:G28)</f>
        <v>1304</v>
      </c>
      <c r="G26" s="777"/>
      <c r="H26" s="404"/>
      <c r="I26" s="776">
        <f>SUM(I27:J28)</f>
        <v>1304</v>
      </c>
      <c r="J26" s="778"/>
      <c r="K26" s="776">
        <f>SUM(K27:L28)</f>
        <v>1089</v>
      </c>
      <c r="L26" s="777"/>
      <c r="M26" s="411"/>
      <c r="N26" s="776">
        <f>SUM(N27:O28)</f>
        <v>1089</v>
      </c>
      <c r="O26" s="778"/>
    </row>
    <row r="27" spans="1:15" ht="15">
      <c r="A27" s="163">
        <v>18</v>
      </c>
      <c r="B27" s="406" t="s">
        <v>550</v>
      </c>
      <c r="C27" s="407"/>
      <c r="D27" s="407"/>
      <c r="E27" s="178"/>
      <c r="F27" s="773">
        <v>1304</v>
      </c>
      <c r="G27" s="774"/>
      <c r="H27" s="404"/>
      <c r="I27" s="773">
        <v>1304</v>
      </c>
      <c r="J27" s="775"/>
      <c r="K27" s="773">
        <v>1089</v>
      </c>
      <c r="L27" s="774"/>
      <c r="M27" s="404"/>
      <c r="N27" s="773">
        <v>1089</v>
      </c>
      <c r="O27" s="775"/>
    </row>
    <row r="28" spans="1:15" ht="15">
      <c r="A28" s="163">
        <v>19</v>
      </c>
      <c r="B28" s="406" t="s">
        <v>551</v>
      </c>
      <c r="C28" s="407"/>
      <c r="D28" s="407"/>
      <c r="E28" s="178"/>
      <c r="F28" s="773">
        <v>0</v>
      </c>
      <c r="G28" s="774"/>
      <c r="H28" s="404"/>
      <c r="I28" s="773">
        <v>0</v>
      </c>
      <c r="J28" s="775"/>
      <c r="K28" s="773">
        <v>0</v>
      </c>
      <c r="L28" s="774"/>
      <c r="M28" s="404"/>
      <c r="N28" s="773">
        <v>0</v>
      </c>
      <c r="O28" s="775"/>
    </row>
    <row r="29" spans="1:15" ht="15">
      <c r="A29" s="163">
        <v>20</v>
      </c>
      <c r="B29" s="408" t="s">
        <v>552</v>
      </c>
      <c r="C29" s="409"/>
      <c r="D29" s="409"/>
      <c r="E29" s="410"/>
      <c r="F29" s="776">
        <f>SUM(F30:G32)</f>
        <v>807</v>
      </c>
      <c r="G29" s="777"/>
      <c r="H29" s="404"/>
      <c r="I29" s="776">
        <f>SUM(I30:J32)</f>
        <v>807</v>
      </c>
      <c r="J29" s="778"/>
      <c r="K29" s="776">
        <f>SUM(K30:L32)</f>
        <v>1443</v>
      </c>
      <c r="L29" s="777"/>
      <c r="M29" s="411"/>
      <c r="N29" s="776">
        <f>SUM(N30:O32)</f>
        <v>1443</v>
      </c>
      <c r="O29" s="778"/>
    </row>
    <row r="30" spans="1:15" ht="15">
      <c r="A30" s="163">
        <v>21</v>
      </c>
      <c r="B30" s="406" t="s">
        <v>553</v>
      </c>
      <c r="C30" s="407"/>
      <c r="D30" s="407"/>
      <c r="E30" s="178"/>
      <c r="F30" s="773">
        <v>0</v>
      </c>
      <c r="G30" s="774"/>
      <c r="H30" s="404"/>
      <c r="I30" s="773">
        <v>0</v>
      </c>
      <c r="J30" s="775"/>
      <c r="K30" s="773">
        <v>0</v>
      </c>
      <c r="L30" s="774"/>
      <c r="M30" s="404"/>
      <c r="N30" s="773">
        <v>0</v>
      </c>
      <c r="O30" s="775"/>
    </row>
    <row r="31" spans="1:15" ht="15">
      <c r="A31" s="163">
        <v>22</v>
      </c>
      <c r="B31" s="406" t="s">
        <v>554</v>
      </c>
      <c r="C31" s="407"/>
      <c r="D31" s="407"/>
      <c r="E31" s="178"/>
      <c r="F31" s="773">
        <v>769</v>
      </c>
      <c r="G31" s="774"/>
      <c r="H31" s="404"/>
      <c r="I31" s="773">
        <v>769</v>
      </c>
      <c r="J31" s="775"/>
      <c r="K31" s="773">
        <v>936</v>
      </c>
      <c r="L31" s="774"/>
      <c r="M31" s="404"/>
      <c r="N31" s="773">
        <v>936</v>
      </c>
      <c r="O31" s="775"/>
    </row>
    <row r="32" spans="1:15" ht="15.75" thickBot="1">
      <c r="A32" s="163">
        <v>23</v>
      </c>
      <c r="B32" s="421" t="s">
        <v>555</v>
      </c>
      <c r="C32" s="422"/>
      <c r="D32" s="422" t="s">
        <v>556</v>
      </c>
      <c r="E32" s="183"/>
      <c r="F32" s="779">
        <v>38</v>
      </c>
      <c r="G32" s="780"/>
      <c r="H32" s="415"/>
      <c r="I32" s="779">
        <v>38</v>
      </c>
      <c r="J32" s="781"/>
      <c r="K32" s="779">
        <v>507</v>
      </c>
      <c r="L32" s="780"/>
      <c r="M32" s="423"/>
      <c r="N32" s="779">
        <v>507</v>
      </c>
      <c r="O32" s="781"/>
    </row>
    <row r="33" spans="1:15" ht="15.75" thickBot="1">
      <c r="A33" s="163">
        <v>24</v>
      </c>
      <c r="B33" s="396" t="s">
        <v>557</v>
      </c>
      <c r="C33" s="397"/>
      <c r="D33" s="397"/>
      <c r="E33" s="188"/>
      <c r="F33" s="782">
        <f>SUM(F22,F26,F29,)</f>
        <v>232199</v>
      </c>
      <c r="G33" s="783"/>
      <c r="H33" s="424"/>
      <c r="I33" s="782">
        <f>SUM(I22,I26,I29,)</f>
        <v>232199</v>
      </c>
      <c r="J33" s="784"/>
      <c r="K33" s="782">
        <f>SUM(K22,K26,K29,)</f>
        <v>234858</v>
      </c>
      <c r="L33" s="783"/>
      <c r="M33" s="425"/>
      <c r="N33" s="782">
        <f>SUM(N22,N26,N29,)</f>
        <v>234858</v>
      </c>
      <c r="O33" s="784"/>
    </row>
    <row r="34" ht="15">
      <c r="B34" s="426"/>
    </row>
    <row r="36" spans="6:12" ht="15">
      <c r="F36" s="377"/>
      <c r="L36" s="377"/>
    </row>
  </sheetData>
  <sheetProtection/>
  <mergeCells count="98">
    <mergeCell ref="F33:G33"/>
    <mergeCell ref="I33:J33"/>
    <mergeCell ref="K33:L33"/>
    <mergeCell ref="N33:O33"/>
    <mergeCell ref="F31:G31"/>
    <mergeCell ref="I31:J31"/>
    <mergeCell ref="K31:L31"/>
    <mergeCell ref="N31:O31"/>
    <mergeCell ref="F32:G32"/>
    <mergeCell ref="I32:J32"/>
    <mergeCell ref="K32:L32"/>
    <mergeCell ref="N32:O32"/>
    <mergeCell ref="F29:G29"/>
    <mergeCell ref="I29:J29"/>
    <mergeCell ref="K29:L29"/>
    <mergeCell ref="N29:O29"/>
    <mergeCell ref="F30:G30"/>
    <mergeCell ref="I30:J30"/>
    <mergeCell ref="K30:L30"/>
    <mergeCell ref="N30:O30"/>
    <mergeCell ref="F27:G27"/>
    <mergeCell ref="I27:J27"/>
    <mergeCell ref="K27:L27"/>
    <mergeCell ref="N27:O27"/>
    <mergeCell ref="F28:G28"/>
    <mergeCell ref="I28:J28"/>
    <mergeCell ref="K28:L28"/>
    <mergeCell ref="N28:O28"/>
    <mergeCell ref="F25:G25"/>
    <mergeCell ref="I25:J25"/>
    <mergeCell ref="K25:L25"/>
    <mergeCell ref="N25:O25"/>
    <mergeCell ref="F26:G26"/>
    <mergeCell ref="I26:J26"/>
    <mergeCell ref="K26:L26"/>
    <mergeCell ref="N26:O26"/>
    <mergeCell ref="F23:G23"/>
    <mergeCell ref="I23:J23"/>
    <mergeCell ref="K23:L23"/>
    <mergeCell ref="N23:O23"/>
    <mergeCell ref="F24:G24"/>
    <mergeCell ref="I24:J24"/>
    <mergeCell ref="K24:L24"/>
    <mergeCell ref="N24:O24"/>
    <mergeCell ref="F21:G21"/>
    <mergeCell ref="I21:J21"/>
    <mergeCell ref="K21:L21"/>
    <mergeCell ref="N21:O21"/>
    <mergeCell ref="F22:G22"/>
    <mergeCell ref="I22:J22"/>
    <mergeCell ref="K22:L22"/>
    <mergeCell ref="N22:O22"/>
    <mergeCell ref="F19:G19"/>
    <mergeCell ref="I19:J19"/>
    <mergeCell ref="K19:L19"/>
    <mergeCell ref="N19:O19"/>
    <mergeCell ref="F20:G20"/>
    <mergeCell ref="I20:J20"/>
    <mergeCell ref="K20:L20"/>
    <mergeCell ref="N20:O20"/>
    <mergeCell ref="F17:G17"/>
    <mergeCell ref="I17:J17"/>
    <mergeCell ref="K17:L17"/>
    <mergeCell ref="N17:O17"/>
    <mergeCell ref="F18:G18"/>
    <mergeCell ref="I18:J18"/>
    <mergeCell ref="K18:L18"/>
    <mergeCell ref="N18:O18"/>
    <mergeCell ref="F15:G15"/>
    <mergeCell ref="I15:J15"/>
    <mergeCell ref="K15:L15"/>
    <mergeCell ref="N15:O15"/>
    <mergeCell ref="F16:G16"/>
    <mergeCell ref="I16:J16"/>
    <mergeCell ref="K16:L16"/>
    <mergeCell ref="N16:O16"/>
    <mergeCell ref="F13:G13"/>
    <mergeCell ref="I13:J13"/>
    <mergeCell ref="K13:L13"/>
    <mergeCell ref="N13:O13"/>
    <mergeCell ref="F14:G14"/>
    <mergeCell ref="I14:J14"/>
    <mergeCell ref="K14:L14"/>
    <mergeCell ref="N14:O14"/>
    <mergeCell ref="F11:G11"/>
    <mergeCell ref="I11:J11"/>
    <mergeCell ref="K11:L11"/>
    <mergeCell ref="N11:O11"/>
    <mergeCell ref="F12:G12"/>
    <mergeCell ref="I12:J12"/>
    <mergeCell ref="K12:L12"/>
    <mergeCell ref="N12:O12"/>
    <mergeCell ref="B1:O1"/>
    <mergeCell ref="B3:O3"/>
    <mergeCell ref="F10:G10"/>
    <mergeCell ref="I10:J10"/>
    <mergeCell ref="K10:L10"/>
    <mergeCell ref="N10:O10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view="pageLayout" workbookViewId="0" topLeftCell="A1">
      <selection activeCell="D7" sqref="D7"/>
    </sheetView>
  </sheetViews>
  <sheetFormatPr defaultColWidth="9.00390625" defaultRowHeight="12.75"/>
  <cols>
    <col min="1" max="1" width="12.125" style="0" customWidth="1"/>
    <col min="2" max="2" width="40.625" style="0" customWidth="1"/>
    <col min="3" max="3" width="13.625" style="0" customWidth="1"/>
    <col min="4" max="4" width="16.625" style="0" customWidth="1"/>
    <col min="5" max="5" width="13.625" style="0" customWidth="1"/>
    <col min="6" max="6" width="16.50390625" style="0" customWidth="1"/>
    <col min="7" max="7" width="15.875" style="0" customWidth="1"/>
  </cols>
  <sheetData>
    <row r="1" spans="1:7" ht="15">
      <c r="A1" s="605" t="s">
        <v>191</v>
      </c>
      <c r="B1" s="605"/>
      <c r="C1" s="605"/>
      <c r="D1" s="605"/>
      <c r="E1" s="605"/>
      <c r="F1" s="605"/>
      <c r="G1" s="605"/>
    </row>
    <row r="2" spans="1:7" ht="15.75" thickBot="1">
      <c r="A2" s="163"/>
      <c r="B2" s="163"/>
      <c r="C2" s="163"/>
      <c r="D2" s="163"/>
      <c r="E2" s="163"/>
      <c r="F2" s="163"/>
      <c r="G2" s="163"/>
    </row>
    <row r="3" spans="1:7" ht="45.75" thickBot="1">
      <c r="A3" s="164" t="s">
        <v>192</v>
      </c>
      <c r="B3" s="165" t="s">
        <v>193</v>
      </c>
      <c r="C3" s="166" t="s">
        <v>194</v>
      </c>
      <c r="D3" s="166" t="s">
        <v>195</v>
      </c>
      <c r="E3" s="166" t="s">
        <v>617</v>
      </c>
      <c r="F3" s="166" t="s">
        <v>616</v>
      </c>
      <c r="G3" s="167" t="s">
        <v>615</v>
      </c>
    </row>
    <row r="4" spans="1:7" ht="15.75" thickBot="1">
      <c r="A4" s="168"/>
      <c r="B4" s="169" t="s">
        <v>196</v>
      </c>
      <c r="C4" s="170" t="s">
        <v>197</v>
      </c>
      <c r="D4" s="170" t="s">
        <v>198</v>
      </c>
      <c r="E4" s="170" t="s">
        <v>199</v>
      </c>
      <c r="F4" s="170" t="s">
        <v>200</v>
      </c>
      <c r="G4" s="171" t="s">
        <v>201</v>
      </c>
    </row>
    <row r="5" spans="1:7" ht="16.5" customHeight="1">
      <c r="A5" s="172" t="s">
        <v>11</v>
      </c>
      <c r="B5" s="173" t="s">
        <v>607</v>
      </c>
      <c r="C5" s="174" t="s">
        <v>169</v>
      </c>
      <c r="D5" s="175"/>
      <c r="E5" s="174"/>
      <c r="F5" s="174">
        <v>0</v>
      </c>
      <c r="G5" s="176">
        <v>0</v>
      </c>
    </row>
    <row r="6" spans="1:7" ht="15">
      <c r="A6" s="177" t="s">
        <v>12</v>
      </c>
      <c r="B6" s="178"/>
      <c r="C6" s="179"/>
      <c r="D6" s="180"/>
      <c r="E6" s="180"/>
      <c r="F6" s="180"/>
      <c r="G6" s="181"/>
    </row>
    <row r="7" spans="1:7" ht="15">
      <c r="A7" s="177" t="s">
        <v>14</v>
      </c>
      <c r="B7" s="178"/>
      <c r="C7" s="179"/>
      <c r="D7" s="180"/>
      <c r="E7" s="180"/>
      <c r="F7" s="180"/>
      <c r="G7" s="181"/>
    </row>
    <row r="8" spans="1:7" ht="15.75" thickBot="1">
      <c r="A8" s="182" t="s">
        <v>15</v>
      </c>
      <c r="B8" s="183"/>
      <c r="C8" s="184"/>
      <c r="D8" s="185"/>
      <c r="E8" s="185"/>
      <c r="F8" s="185"/>
      <c r="G8" s="186"/>
    </row>
    <row r="9" spans="1:7" ht="15.75" thickBot="1">
      <c r="A9" s="187" t="s">
        <v>16</v>
      </c>
      <c r="B9" s="188" t="s">
        <v>202</v>
      </c>
      <c r="C9" s="189">
        <f>SUM(C5:C8)</f>
        <v>0</v>
      </c>
      <c r="D9" s="190"/>
      <c r="E9" s="189">
        <f>SUM(E5:E8)</f>
        <v>0</v>
      </c>
      <c r="F9" s="189">
        <f>SUM(F5:F8)</f>
        <v>0</v>
      </c>
      <c r="G9" s="189">
        <f>SUM(G5:G8)</f>
        <v>0</v>
      </c>
    </row>
    <row r="10" spans="1:7" ht="15">
      <c r="A10" s="172" t="s">
        <v>17</v>
      </c>
      <c r="B10" s="191" t="s">
        <v>613</v>
      </c>
      <c r="C10" s="192"/>
      <c r="D10" s="193" t="s">
        <v>614</v>
      </c>
      <c r="E10" s="192">
        <v>7909</v>
      </c>
      <c r="F10" s="192">
        <v>7847</v>
      </c>
      <c r="G10" s="176">
        <v>7846</v>
      </c>
    </row>
    <row r="11" spans="1:7" ht="15.75" thickBot="1">
      <c r="A11" s="194" t="s">
        <v>18</v>
      </c>
      <c r="B11" s="195"/>
      <c r="C11" s="196"/>
      <c r="D11" s="163"/>
      <c r="E11" s="195"/>
      <c r="F11" s="195"/>
      <c r="G11" s="197"/>
    </row>
    <row r="12" spans="1:7" ht="15.75" thickBot="1">
      <c r="A12" s="198" t="s">
        <v>19</v>
      </c>
      <c r="B12" s="199" t="s">
        <v>203</v>
      </c>
      <c r="C12" s="200"/>
      <c r="D12" s="190"/>
      <c r="E12" s="200">
        <v>7909</v>
      </c>
      <c r="F12" s="201">
        <v>7847</v>
      </c>
      <c r="G12" s="202">
        <v>7846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  <headerFooter>
    <oddHeader>&amp;C&amp;"Garamond,Normál"&amp;11 3. melléklet a 9/2014. (V.5.) önkorányzati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view="pageLayout" zoomScale="78" zoomScaleNormal="78" zoomScaleSheetLayoutView="96" zoomScalePageLayoutView="78" workbookViewId="0" topLeftCell="A1">
      <selection activeCell="P7" sqref="P7"/>
    </sheetView>
  </sheetViews>
  <sheetFormatPr defaultColWidth="9.00390625" defaultRowHeight="12.75"/>
  <cols>
    <col min="1" max="1" width="38.00390625" style="12" customWidth="1"/>
    <col min="2" max="2" width="13.00390625" style="11" customWidth="1"/>
    <col min="3" max="3" width="14.50390625" style="11" customWidth="1"/>
    <col min="4" max="4" width="14.125" style="11" customWidth="1"/>
    <col min="5" max="5" width="15.875" style="11" customWidth="1"/>
    <col min="6" max="6" width="14.125" style="11" customWidth="1"/>
    <col min="7" max="7" width="34.00390625" style="11" customWidth="1"/>
    <col min="8" max="8" width="15.625" style="11" customWidth="1"/>
    <col min="9" max="9" width="14.125" style="11" customWidth="1"/>
    <col min="10" max="10" width="13.875" style="11" customWidth="1"/>
    <col min="11" max="11" width="14.375" style="11" customWidth="1"/>
    <col min="12" max="12" width="13.375" style="11" customWidth="1"/>
    <col min="13" max="16384" width="9.375" style="11" customWidth="1"/>
  </cols>
  <sheetData>
    <row r="1" spans="1:9" ht="39.75" customHeight="1">
      <c r="A1" s="9"/>
      <c r="B1" s="10"/>
      <c r="C1" s="10"/>
      <c r="D1" s="10"/>
      <c r="E1" s="10"/>
      <c r="F1" s="10"/>
      <c r="G1" s="10"/>
      <c r="H1" s="10"/>
      <c r="I1" s="10"/>
    </row>
    <row r="2" spans="9:13" ht="15.75" thickBot="1">
      <c r="I2" s="606" t="s">
        <v>183</v>
      </c>
      <c r="J2" s="606"/>
      <c r="K2" s="606"/>
      <c r="M2" s="159"/>
    </row>
    <row r="3" spans="1:13" ht="24" customHeight="1" thickBot="1">
      <c r="A3" s="139" t="s">
        <v>32</v>
      </c>
      <c r="B3" s="140"/>
      <c r="C3" s="140"/>
      <c r="D3" s="141"/>
      <c r="E3" s="141"/>
      <c r="F3" s="203"/>
      <c r="G3" s="607" t="s">
        <v>39</v>
      </c>
      <c r="H3" s="608"/>
      <c r="I3" s="608"/>
      <c r="J3" s="608"/>
      <c r="K3" s="608"/>
      <c r="L3" s="609"/>
      <c r="M3" s="159"/>
    </row>
    <row r="4" spans="1:12" s="13" customFormat="1" ht="66.75" customHeight="1" thickBot="1">
      <c r="A4" s="142" t="s">
        <v>43</v>
      </c>
      <c r="B4" s="143" t="s">
        <v>617</v>
      </c>
      <c r="C4" s="143" t="s">
        <v>623</v>
      </c>
      <c r="D4" s="143" t="s">
        <v>622</v>
      </c>
      <c r="E4" s="143" t="s">
        <v>621</v>
      </c>
      <c r="F4" s="161" t="s">
        <v>612</v>
      </c>
      <c r="G4" s="142" t="s">
        <v>43</v>
      </c>
      <c r="H4" s="143" t="s">
        <v>617</v>
      </c>
      <c r="I4" s="143" t="s">
        <v>620</v>
      </c>
      <c r="J4" s="143" t="s">
        <v>619</v>
      </c>
      <c r="K4" s="143" t="s">
        <v>618</v>
      </c>
      <c r="L4" s="162" t="s">
        <v>612</v>
      </c>
    </row>
    <row r="5" spans="1:12" ht="15.75" customHeight="1">
      <c r="A5" s="14" t="s">
        <v>170</v>
      </c>
      <c r="B5" s="15">
        <v>1362</v>
      </c>
      <c r="C5" s="15"/>
      <c r="D5" s="101"/>
      <c r="E5" s="101">
        <v>1179</v>
      </c>
      <c r="F5" s="314">
        <v>1177</v>
      </c>
      <c r="G5" s="16" t="s">
        <v>44</v>
      </c>
      <c r="H5" s="15">
        <v>4143</v>
      </c>
      <c r="I5" s="15"/>
      <c r="J5" s="15"/>
      <c r="K5" s="15">
        <v>4166</v>
      </c>
      <c r="L5" s="320">
        <v>4166</v>
      </c>
    </row>
    <row r="6" spans="1:12" ht="18.75" customHeight="1">
      <c r="A6" s="17" t="s">
        <v>33</v>
      </c>
      <c r="B6" s="18">
        <v>805</v>
      </c>
      <c r="C6" s="18"/>
      <c r="D6" s="102"/>
      <c r="E6" s="102">
        <v>1519</v>
      </c>
      <c r="F6" s="315">
        <v>631</v>
      </c>
      <c r="G6" s="17" t="s">
        <v>45</v>
      </c>
      <c r="H6" s="18">
        <v>929</v>
      </c>
      <c r="I6" s="18"/>
      <c r="J6" s="18"/>
      <c r="K6" s="18">
        <v>984</v>
      </c>
      <c r="L6" s="322">
        <v>944</v>
      </c>
    </row>
    <row r="7" spans="1:12" ht="15.75" customHeight="1">
      <c r="A7" s="17" t="s">
        <v>65</v>
      </c>
      <c r="B7" s="18">
        <v>0</v>
      </c>
      <c r="C7" s="18"/>
      <c r="D7" s="102"/>
      <c r="E7" s="102">
        <v>40</v>
      </c>
      <c r="F7" s="315">
        <v>40</v>
      </c>
      <c r="G7" s="17" t="s">
        <v>46</v>
      </c>
      <c r="H7" s="18">
        <v>2133</v>
      </c>
      <c r="I7" s="18"/>
      <c r="J7" s="18"/>
      <c r="K7" s="18">
        <v>4055</v>
      </c>
      <c r="L7" s="323">
        <v>4113</v>
      </c>
    </row>
    <row r="8" spans="1:12" ht="15.75" customHeight="1">
      <c r="A8" s="17" t="s">
        <v>171</v>
      </c>
      <c r="B8" s="18">
        <v>1158</v>
      </c>
      <c r="C8" s="18">
        <v>0</v>
      </c>
      <c r="D8" s="103">
        <v>0</v>
      </c>
      <c r="E8" s="103">
        <v>1258</v>
      </c>
      <c r="F8" s="316">
        <v>420</v>
      </c>
      <c r="G8" s="20" t="s">
        <v>66</v>
      </c>
      <c r="H8" s="18">
        <v>0</v>
      </c>
      <c r="I8" s="18"/>
      <c r="J8" s="18"/>
      <c r="K8" s="18">
        <v>0</v>
      </c>
      <c r="L8" s="323">
        <v>0</v>
      </c>
    </row>
    <row r="9" spans="1:12" ht="15.75" customHeight="1">
      <c r="A9" s="19" t="s">
        <v>184</v>
      </c>
      <c r="B9" s="18">
        <v>6401</v>
      </c>
      <c r="C9" s="18"/>
      <c r="D9" s="102"/>
      <c r="E9" s="102">
        <v>5926</v>
      </c>
      <c r="F9" s="315">
        <v>7932</v>
      </c>
      <c r="G9" s="17" t="s">
        <v>137</v>
      </c>
      <c r="H9" s="18"/>
      <c r="I9" s="18"/>
      <c r="J9" s="18"/>
      <c r="K9" s="18"/>
      <c r="L9" s="322"/>
    </row>
    <row r="10" spans="1:12" ht="15.75" customHeight="1">
      <c r="A10" s="17" t="s">
        <v>38</v>
      </c>
      <c r="B10" s="18"/>
      <c r="C10" s="18"/>
      <c r="D10" s="102"/>
      <c r="E10" s="102"/>
      <c r="F10" s="315"/>
      <c r="G10" s="17" t="s">
        <v>148</v>
      </c>
      <c r="H10" s="18">
        <v>2921</v>
      </c>
      <c r="I10" s="18"/>
      <c r="J10" s="18"/>
      <c r="K10" s="18">
        <v>2350</v>
      </c>
      <c r="L10" s="320">
        <v>2230</v>
      </c>
    </row>
    <row r="11" spans="1:12" ht="15.75" customHeight="1">
      <c r="A11" s="17" t="s">
        <v>55</v>
      </c>
      <c r="B11" s="18"/>
      <c r="C11" s="18">
        <v>0</v>
      </c>
      <c r="D11" s="102">
        <v>0</v>
      </c>
      <c r="E11" s="102"/>
      <c r="F11" s="315"/>
      <c r="G11" s="17" t="s">
        <v>162</v>
      </c>
      <c r="H11" s="18"/>
      <c r="I11" s="18"/>
      <c r="J11" s="18"/>
      <c r="K11" s="18"/>
      <c r="L11" s="323"/>
    </row>
    <row r="12" spans="1:12" ht="15.75" customHeight="1">
      <c r="A12" s="17" t="s">
        <v>67</v>
      </c>
      <c r="B12" s="18">
        <v>597</v>
      </c>
      <c r="C12" s="18"/>
      <c r="D12" s="102"/>
      <c r="E12" s="102">
        <v>597</v>
      </c>
      <c r="F12" s="315"/>
      <c r="G12" s="17" t="s">
        <v>149</v>
      </c>
      <c r="H12" s="18">
        <v>715</v>
      </c>
      <c r="I12" s="18"/>
      <c r="J12" s="18"/>
      <c r="K12" s="18">
        <v>1122</v>
      </c>
      <c r="L12" s="322">
        <v>1121</v>
      </c>
    </row>
    <row r="13" spans="1:12" ht="15.75" customHeight="1">
      <c r="A13" s="17" t="s">
        <v>172</v>
      </c>
      <c r="B13" s="18">
        <v>0</v>
      </c>
      <c r="C13" s="18">
        <v>0</v>
      </c>
      <c r="D13" s="102">
        <v>0</v>
      </c>
      <c r="E13" s="102">
        <v>450</v>
      </c>
      <c r="F13" s="315">
        <v>450</v>
      </c>
      <c r="G13" s="17" t="s">
        <v>30</v>
      </c>
      <c r="H13" s="18"/>
      <c r="I13" s="18"/>
      <c r="J13" s="18"/>
      <c r="K13" s="18"/>
      <c r="L13" s="320"/>
    </row>
    <row r="14" spans="1:12" ht="16.5" customHeight="1">
      <c r="A14" s="21" t="s">
        <v>179</v>
      </c>
      <c r="B14" s="18">
        <v>8940</v>
      </c>
      <c r="C14" s="18"/>
      <c r="D14" s="102"/>
      <c r="E14" s="102">
        <v>9831</v>
      </c>
      <c r="F14" s="315">
        <v>9831</v>
      </c>
      <c r="G14" s="17" t="s">
        <v>140</v>
      </c>
      <c r="H14" s="18">
        <v>0</v>
      </c>
      <c r="I14" s="18">
        <v>0</v>
      </c>
      <c r="J14" s="18">
        <v>0</v>
      </c>
      <c r="K14" s="18">
        <v>0</v>
      </c>
      <c r="L14" s="322"/>
    </row>
    <row r="15" spans="1:12" ht="31.5" customHeight="1">
      <c r="A15" s="22" t="s">
        <v>180</v>
      </c>
      <c r="B15" s="18"/>
      <c r="C15" s="18"/>
      <c r="D15" s="102"/>
      <c r="E15" s="102">
        <v>0</v>
      </c>
      <c r="F15" s="315"/>
      <c r="G15" s="17" t="s">
        <v>181</v>
      </c>
      <c r="H15" s="18">
        <v>513</v>
      </c>
      <c r="I15" s="18"/>
      <c r="J15" s="18"/>
      <c r="K15" s="18">
        <v>276</v>
      </c>
      <c r="L15" s="322">
        <v>276</v>
      </c>
    </row>
    <row r="16" spans="1:12" ht="15.75" customHeight="1">
      <c r="A16" s="17" t="s">
        <v>185</v>
      </c>
      <c r="B16" s="18">
        <v>0</v>
      </c>
      <c r="C16" s="18">
        <v>0</v>
      </c>
      <c r="D16" s="102">
        <v>0</v>
      </c>
      <c r="E16" s="102">
        <v>0</v>
      </c>
      <c r="F16" s="315"/>
      <c r="G16" s="17" t="s">
        <v>31</v>
      </c>
      <c r="H16" s="18">
        <v>0</v>
      </c>
      <c r="I16" s="18">
        <v>0</v>
      </c>
      <c r="J16" s="18">
        <v>0</v>
      </c>
      <c r="K16" s="18">
        <v>0</v>
      </c>
      <c r="L16" s="322"/>
    </row>
    <row r="17" spans="1:12" ht="15.75" customHeight="1">
      <c r="A17" s="17"/>
      <c r="B17" s="18"/>
      <c r="C17" s="18"/>
      <c r="D17" s="102"/>
      <c r="E17" s="102"/>
      <c r="F17" s="315"/>
      <c r="G17" s="17" t="s">
        <v>57</v>
      </c>
      <c r="H17" s="18"/>
      <c r="I17" s="18"/>
      <c r="J17" s="18"/>
      <c r="K17" s="18">
        <v>0</v>
      </c>
      <c r="L17" s="320">
        <v>0</v>
      </c>
    </row>
    <row r="18" spans="1:12" ht="15.75" customHeight="1">
      <c r="A18" s="17"/>
      <c r="B18" s="18"/>
      <c r="C18" s="18"/>
      <c r="D18" s="102"/>
      <c r="E18" s="102"/>
      <c r="F18" s="315"/>
      <c r="G18" s="17" t="s">
        <v>42</v>
      </c>
      <c r="H18" s="18"/>
      <c r="I18" s="18"/>
      <c r="J18" s="18"/>
      <c r="K18" s="18"/>
      <c r="L18" s="322"/>
    </row>
    <row r="19" spans="1:12" ht="15.75" customHeight="1">
      <c r="A19" s="17"/>
      <c r="B19" s="18"/>
      <c r="C19" s="18"/>
      <c r="D19" s="102"/>
      <c r="E19" s="102"/>
      <c r="F19" s="315"/>
      <c r="G19" s="17" t="s">
        <v>145</v>
      </c>
      <c r="H19" s="18"/>
      <c r="I19" s="18"/>
      <c r="J19" s="18"/>
      <c r="K19" s="18"/>
      <c r="L19" s="322"/>
    </row>
    <row r="20" spans="1:12" ht="15.75" customHeight="1" thickBot="1">
      <c r="A20" s="23"/>
      <c r="B20" s="24"/>
      <c r="C20" s="126"/>
      <c r="D20" s="126"/>
      <c r="E20" s="24"/>
      <c r="F20" s="317"/>
      <c r="G20" s="321" t="s">
        <v>178</v>
      </c>
      <c r="H20" s="24">
        <v>7909</v>
      </c>
      <c r="I20" s="125"/>
      <c r="J20" s="125"/>
      <c r="K20" s="125">
        <v>7847</v>
      </c>
      <c r="L20" s="324">
        <v>7846</v>
      </c>
    </row>
    <row r="21" spans="1:12" ht="18" customHeight="1" thickBot="1">
      <c r="A21" s="31" t="s">
        <v>173</v>
      </c>
      <c r="B21" s="28">
        <f>SUM(B5:B20)</f>
        <v>19263</v>
      </c>
      <c r="C21" s="29">
        <f>SUM(C5:C20)</f>
        <v>0</v>
      </c>
      <c r="D21" s="148">
        <f>SUM(D5:D20)</f>
        <v>0</v>
      </c>
      <c r="E21" s="29">
        <f>SUM(E5:E20)</f>
        <v>20800</v>
      </c>
      <c r="F21" s="29">
        <f>SUM(F5:F20)</f>
        <v>20481</v>
      </c>
      <c r="G21" s="31" t="s">
        <v>174</v>
      </c>
      <c r="H21" s="28">
        <f>SUM(H5:H20)</f>
        <v>19263</v>
      </c>
      <c r="I21" s="29">
        <f>SUM(I5:I20)</f>
        <v>0</v>
      </c>
      <c r="J21" s="29">
        <f>SUM(J5:J20)</f>
        <v>0</v>
      </c>
      <c r="K21" s="29">
        <f>SUM(K5:K20)</f>
        <v>20800</v>
      </c>
      <c r="L21" s="29">
        <f>SUM(L5:L20)</f>
        <v>20696</v>
      </c>
    </row>
    <row r="22" spans="1:12" ht="18" customHeight="1" thickBot="1">
      <c r="A22" s="32" t="s">
        <v>47</v>
      </c>
      <c r="B22" s="30" t="str">
        <f>IF(((H21-B21)&gt;0),H21-B21,"----")</f>
        <v>----</v>
      </c>
      <c r="C22" s="127" t="str">
        <f>IF(((I21-C21)&gt;0),I21-C21,"----")</f>
        <v>----</v>
      </c>
      <c r="D22" s="127" t="str">
        <f>IF(((J21-D21)&gt;0),J21-D21,"----")</f>
        <v>----</v>
      </c>
      <c r="E22" s="147"/>
      <c r="F22" s="318"/>
      <c r="G22" s="32" t="s">
        <v>48</v>
      </c>
      <c r="H22" s="30" t="str">
        <f>IF(((B21-H21)&gt;0),B21-H21,"----")</f>
        <v>----</v>
      </c>
      <c r="I22" s="30" t="str">
        <f>IF(((C21-I21)&gt;0),C21-I21,"----")</f>
        <v>----</v>
      </c>
      <c r="J22" s="30" t="str">
        <f>IF(((D21-J21)&gt;0),D21-J21,"----")</f>
        <v>----</v>
      </c>
      <c r="K22" s="30" t="str">
        <f>IF(((E21-K21)&gt;0),E21-K21,"----")</f>
        <v>----</v>
      </c>
      <c r="L22" s="30" t="str">
        <f>IF(((F21-L21)&gt;0),F21-L21,"----")</f>
        <v>----</v>
      </c>
    </row>
    <row r="23" spans="1:12" s="27" customFormat="1" ht="19.5" customHeight="1" thickBot="1">
      <c r="A23" s="32" t="s">
        <v>175</v>
      </c>
      <c r="B23" s="25">
        <v>0</v>
      </c>
      <c r="C23" s="26">
        <v>0</v>
      </c>
      <c r="D23" s="26"/>
      <c r="E23" s="26"/>
      <c r="F23" s="319">
        <v>469</v>
      </c>
      <c r="G23" s="26" t="s">
        <v>182</v>
      </c>
      <c r="H23" s="26"/>
      <c r="I23" s="29"/>
      <c r="J23" s="29"/>
      <c r="K23" s="29"/>
      <c r="L23" s="29">
        <v>-787</v>
      </c>
    </row>
    <row r="24" spans="1:12" s="27" customFormat="1" ht="27" customHeight="1" thickBot="1">
      <c r="A24" s="144" t="s">
        <v>176</v>
      </c>
      <c r="B24" s="145">
        <f>SUM(B21:B23)</f>
        <v>19263</v>
      </c>
      <c r="C24" s="146">
        <f>SUM(C21:C23)</f>
        <v>0</v>
      </c>
      <c r="D24" s="146">
        <f>SUM(D21:D23)</f>
        <v>0</v>
      </c>
      <c r="E24" s="146">
        <f>SUM(E21:E23)</f>
        <v>20800</v>
      </c>
      <c r="F24" s="146">
        <f>SUM(F21:F23)</f>
        <v>20950</v>
      </c>
      <c r="G24" s="144" t="s">
        <v>177</v>
      </c>
      <c r="H24" s="146">
        <f>SUM(H21:H23)</f>
        <v>19263</v>
      </c>
      <c r="I24" s="145">
        <f>SUM(I21:I23)</f>
        <v>0</v>
      </c>
      <c r="J24" s="145">
        <f>SUM(J21:J23)</f>
        <v>0</v>
      </c>
      <c r="K24" s="145">
        <f>SUM(K21:K23)</f>
        <v>20800</v>
      </c>
      <c r="L24" s="145">
        <f>SUM(L21,L23)</f>
        <v>19909</v>
      </c>
    </row>
  </sheetData>
  <sheetProtection/>
  <mergeCells count="2">
    <mergeCell ref="I2:K2"/>
    <mergeCell ref="G3:L3"/>
  </mergeCells>
  <printOptions horizontalCentered="1"/>
  <pageMargins left="0.7874015748031497" right="0.7874015748031497" top="1.047008547008547" bottom="0.984251968503937" header="0.78" footer="0.7874015748031497"/>
  <pageSetup horizontalDpi="300" verticalDpi="300" orientation="landscape" paperSize="9" scale="56" r:id="rId1"/>
  <headerFooter alignWithMargins="0">
    <oddHeader>&amp;C&amp;"Garamond,Félkövér"&amp;11Gyanógeregye Község Önkormányzata 
2013. évi összevont mérlege&amp;R&amp;"Garamond,Normál"&amp;11  &amp;"Garamond,Félkövér"  4. melléklet a 9/2014.(V.5.)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view="pageLayout" workbookViewId="0" topLeftCell="A1">
      <selection activeCell="C7" sqref="C7"/>
    </sheetView>
  </sheetViews>
  <sheetFormatPr defaultColWidth="9.00390625" defaultRowHeight="12.75"/>
  <cols>
    <col min="1" max="1" width="9.375" style="194" customWidth="1"/>
    <col min="2" max="2" width="63.375" style="163" customWidth="1"/>
    <col min="3" max="3" width="17.125" style="163" customWidth="1"/>
    <col min="4" max="16384" width="9.375" style="163" customWidth="1"/>
  </cols>
  <sheetData>
    <row r="1" spans="1:3" ht="33.75" customHeight="1">
      <c r="A1" s="610" t="s">
        <v>608</v>
      </c>
      <c r="B1" s="610"/>
      <c r="C1" s="610"/>
    </row>
    <row r="2" spans="1:3" ht="15">
      <c r="A2" s="205"/>
      <c r="B2" s="206" t="s">
        <v>205</v>
      </c>
      <c r="C2" s="206" t="s">
        <v>206</v>
      </c>
    </row>
    <row r="3" spans="1:3" ht="13.5" customHeight="1">
      <c r="A3" s="205" t="s">
        <v>11</v>
      </c>
      <c r="B3" s="207" t="s">
        <v>207</v>
      </c>
      <c r="C3" s="208">
        <v>0</v>
      </c>
    </row>
    <row r="4" spans="1:3" ht="15">
      <c r="A4" s="205" t="s">
        <v>12</v>
      </c>
      <c r="B4" s="207" t="s">
        <v>208</v>
      </c>
      <c r="C4" s="208">
        <v>1436</v>
      </c>
    </row>
    <row r="5" spans="1:3" ht="15">
      <c r="A5" s="205" t="s">
        <v>14</v>
      </c>
      <c r="B5" s="207" t="s">
        <v>209</v>
      </c>
      <c r="C5" s="208">
        <v>2</v>
      </c>
    </row>
    <row r="6" spans="1:3" ht="15">
      <c r="A6" s="205" t="s">
        <v>15</v>
      </c>
      <c r="B6" s="209" t="s">
        <v>210</v>
      </c>
      <c r="C6" s="210">
        <v>1438</v>
      </c>
    </row>
    <row r="7" spans="1:3" ht="15">
      <c r="A7" s="205" t="s">
        <v>16</v>
      </c>
      <c r="B7" s="207" t="s">
        <v>211</v>
      </c>
      <c r="C7" s="208">
        <v>0</v>
      </c>
    </row>
    <row r="8" spans="1:3" ht="18" customHeight="1">
      <c r="A8" s="205" t="s">
        <v>17</v>
      </c>
      <c r="B8" s="207" t="s">
        <v>212</v>
      </c>
      <c r="C8" s="208">
        <v>0</v>
      </c>
    </row>
    <row r="9" spans="1:3" ht="18" customHeight="1">
      <c r="A9" s="205" t="s">
        <v>18</v>
      </c>
      <c r="B9" s="209" t="s">
        <v>213</v>
      </c>
      <c r="C9" s="210">
        <v>0</v>
      </c>
    </row>
    <row r="10" spans="1:3" ht="16.5" customHeight="1">
      <c r="A10" s="205" t="s">
        <v>19</v>
      </c>
      <c r="B10" s="207" t="s">
        <v>353</v>
      </c>
      <c r="C10" s="208">
        <v>0</v>
      </c>
    </row>
    <row r="11" spans="1:3" ht="15" customHeight="1">
      <c r="A11" s="205" t="s">
        <v>20</v>
      </c>
      <c r="B11" s="207" t="s">
        <v>214</v>
      </c>
      <c r="C11" s="208">
        <v>58</v>
      </c>
    </row>
    <row r="12" spans="1:3" ht="16.5" customHeight="1">
      <c r="A12" s="205" t="s">
        <v>21</v>
      </c>
      <c r="B12" s="211" t="s">
        <v>215</v>
      </c>
      <c r="C12" s="212">
        <v>100</v>
      </c>
    </row>
    <row r="13" spans="1:3" ht="15" customHeight="1">
      <c r="A13" s="205" t="s">
        <v>22</v>
      </c>
      <c r="B13" s="211" t="s">
        <v>216</v>
      </c>
      <c r="C13" s="212">
        <v>158</v>
      </c>
    </row>
    <row r="14" spans="1:3" ht="18" customHeight="1">
      <c r="A14" s="205" t="s">
        <v>23</v>
      </c>
      <c r="B14" s="207" t="s">
        <v>217</v>
      </c>
      <c r="C14" s="208">
        <v>507</v>
      </c>
    </row>
    <row r="15" spans="1:3" ht="16.5" customHeight="1">
      <c r="A15" s="205" t="s">
        <v>24</v>
      </c>
      <c r="B15" s="207" t="s">
        <v>218</v>
      </c>
      <c r="C15" s="208">
        <v>0</v>
      </c>
    </row>
    <row r="16" spans="1:3" ht="17.25" customHeight="1">
      <c r="A16" s="205" t="s">
        <v>25</v>
      </c>
      <c r="B16" s="207" t="s">
        <v>219</v>
      </c>
      <c r="C16" s="208">
        <v>0</v>
      </c>
    </row>
    <row r="17" spans="1:3" ht="15.75" customHeight="1">
      <c r="A17" s="205" t="s">
        <v>220</v>
      </c>
      <c r="B17" s="207" t="s">
        <v>221</v>
      </c>
      <c r="C17" s="208">
        <v>507</v>
      </c>
    </row>
    <row r="18" spans="1:3" ht="15">
      <c r="A18" s="213">
        <v>40924</v>
      </c>
      <c r="B18" s="209" t="s">
        <v>222</v>
      </c>
      <c r="C18" s="210">
        <v>-349</v>
      </c>
    </row>
    <row r="19" spans="1:3" ht="15.75" customHeight="1">
      <c r="A19" s="205" t="s">
        <v>223</v>
      </c>
      <c r="B19" s="207" t="s">
        <v>224</v>
      </c>
      <c r="C19" s="208">
        <v>0</v>
      </c>
    </row>
    <row r="20" spans="1:3" ht="15" customHeight="1">
      <c r="A20" s="205" t="s">
        <v>225</v>
      </c>
      <c r="B20" s="207" t="s">
        <v>226</v>
      </c>
      <c r="C20" s="208">
        <v>0</v>
      </c>
    </row>
    <row r="21" spans="1:3" ht="16.5" customHeight="1">
      <c r="A21" s="205" t="s">
        <v>227</v>
      </c>
      <c r="B21" s="209" t="s">
        <v>228</v>
      </c>
      <c r="C21" s="210">
        <v>0</v>
      </c>
    </row>
    <row r="22" spans="1:3" ht="15.75" customHeight="1">
      <c r="A22" s="205" t="s">
        <v>229</v>
      </c>
      <c r="B22" s="209" t="s">
        <v>230</v>
      </c>
      <c r="C22" s="210">
        <v>0</v>
      </c>
    </row>
    <row r="23" spans="1:3" ht="15">
      <c r="A23" s="205" t="s">
        <v>231</v>
      </c>
      <c r="B23" s="209" t="s">
        <v>232</v>
      </c>
      <c r="C23" s="210">
        <v>1089</v>
      </c>
    </row>
    <row r="24" spans="1:3" ht="17.25" customHeight="1">
      <c r="A24" s="205" t="s">
        <v>233</v>
      </c>
      <c r="B24" s="207" t="s">
        <v>234</v>
      </c>
      <c r="C24" s="208">
        <v>0</v>
      </c>
    </row>
    <row r="25" spans="1:3" ht="16.5" customHeight="1">
      <c r="A25" s="205" t="s">
        <v>235</v>
      </c>
      <c r="B25" s="207" t="s">
        <v>236</v>
      </c>
      <c r="C25" s="208">
        <v>0</v>
      </c>
    </row>
    <row r="26" spans="1:3" ht="15.75" customHeight="1">
      <c r="A26" s="205" t="s">
        <v>237</v>
      </c>
      <c r="B26" s="207" t="s">
        <v>238</v>
      </c>
      <c r="C26" s="208">
        <v>0</v>
      </c>
    </row>
    <row r="27" spans="1:3" ht="17.25" customHeight="1">
      <c r="A27" s="205" t="s">
        <v>239</v>
      </c>
      <c r="B27" s="207" t="s">
        <v>240</v>
      </c>
      <c r="C27" s="210">
        <v>0</v>
      </c>
    </row>
    <row r="28" spans="1:3" ht="15">
      <c r="A28" s="205" t="s">
        <v>241</v>
      </c>
      <c r="B28" s="209" t="s">
        <v>242</v>
      </c>
      <c r="C28" s="210">
        <v>0</v>
      </c>
    </row>
    <row r="29" spans="1:3" ht="15">
      <c r="A29" s="205" t="s">
        <v>243</v>
      </c>
      <c r="B29" s="209" t="s">
        <v>244</v>
      </c>
      <c r="C29" s="210">
        <v>0</v>
      </c>
    </row>
    <row r="30" spans="1:3" ht="15">
      <c r="A30" s="205" t="s">
        <v>245</v>
      </c>
      <c r="B30" s="207" t="s">
        <v>246</v>
      </c>
      <c r="C30" s="208">
        <v>1089</v>
      </c>
    </row>
    <row r="31" spans="1:3" ht="15" customHeight="1">
      <c r="A31" s="205" t="s">
        <v>247</v>
      </c>
      <c r="B31" s="207" t="s">
        <v>248</v>
      </c>
      <c r="C31" s="208">
        <v>0</v>
      </c>
    </row>
    <row r="32" spans="1:3" ht="16.5" customHeight="1">
      <c r="A32" s="205" t="s">
        <v>249</v>
      </c>
      <c r="B32" s="209" t="s">
        <v>250</v>
      </c>
      <c r="C32" s="210">
        <v>0</v>
      </c>
    </row>
    <row r="33" spans="1:3" ht="15">
      <c r="A33" s="205" t="s">
        <v>251</v>
      </c>
      <c r="B33" s="209" t="s">
        <v>252</v>
      </c>
      <c r="C33" s="210">
        <v>1089</v>
      </c>
    </row>
    <row r="34" spans="1:3" ht="15">
      <c r="A34" s="205" t="s">
        <v>253</v>
      </c>
      <c r="B34" s="209" t="s">
        <v>254</v>
      </c>
      <c r="C34" s="210">
        <v>0</v>
      </c>
    </row>
    <row r="35" spans="1:3" ht="16.5" customHeight="1">
      <c r="A35" s="205" t="s">
        <v>255</v>
      </c>
      <c r="B35" s="207" t="s">
        <v>256</v>
      </c>
      <c r="C35" s="208"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  <headerFooter>
    <oddHeader>&amp;C&amp;"Garamond,Normál"&amp;11                                                                            5. melléklet a 9/2013. (V.5.)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view="pageLayout" workbookViewId="0" topLeftCell="A1">
      <selection activeCell="B46" sqref="B46"/>
    </sheetView>
  </sheetViews>
  <sheetFormatPr defaultColWidth="9.00390625" defaultRowHeight="12.75"/>
  <cols>
    <col min="1" max="1" width="9.375" style="518" customWidth="1"/>
    <col min="2" max="2" width="44.625" style="518" customWidth="1"/>
    <col min="3" max="3" width="15.625" style="518" customWidth="1"/>
    <col min="4" max="4" width="42.125" style="518" customWidth="1"/>
    <col min="5" max="5" width="18.125" style="518" customWidth="1"/>
    <col min="6" max="16384" width="9.375" style="453" customWidth="1"/>
  </cols>
  <sheetData>
    <row r="1" spans="1:5" ht="12.75" customHeight="1">
      <c r="A1" s="611"/>
      <c r="B1" s="504" t="s">
        <v>196</v>
      </c>
      <c r="C1" s="504" t="s">
        <v>197</v>
      </c>
      <c r="D1" s="505" t="s">
        <v>198</v>
      </c>
      <c r="E1" s="504" t="s">
        <v>199</v>
      </c>
    </row>
    <row r="2" spans="1:5" ht="12.75">
      <c r="A2" s="611"/>
      <c r="B2" s="504" t="s">
        <v>640</v>
      </c>
      <c r="C2" s="504" t="s">
        <v>770</v>
      </c>
      <c r="D2" s="505" t="s">
        <v>713</v>
      </c>
      <c r="E2" s="504" t="s">
        <v>770</v>
      </c>
    </row>
    <row r="3" spans="1:5" ht="12.75">
      <c r="A3" s="506" t="s">
        <v>11</v>
      </c>
      <c r="B3" s="506" t="s">
        <v>771</v>
      </c>
      <c r="C3" s="282">
        <v>0</v>
      </c>
      <c r="D3" s="507" t="s">
        <v>772</v>
      </c>
      <c r="E3" s="282">
        <v>225733</v>
      </c>
    </row>
    <row r="4" spans="1:5" ht="12.75">
      <c r="A4" s="506" t="s">
        <v>12</v>
      </c>
      <c r="B4" s="506" t="s">
        <v>773</v>
      </c>
      <c r="C4" s="282">
        <v>118341</v>
      </c>
      <c r="D4" s="507" t="s">
        <v>774</v>
      </c>
      <c r="E4" s="282">
        <v>6593</v>
      </c>
    </row>
    <row r="5" spans="1:5" ht="12.75">
      <c r="A5" s="506" t="s">
        <v>14</v>
      </c>
      <c r="B5" s="506" t="s">
        <v>775</v>
      </c>
      <c r="C5" s="282">
        <v>3749</v>
      </c>
      <c r="D5" s="612" t="s">
        <v>776</v>
      </c>
      <c r="E5" s="508">
        <v>232326</v>
      </c>
    </row>
    <row r="6" spans="1:5" ht="12.75">
      <c r="A6" s="506" t="s">
        <v>15</v>
      </c>
      <c r="B6" s="506" t="s">
        <v>777</v>
      </c>
      <c r="C6" s="282">
        <v>1350</v>
      </c>
      <c r="D6" s="613"/>
      <c r="E6" s="509"/>
    </row>
    <row r="7" spans="1:5" ht="12.75">
      <c r="A7" s="506" t="s">
        <v>16</v>
      </c>
      <c r="B7" s="506" t="s">
        <v>778</v>
      </c>
      <c r="C7" s="282">
        <v>0</v>
      </c>
      <c r="D7" s="507" t="s">
        <v>779</v>
      </c>
      <c r="E7" s="282">
        <v>1089</v>
      </c>
    </row>
    <row r="8" spans="1:5" ht="12.75">
      <c r="A8" s="506" t="s">
        <v>17</v>
      </c>
      <c r="B8" s="506" t="s">
        <v>780</v>
      </c>
      <c r="C8" s="282">
        <v>0</v>
      </c>
      <c r="D8" s="507" t="s">
        <v>781</v>
      </c>
      <c r="E8" s="282">
        <v>1089</v>
      </c>
    </row>
    <row r="9" spans="1:5" ht="12.75">
      <c r="A9" s="506" t="s">
        <v>18</v>
      </c>
      <c r="B9" s="506" t="s">
        <v>782</v>
      </c>
      <c r="C9" s="282">
        <v>123440</v>
      </c>
      <c r="D9" s="507" t="s">
        <v>783</v>
      </c>
      <c r="E9" s="282">
        <v>0</v>
      </c>
    </row>
    <row r="10" spans="1:5" ht="12.75">
      <c r="A10" s="506" t="s">
        <v>19</v>
      </c>
      <c r="B10" s="506" t="s">
        <v>784</v>
      </c>
      <c r="C10" s="282">
        <v>2000</v>
      </c>
      <c r="D10" s="507" t="s">
        <v>785</v>
      </c>
      <c r="E10" s="282">
        <v>0</v>
      </c>
    </row>
    <row r="11" spans="1:5" ht="12.75">
      <c r="A11" s="506" t="s">
        <v>20</v>
      </c>
      <c r="B11" s="506" t="s">
        <v>786</v>
      </c>
      <c r="C11" s="282">
        <v>0</v>
      </c>
      <c r="D11" s="507" t="s">
        <v>787</v>
      </c>
      <c r="E11" s="282">
        <v>0</v>
      </c>
    </row>
    <row r="12" spans="1:5" ht="12.75">
      <c r="A12" s="506" t="s">
        <v>21</v>
      </c>
      <c r="B12" s="506" t="s">
        <v>788</v>
      </c>
      <c r="C12" s="282">
        <v>0</v>
      </c>
      <c r="D12" s="507" t="s">
        <v>789</v>
      </c>
      <c r="E12" s="282">
        <v>1089</v>
      </c>
    </row>
    <row r="13" spans="1:5" ht="12.75">
      <c r="A13" s="506" t="s">
        <v>22</v>
      </c>
      <c r="B13" s="506" t="s">
        <v>790</v>
      </c>
      <c r="C13" s="282">
        <v>0</v>
      </c>
      <c r="D13" s="507" t="s">
        <v>791</v>
      </c>
      <c r="E13" s="282">
        <v>0</v>
      </c>
    </row>
    <row r="14" spans="1:5" ht="12.75">
      <c r="A14" s="506" t="s">
        <v>23</v>
      </c>
      <c r="B14" s="506" t="s">
        <v>792</v>
      </c>
      <c r="C14" s="282">
        <v>2000</v>
      </c>
      <c r="D14" s="507" t="s">
        <v>793</v>
      </c>
      <c r="E14" s="282">
        <v>0</v>
      </c>
    </row>
    <row r="15" spans="1:5" ht="12.75">
      <c r="A15" s="506" t="s">
        <v>24</v>
      </c>
      <c r="B15" s="506" t="s">
        <v>794</v>
      </c>
      <c r="C15" s="282">
        <v>106824</v>
      </c>
      <c r="D15" s="507" t="s">
        <v>795</v>
      </c>
      <c r="E15" s="282">
        <v>0</v>
      </c>
    </row>
    <row r="16" spans="1:5" ht="12.75">
      <c r="A16" s="506" t="s">
        <v>25</v>
      </c>
      <c r="B16" s="506" t="s">
        <v>796</v>
      </c>
      <c r="C16" s="282">
        <v>232264</v>
      </c>
      <c r="D16" s="507" t="s">
        <v>797</v>
      </c>
      <c r="E16" s="282">
        <v>0</v>
      </c>
    </row>
    <row r="17" spans="1:5" ht="12.75">
      <c r="A17" s="506" t="s">
        <v>220</v>
      </c>
      <c r="B17" s="506" t="s">
        <v>798</v>
      </c>
      <c r="C17" s="282">
        <v>0</v>
      </c>
      <c r="D17" s="507" t="s">
        <v>799</v>
      </c>
      <c r="E17" s="282">
        <v>0</v>
      </c>
    </row>
    <row r="18" spans="1:5" ht="12.75">
      <c r="A18" s="507" t="s">
        <v>324</v>
      </c>
      <c r="B18" s="507" t="s">
        <v>800</v>
      </c>
      <c r="C18" s="282">
        <v>0</v>
      </c>
      <c r="D18" s="507" t="s">
        <v>801</v>
      </c>
      <c r="E18" s="282">
        <v>1089</v>
      </c>
    </row>
    <row r="19" spans="1:5" ht="12.75">
      <c r="A19" s="507" t="s">
        <v>223</v>
      </c>
      <c r="B19" s="507" t="s">
        <v>802</v>
      </c>
      <c r="C19" s="282">
        <v>0</v>
      </c>
      <c r="D19" s="507" t="s">
        <v>803</v>
      </c>
      <c r="E19" s="282">
        <v>0</v>
      </c>
    </row>
    <row r="20" spans="1:5" ht="12.75">
      <c r="A20" s="506" t="s">
        <v>225</v>
      </c>
      <c r="B20" s="506" t="s">
        <v>804</v>
      </c>
      <c r="C20" s="282">
        <v>0</v>
      </c>
      <c r="D20" s="507" t="s">
        <v>805</v>
      </c>
      <c r="E20" s="282">
        <v>0</v>
      </c>
    </row>
    <row r="21" spans="1:5" ht="12.75">
      <c r="A21" s="507" t="s">
        <v>227</v>
      </c>
      <c r="B21" s="507" t="s">
        <v>806</v>
      </c>
      <c r="C21" s="282">
        <v>0</v>
      </c>
      <c r="D21" s="507" t="s">
        <v>807</v>
      </c>
      <c r="E21" s="282">
        <v>0</v>
      </c>
    </row>
    <row r="22" spans="1:5" ht="12.75">
      <c r="A22" s="506" t="s">
        <v>229</v>
      </c>
      <c r="B22" s="506" t="s">
        <v>808</v>
      </c>
      <c r="C22" s="282">
        <v>0</v>
      </c>
      <c r="D22" s="507" t="s">
        <v>809</v>
      </c>
      <c r="E22" s="282">
        <v>0</v>
      </c>
    </row>
    <row r="23" spans="1:5" ht="12.75">
      <c r="A23" s="506" t="s">
        <v>231</v>
      </c>
      <c r="B23" s="506" t="s">
        <v>810</v>
      </c>
      <c r="C23" s="282">
        <v>0</v>
      </c>
      <c r="D23" s="507" t="s">
        <v>811</v>
      </c>
      <c r="E23" s="282">
        <v>0</v>
      </c>
    </row>
    <row r="24" spans="1:5" ht="12.75">
      <c r="A24" s="506" t="s">
        <v>233</v>
      </c>
      <c r="B24" s="506" t="s">
        <v>812</v>
      </c>
      <c r="C24" s="282">
        <v>998</v>
      </c>
      <c r="D24" s="507" t="s">
        <v>813</v>
      </c>
      <c r="E24" s="282">
        <v>0</v>
      </c>
    </row>
    <row r="25" spans="1:5" ht="12.75">
      <c r="A25" s="614" t="s">
        <v>235</v>
      </c>
      <c r="B25" s="506" t="s">
        <v>814</v>
      </c>
      <c r="C25" s="615">
        <v>0</v>
      </c>
      <c r="D25" s="507" t="s">
        <v>815</v>
      </c>
      <c r="E25" s="616">
        <v>211</v>
      </c>
    </row>
    <row r="26" spans="1:5" ht="12.75">
      <c r="A26" s="614"/>
      <c r="B26" s="506" t="s">
        <v>816</v>
      </c>
      <c r="C26" s="615"/>
      <c r="D26" s="507" t="s">
        <v>817</v>
      </c>
      <c r="E26" s="616"/>
    </row>
    <row r="27" spans="1:5" ht="12.75">
      <c r="A27" s="506" t="s">
        <v>237</v>
      </c>
      <c r="B27" s="506" t="s">
        <v>818</v>
      </c>
      <c r="C27" s="282">
        <v>0</v>
      </c>
      <c r="D27" s="507" t="s">
        <v>355</v>
      </c>
      <c r="E27" s="282">
        <v>0</v>
      </c>
    </row>
    <row r="28" spans="1:5" ht="12.75">
      <c r="A28" s="506" t="s">
        <v>239</v>
      </c>
      <c r="B28" s="506" t="s">
        <v>819</v>
      </c>
      <c r="C28" s="282">
        <v>0</v>
      </c>
      <c r="D28" s="507" t="s">
        <v>820</v>
      </c>
      <c r="E28" s="282">
        <v>725</v>
      </c>
    </row>
    <row r="29" spans="1:5" ht="12.75">
      <c r="A29" s="506" t="s">
        <v>241</v>
      </c>
      <c r="B29" s="506" t="s">
        <v>821</v>
      </c>
      <c r="C29" s="282">
        <v>998</v>
      </c>
      <c r="D29" s="507" t="s">
        <v>822</v>
      </c>
      <c r="E29" s="282">
        <v>0</v>
      </c>
    </row>
    <row r="30" spans="1:5" ht="12.75">
      <c r="A30" s="506" t="s">
        <v>243</v>
      </c>
      <c r="B30" s="506" t="s">
        <v>823</v>
      </c>
      <c r="C30" s="282">
        <v>0</v>
      </c>
      <c r="D30" s="507" t="s">
        <v>824</v>
      </c>
      <c r="E30" s="282">
        <v>936</v>
      </c>
    </row>
    <row r="31" spans="1:5" ht="12.75">
      <c r="A31" s="506" t="s">
        <v>245</v>
      </c>
      <c r="B31" s="506" t="s">
        <v>825</v>
      </c>
      <c r="C31" s="282">
        <v>0</v>
      </c>
      <c r="D31" s="507" t="s">
        <v>826</v>
      </c>
      <c r="E31" s="282">
        <v>507</v>
      </c>
    </row>
    <row r="32" spans="1:5" ht="12.75">
      <c r="A32" s="506" t="s">
        <v>247</v>
      </c>
      <c r="B32" s="506" t="s">
        <v>827</v>
      </c>
      <c r="C32" s="282">
        <v>0</v>
      </c>
      <c r="D32" s="507" t="s">
        <v>828</v>
      </c>
      <c r="E32" s="282">
        <v>0</v>
      </c>
    </row>
    <row r="33" spans="1:5" ht="12.75">
      <c r="A33" s="506" t="s">
        <v>249</v>
      </c>
      <c r="B33" s="506" t="s">
        <v>829</v>
      </c>
      <c r="C33" s="282">
        <v>0</v>
      </c>
      <c r="D33" s="507" t="s">
        <v>830</v>
      </c>
      <c r="E33" s="282">
        <v>0</v>
      </c>
    </row>
    <row r="34" spans="1:5" ht="12.75">
      <c r="A34" s="506" t="s">
        <v>251</v>
      </c>
      <c r="B34" s="506" t="s">
        <v>831</v>
      </c>
      <c r="C34" s="282">
        <v>0</v>
      </c>
      <c r="D34" s="507" t="s">
        <v>832</v>
      </c>
      <c r="E34" s="282">
        <v>0</v>
      </c>
    </row>
    <row r="35" spans="1:5" ht="24">
      <c r="A35" s="506" t="s">
        <v>253</v>
      </c>
      <c r="B35" s="506" t="s">
        <v>833</v>
      </c>
      <c r="C35" s="282">
        <v>2</v>
      </c>
      <c r="D35" s="511" t="s">
        <v>834</v>
      </c>
      <c r="E35" s="282">
        <v>0</v>
      </c>
    </row>
    <row r="36" spans="1:5" ht="12.75">
      <c r="A36" s="506" t="s">
        <v>255</v>
      </c>
      <c r="B36" s="506" t="s">
        <v>835</v>
      </c>
      <c r="C36" s="282">
        <v>1436</v>
      </c>
      <c r="D36" s="507" t="s">
        <v>836</v>
      </c>
      <c r="E36" s="510">
        <v>507</v>
      </c>
    </row>
    <row r="37" spans="1:5" ht="12.75">
      <c r="A37" s="506" t="s">
        <v>339</v>
      </c>
      <c r="B37" s="506" t="s">
        <v>837</v>
      </c>
      <c r="C37" s="282">
        <v>0</v>
      </c>
      <c r="D37" s="507" t="s">
        <v>838</v>
      </c>
      <c r="E37" s="282">
        <v>1443</v>
      </c>
    </row>
    <row r="38" spans="1:5" ht="12.75">
      <c r="A38" s="506" t="s">
        <v>340</v>
      </c>
      <c r="B38" s="506" t="s">
        <v>839</v>
      </c>
      <c r="C38" s="282">
        <v>0</v>
      </c>
      <c r="D38" s="512"/>
      <c r="E38" s="513"/>
    </row>
    <row r="39" spans="1:5" ht="12.75">
      <c r="A39" s="506" t="s">
        <v>342</v>
      </c>
      <c r="B39" s="506" t="s">
        <v>840</v>
      </c>
      <c r="C39" s="282">
        <v>1438</v>
      </c>
      <c r="D39" s="512"/>
      <c r="E39" s="514"/>
    </row>
    <row r="40" spans="1:5" ht="12.75">
      <c r="A40" s="506" t="s">
        <v>344</v>
      </c>
      <c r="B40" s="506" t="s">
        <v>841</v>
      </c>
      <c r="C40" s="282">
        <v>0</v>
      </c>
      <c r="D40" s="512"/>
      <c r="E40" s="514"/>
    </row>
    <row r="41" spans="1:5" ht="12.75">
      <c r="A41" s="506" t="s">
        <v>346</v>
      </c>
      <c r="B41" s="506" t="s">
        <v>842</v>
      </c>
      <c r="C41" s="282">
        <v>58</v>
      </c>
      <c r="D41" s="512"/>
      <c r="E41" s="514"/>
    </row>
    <row r="42" spans="1:5" ht="12.75">
      <c r="A42" s="506" t="s">
        <v>692</v>
      </c>
      <c r="B42" s="506" t="s">
        <v>843</v>
      </c>
      <c r="C42" s="282">
        <v>100</v>
      </c>
      <c r="D42" s="512"/>
      <c r="E42" s="514"/>
    </row>
    <row r="43" spans="1:5" ht="12.75">
      <c r="A43" s="506" t="s">
        <v>694</v>
      </c>
      <c r="B43" s="506" t="s">
        <v>844</v>
      </c>
      <c r="C43" s="282">
        <v>158</v>
      </c>
      <c r="D43" s="512"/>
      <c r="E43" s="514"/>
    </row>
    <row r="44" spans="1:5" ht="12.75">
      <c r="A44" s="506" t="s">
        <v>696</v>
      </c>
      <c r="B44" s="506" t="s">
        <v>845</v>
      </c>
      <c r="C44" s="282">
        <v>2594</v>
      </c>
      <c r="D44" s="512"/>
      <c r="E44" s="515"/>
    </row>
    <row r="45" spans="1:5" ht="12.75">
      <c r="A45" s="516" t="s">
        <v>698</v>
      </c>
      <c r="B45" s="516" t="s">
        <v>846</v>
      </c>
      <c r="C45" s="517">
        <v>234858</v>
      </c>
      <c r="D45" s="516" t="s">
        <v>847</v>
      </c>
      <c r="E45" s="517">
        <v>234858</v>
      </c>
    </row>
  </sheetData>
  <sheetProtection/>
  <mergeCells count="5">
    <mergeCell ref="A1:A2"/>
    <mergeCell ref="D5:D6"/>
    <mergeCell ref="A25:A26"/>
    <mergeCell ref="C25:C26"/>
    <mergeCell ref="E25:E2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0" r:id="rId1"/>
  <headerFooter alignWithMargins="0">
    <oddHeader>&amp;L&amp;14Vagyon mérlegszerinti bontásban&amp;R6. melléklet a 9/2014.(IV.30.)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G23" sqref="G23:G26"/>
    </sheetView>
  </sheetViews>
  <sheetFormatPr defaultColWidth="9.00390625" defaultRowHeight="12.75"/>
  <cols>
    <col min="1" max="1" width="9.375" style="163" customWidth="1"/>
    <col min="2" max="2" width="45.125" style="163" customWidth="1"/>
    <col min="3" max="3" width="14.50390625" style="163" customWidth="1"/>
    <col min="4" max="4" width="15.50390625" style="163" customWidth="1"/>
    <col min="5" max="5" width="17.625" style="163" customWidth="1"/>
    <col min="6" max="6" width="13.875" style="163" customWidth="1"/>
    <col min="7" max="7" width="18.875" style="163" customWidth="1"/>
    <col min="8" max="8" width="17.625" style="163" customWidth="1"/>
    <col min="9" max="16384" width="9.375" style="163" customWidth="1"/>
  </cols>
  <sheetData>
    <row r="1" spans="1:8" ht="45" customHeight="1">
      <c r="A1" s="618" t="s">
        <v>624</v>
      </c>
      <c r="B1" s="618"/>
      <c r="C1" s="618"/>
      <c r="D1" s="618"/>
      <c r="E1" s="618"/>
      <c r="F1" s="618"/>
      <c r="G1" s="618"/>
      <c r="H1" s="618"/>
    </row>
    <row r="2" spans="1:8" ht="15">
      <c r="A2" s="617"/>
      <c r="B2" s="329" t="s">
        <v>196</v>
      </c>
      <c r="C2" s="329" t="s">
        <v>197</v>
      </c>
      <c r="D2" s="329" t="s">
        <v>198</v>
      </c>
      <c r="E2" s="329" t="s">
        <v>199</v>
      </c>
      <c r="F2" s="329" t="s">
        <v>200</v>
      </c>
      <c r="G2" s="329" t="s">
        <v>201</v>
      </c>
      <c r="H2" s="329" t="s">
        <v>259</v>
      </c>
    </row>
    <row r="3" spans="1:8" s="328" customFormat="1" ht="60" customHeight="1">
      <c r="A3" s="617"/>
      <c r="B3" s="330" t="s">
        <v>43</v>
      </c>
      <c r="C3" s="330" t="s">
        <v>270</v>
      </c>
      <c r="D3" s="330" t="s">
        <v>257</v>
      </c>
      <c r="E3" s="330" t="s">
        <v>271</v>
      </c>
      <c r="F3" s="330" t="s">
        <v>258</v>
      </c>
      <c r="G3" s="330" t="s">
        <v>354</v>
      </c>
      <c r="H3" s="330" t="s">
        <v>260</v>
      </c>
    </row>
    <row r="4" spans="1:8" ht="15">
      <c r="A4" s="326" t="s">
        <v>11</v>
      </c>
      <c r="B4" s="327" t="s">
        <v>261</v>
      </c>
      <c r="C4" s="208">
        <v>3488</v>
      </c>
      <c r="D4" s="208">
        <v>132083</v>
      </c>
      <c r="E4" s="208">
        <v>1953</v>
      </c>
      <c r="F4" s="208">
        <v>10537</v>
      </c>
      <c r="G4" s="208">
        <v>128264</v>
      </c>
      <c r="H4" s="208">
        <v>276325</v>
      </c>
    </row>
    <row r="5" spans="1:8" ht="15" customHeight="1">
      <c r="A5" s="326" t="s">
        <v>12</v>
      </c>
      <c r="B5" s="326" t="s">
        <v>262</v>
      </c>
      <c r="C5" s="208"/>
      <c r="D5" s="208"/>
      <c r="E5" s="208"/>
      <c r="F5" s="208"/>
      <c r="G5" s="208"/>
      <c r="H5" s="208"/>
    </row>
    <row r="6" spans="1:8" ht="15.75" customHeight="1">
      <c r="A6" s="326" t="s">
        <v>14</v>
      </c>
      <c r="B6" s="326" t="s">
        <v>263</v>
      </c>
      <c r="C6" s="208"/>
      <c r="D6" s="208">
        <v>14187</v>
      </c>
      <c r="E6" s="208">
        <v>8566</v>
      </c>
      <c r="F6" s="208"/>
      <c r="G6" s="208">
        <v>2239</v>
      </c>
      <c r="H6" s="208">
        <v>18145</v>
      </c>
    </row>
    <row r="7" spans="1:8" ht="15" customHeight="1">
      <c r="A7" s="326" t="s">
        <v>15</v>
      </c>
      <c r="B7" s="326" t="s">
        <v>264</v>
      </c>
      <c r="C7" s="208">
        <v>2347</v>
      </c>
      <c r="D7" s="208">
        <v>6888</v>
      </c>
      <c r="E7" s="208"/>
      <c r="F7" s="208">
        <v>320</v>
      </c>
      <c r="G7" s="208">
        <v>10020</v>
      </c>
      <c r="H7" s="208">
        <v>19472</v>
      </c>
    </row>
    <row r="8" spans="1:8" ht="18" customHeight="1">
      <c r="A8" s="326" t="s">
        <v>16</v>
      </c>
      <c r="B8" s="327" t="s">
        <v>265</v>
      </c>
      <c r="C8" s="208">
        <v>1141</v>
      </c>
      <c r="D8" s="208">
        <v>139382</v>
      </c>
      <c r="E8" s="208">
        <v>10519</v>
      </c>
      <c r="F8" s="208">
        <v>10217</v>
      </c>
      <c r="G8" s="208">
        <v>120483</v>
      </c>
      <c r="H8" s="208">
        <v>281742</v>
      </c>
    </row>
    <row r="9" spans="1:8" ht="15">
      <c r="A9" s="326" t="s">
        <v>17</v>
      </c>
      <c r="B9" s="327" t="s">
        <v>266</v>
      </c>
      <c r="C9" s="208">
        <v>3488</v>
      </c>
      <c r="D9" s="208">
        <v>18838</v>
      </c>
      <c r="E9" s="208">
        <v>1696</v>
      </c>
      <c r="F9" s="208">
        <v>8582</v>
      </c>
      <c r="G9" s="208">
        <v>15192</v>
      </c>
      <c r="H9" s="208">
        <v>47796</v>
      </c>
    </row>
    <row r="10" spans="1:8" ht="15">
      <c r="A10" s="326" t="s">
        <v>18</v>
      </c>
      <c r="B10" s="326" t="s">
        <v>262</v>
      </c>
      <c r="C10" s="208">
        <v>1141</v>
      </c>
      <c r="D10" s="208">
        <v>21041</v>
      </c>
      <c r="E10" s="208">
        <v>6770</v>
      </c>
      <c r="F10" s="208">
        <v>8867</v>
      </c>
      <c r="G10" s="208">
        <v>13659</v>
      </c>
      <c r="H10" s="208">
        <v>51478</v>
      </c>
    </row>
    <row r="11" spans="1:8" ht="15">
      <c r="A11" s="326" t="s">
        <v>19</v>
      </c>
      <c r="B11" s="326" t="s">
        <v>263</v>
      </c>
      <c r="C11" s="208">
        <v>10</v>
      </c>
      <c r="D11" s="208">
        <v>2203</v>
      </c>
      <c r="E11" s="208">
        <v>5074</v>
      </c>
      <c r="F11" s="208">
        <v>285</v>
      </c>
      <c r="G11" s="208">
        <v>649</v>
      </c>
      <c r="H11" s="208">
        <v>8221</v>
      </c>
    </row>
    <row r="12" spans="1:8" ht="15">
      <c r="A12" s="326" t="s">
        <v>20</v>
      </c>
      <c r="B12" s="326" t="s">
        <v>264</v>
      </c>
      <c r="C12" s="208">
        <v>2357</v>
      </c>
      <c r="D12" s="208"/>
      <c r="E12" s="208"/>
      <c r="F12" s="208"/>
      <c r="G12" s="208">
        <v>2182</v>
      </c>
      <c r="H12" s="208">
        <v>4539</v>
      </c>
    </row>
    <row r="13" spans="1:8" ht="15.75" customHeight="1">
      <c r="A13" s="326" t="s">
        <v>21</v>
      </c>
      <c r="B13" s="327" t="s">
        <v>267</v>
      </c>
      <c r="C13" s="208">
        <v>1141</v>
      </c>
      <c r="D13" s="208">
        <v>21041</v>
      </c>
      <c r="E13" s="208">
        <v>6770</v>
      </c>
      <c r="F13" s="208">
        <v>8867</v>
      </c>
      <c r="G13" s="208">
        <v>13659</v>
      </c>
      <c r="H13" s="208">
        <v>51478</v>
      </c>
    </row>
    <row r="14" spans="1:8" ht="15">
      <c r="A14" s="326" t="s">
        <v>22</v>
      </c>
      <c r="B14" s="327" t="s">
        <v>268</v>
      </c>
      <c r="C14" s="208">
        <v>0</v>
      </c>
      <c r="D14" s="208">
        <v>118341</v>
      </c>
      <c r="E14" s="208">
        <v>3749</v>
      </c>
      <c r="F14" s="208">
        <v>1350</v>
      </c>
      <c r="G14" s="208">
        <v>106824</v>
      </c>
      <c r="H14" s="208">
        <v>230264</v>
      </c>
    </row>
    <row r="15" spans="1:8" ht="15">
      <c r="A15" s="326" t="s">
        <v>23</v>
      </c>
      <c r="B15" s="326" t="s">
        <v>269</v>
      </c>
      <c r="C15" s="208">
        <v>1141</v>
      </c>
      <c r="D15" s="208">
        <v>0</v>
      </c>
      <c r="E15" s="208">
        <v>1121</v>
      </c>
      <c r="F15" s="208">
        <v>120</v>
      </c>
      <c r="G15" s="208">
        <v>0</v>
      </c>
      <c r="H15" s="208">
        <v>2382</v>
      </c>
    </row>
  </sheetData>
  <sheetProtection/>
  <mergeCells count="2">
    <mergeCell ref="A2:A3"/>
    <mergeCell ref="A1:H1"/>
  </mergeCells>
  <printOptions/>
  <pageMargins left="0.7" right="0.7" top="0.75" bottom="0.75" header="0.3" footer="0.3"/>
  <pageSetup horizontalDpi="300" verticalDpi="300" orientation="landscape" paperSize="5" r:id="rId1"/>
  <headerFooter>
    <oddHeader>&amp;R&amp;"Garamond,Normál"&amp;11 7. melléklet a 9/2013.(V.5.)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23"/>
  <sheetViews>
    <sheetView view="pageLayout" workbookViewId="0" topLeftCell="A1">
      <selection activeCell="I10" sqref="I10"/>
    </sheetView>
  </sheetViews>
  <sheetFormatPr defaultColWidth="9.00390625" defaultRowHeight="12.75"/>
  <cols>
    <col min="1" max="1" width="9.375" style="163" customWidth="1"/>
    <col min="2" max="2" width="57.50390625" style="163" customWidth="1"/>
    <col min="3" max="5" width="9.375" style="163" customWidth="1"/>
    <col min="6" max="16384" width="9.375" style="453" customWidth="1"/>
  </cols>
  <sheetData>
    <row r="1" spans="1:5" ht="12.75" customHeight="1" thickTop="1">
      <c r="A1" s="629"/>
      <c r="B1" s="454" t="s">
        <v>196</v>
      </c>
      <c r="C1" s="454" t="s">
        <v>197</v>
      </c>
      <c r="D1" s="454" t="s">
        <v>198</v>
      </c>
      <c r="E1" s="455" t="s">
        <v>199</v>
      </c>
    </row>
    <row r="2" spans="1:5" ht="30.75" thickBot="1">
      <c r="A2" s="620"/>
      <c r="B2" s="457" t="s">
        <v>640</v>
      </c>
      <c r="C2" s="458" t="s">
        <v>641</v>
      </c>
      <c r="D2" s="458" t="s">
        <v>642</v>
      </c>
      <c r="E2" s="459" t="s">
        <v>643</v>
      </c>
    </row>
    <row r="3" spans="1:5" ht="15.75" thickBot="1">
      <c r="A3" s="460"/>
      <c r="B3" s="461"/>
      <c r="C3" s="650" t="s">
        <v>644</v>
      </c>
      <c r="D3" s="651"/>
      <c r="E3" s="462" t="s">
        <v>645</v>
      </c>
    </row>
    <row r="4" spans="1:5" ht="16.5" thickBot="1" thickTop="1">
      <c r="A4" s="460"/>
      <c r="B4" s="463">
        <v>1</v>
      </c>
      <c r="C4" s="463">
        <v>3</v>
      </c>
      <c r="D4" s="463">
        <v>4</v>
      </c>
      <c r="E4" s="462">
        <v>5</v>
      </c>
    </row>
    <row r="5" spans="1:5" ht="16.5" thickBot="1" thickTop="1">
      <c r="A5" s="464" t="s">
        <v>11</v>
      </c>
      <c r="B5" s="465" t="s">
        <v>559</v>
      </c>
      <c r="C5" s="466"/>
      <c r="D5" s="466"/>
      <c r="E5" s="467"/>
    </row>
    <row r="6" spans="1:5" ht="15.75" thickBot="1">
      <c r="A6" s="464"/>
      <c r="B6" s="468" t="s">
        <v>646</v>
      </c>
      <c r="C6" s="466"/>
      <c r="D6" s="466"/>
      <c r="E6" s="467"/>
    </row>
    <row r="7" spans="1:5" ht="15.75" thickBot="1">
      <c r="A7" s="464"/>
      <c r="B7" s="468" t="s">
        <v>647</v>
      </c>
      <c r="C7" s="466"/>
      <c r="D7" s="466"/>
      <c r="E7" s="467"/>
    </row>
    <row r="8" spans="1:5" ht="15.75" thickBot="1">
      <c r="A8" s="464" t="s">
        <v>12</v>
      </c>
      <c r="B8" s="465" t="s">
        <v>648</v>
      </c>
      <c r="C8" s="466"/>
      <c r="D8" s="466"/>
      <c r="E8" s="467"/>
    </row>
    <row r="9" spans="1:5" ht="15">
      <c r="A9" s="635" t="s">
        <v>14</v>
      </c>
      <c r="B9" s="469" t="s">
        <v>649</v>
      </c>
      <c r="C9" s="470"/>
      <c r="D9" s="470"/>
      <c r="E9" s="471"/>
    </row>
    <row r="10" spans="1:5" ht="15.75" thickBot="1">
      <c r="A10" s="652"/>
      <c r="B10" s="468" t="s">
        <v>650</v>
      </c>
      <c r="C10" s="470"/>
      <c r="D10" s="470"/>
      <c r="E10" s="471"/>
    </row>
    <row r="11" spans="1:5" ht="15.75" thickBot="1">
      <c r="A11" s="641"/>
      <c r="B11" s="468" t="s">
        <v>650</v>
      </c>
      <c r="C11" s="466"/>
      <c r="D11" s="466"/>
      <c r="E11" s="467"/>
    </row>
    <row r="12" spans="1:5" ht="12.75">
      <c r="A12" s="635" t="s">
        <v>15</v>
      </c>
      <c r="B12" s="621" t="s">
        <v>651</v>
      </c>
      <c r="C12" s="653">
        <v>51170</v>
      </c>
      <c r="D12" s="653">
        <v>51170</v>
      </c>
      <c r="E12" s="642"/>
    </row>
    <row r="13" spans="1:5" ht="13.5" thickBot="1">
      <c r="A13" s="641"/>
      <c r="B13" s="622"/>
      <c r="C13" s="654"/>
      <c r="D13" s="654"/>
      <c r="E13" s="643"/>
    </row>
    <row r="14" spans="1:5" ht="15.75" thickBot="1">
      <c r="A14" s="472" t="s">
        <v>16</v>
      </c>
      <c r="B14" s="468" t="s">
        <v>652</v>
      </c>
      <c r="C14" s="473"/>
      <c r="D14" s="473"/>
      <c r="E14" s="474"/>
    </row>
    <row r="15" spans="1:5" ht="15.75" thickBot="1">
      <c r="A15" s="472" t="s">
        <v>17</v>
      </c>
      <c r="B15" s="468" t="s">
        <v>653</v>
      </c>
      <c r="C15" s="473"/>
      <c r="D15" s="473"/>
      <c r="E15" s="474"/>
    </row>
    <row r="16" spans="1:5" ht="15.75" thickBot="1">
      <c r="A16" s="472" t="s">
        <v>18</v>
      </c>
      <c r="B16" s="468" t="s">
        <v>654</v>
      </c>
      <c r="C16" s="473"/>
      <c r="D16" s="473"/>
      <c r="E16" s="474"/>
    </row>
    <row r="17" spans="1:5" ht="15">
      <c r="A17" s="644" t="s">
        <v>19</v>
      </c>
      <c r="B17" s="475" t="s">
        <v>655</v>
      </c>
      <c r="C17" s="646"/>
      <c r="D17" s="646"/>
      <c r="E17" s="648"/>
    </row>
    <row r="18" spans="1:5" ht="15.75" thickBot="1">
      <c r="A18" s="645"/>
      <c r="B18" s="468" t="s">
        <v>656</v>
      </c>
      <c r="C18" s="647"/>
      <c r="D18" s="647"/>
      <c r="E18" s="649"/>
    </row>
    <row r="19" spans="1:5" ht="15.75" thickBot="1">
      <c r="A19" s="472" t="s">
        <v>20</v>
      </c>
      <c r="B19" s="468" t="s">
        <v>657</v>
      </c>
      <c r="C19" s="473"/>
      <c r="D19" s="473"/>
      <c r="E19" s="474"/>
    </row>
    <row r="20" spans="1:5" ht="15.75" thickBot="1">
      <c r="A20" s="472" t="s">
        <v>21</v>
      </c>
      <c r="B20" s="468" t="s">
        <v>658</v>
      </c>
      <c r="C20" s="473">
        <v>51170</v>
      </c>
      <c r="D20" s="473">
        <v>51170</v>
      </c>
      <c r="E20" s="474"/>
    </row>
    <row r="21" spans="1:5" ht="15.75" thickBot="1">
      <c r="A21" s="472" t="s">
        <v>22</v>
      </c>
      <c r="B21" s="468" t="s">
        <v>659</v>
      </c>
      <c r="C21" s="473"/>
      <c r="D21" s="473"/>
      <c r="E21" s="474"/>
    </row>
    <row r="22" spans="1:5" ht="15">
      <c r="A22" s="635" t="s">
        <v>23</v>
      </c>
      <c r="B22" s="621" t="s">
        <v>660</v>
      </c>
      <c r="C22" s="470">
        <v>55428</v>
      </c>
      <c r="D22" s="470">
        <v>55428</v>
      </c>
      <c r="E22" s="471"/>
    </row>
    <row r="23" spans="1:5" ht="15.75" thickBot="1">
      <c r="A23" s="641"/>
      <c r="B23" s="622"/>
      <c r="C23" s="466"/>
      <c r="D23" s="466"/>
      <c r="E23" s="467"/>
    </row>
    <row r="24" spans="1:5" ht="15.75" thickBot="1">
      <c r="A24" s="464" t="s">
        <v>24</v>
      </c>
      <c r="B24" s="465" t="s">
        <v>661</v>
      </c>
      <c r="C24" s="466">
        <v>2000</v>
      </c>
      <c r="D24" s="466">
        <v>2000</v>
      </c>
      <c r="E24" s="467"/>
    </row>
    <row r="25" spans="1:5" ht="15.75" thickBot="1">
      <c r="A25" s="464" t="s">
        <v>25</v>
      </c>
      <c r="B25" s="465" t="s">
        <v>662</v>
      </c>
      <c r="C25" s="466"/>
      <c r="D25" s="466"/>
      <c r="E25" s="467"/>
    </row>
    <row r="26" spans="1:5" ht="15.75" thickBot="1">
      <c r="A26" s="472" t="s">
        <v>220</v>
      </c>
      <c r="B26" s="468" t="s">
        <v>663</v>
      </c>
      <c r="C26" s="473"/>
      <c r="D26" s="473"/>
      <c r="E26" s="474"/>
    </row>
    <row r="27" spans="1:5" ht="15.75" thickBot="1">
      <c r="A27" s="472" t="s">
        <v>324</v>
      </c>
      <c r="B27" s="468" t="s">
        <v>664</v>
      </c>
      <c r="C27" s="473"/>
      <c r="D27" s="473"/>
      <c r="E27" s="474"/>
    </row>
    <row r="28" spans="1:5" ht="15.75" thickBot="1">
      <c r="A28" s="472" t="s">
        <v>223</v>
      </c>
      <c r="B28" s="468" t="s">
        <v>665</v>
      </c>
      <c r="C28" s="473"/>
      <c r="D28" s="473"/>
      <c r="E28" s="474"/>
    </row>
    <row r="29" spans="1:5" ht="15.75" thickBot="1">
      <c r="A29" s="472" t="s">
        <v>225</v>
      </c>
      <c r="B29" s="468" t="s">
        <v>666</v>
      </c>
      <c r="C29" s="473"/>
      <c r="D29" s="473"/>
      <c r="E29" s="474"/>
    </row>
    <row r="30" spans="1:5" ht="15.75" thickBot="1">
      <c r="A30" s="472" t="s">
        <v>227</v>
      </c>
      <c r="B30" s="468" t="s">
        <v>667</v>
      </c>
      <c r="C30" s="473"/>
      <c r="D30" s="473"/>
      <c r="E30" s="474"/>
    </row>
    <row r="31" spans="1:5" ht="15.75" thickBot="1">
      <c r="A31" s="472" t="s">
        <v>229</v>
      </c>
      <c r="B31" s="468" t="s">
        <v>668</v>
      </c>
      <c r="C31" s="473">
        <v>53428</v>
      </c>
      <c r="D31" s="473">
        <v>53428</v>
      </c>
      <c r="E31" s="474"/>
    </row>
    <row r="32" spans="1:5" ht="15.75" thickBot="1">
      <c r="A32" s="472" t="s">
        <v>231</v>
      </c>
      <c r="B32" s="468" t="s">
        <v>669</v>
      </c>
      <c r="C32" s="473"/>
      <c r="D32" s="473"/>
      <c r="E32" s="474"/>
    </row>
    <row r="33" spans="1:5" ht="15.75" thickBot="1">
      <c r="A33" s="472" t="s">
        <v>233</v>
      </c>
      <c r="B33" s="468" t="s">
        <v>670</v>
      </c>
      <c r="C33" s="473"/>
      <c r="D33" s="473"/>
      <c r="E33" s="474"/>
    </row>
    <row r="34" spans="1:5" ht="15.75" thickBot="1">
      <c r="A34" s="472" t="s">
        <v>235</v>
      </c>
      <c r="B34" s="468" t="s">
        <v>671</v>
      </c>
      <c r="C34" s="473"/>
      <c r="D34" s="473"/>
      <c r="E34" s="474"/>
    </row>
    <row r="35" spans="1:5" ht="15.75" thickBot="1">
      <c r="A35" s="476" t="s">
        <v>237</v>
      </c>
      <c r="B35" s="477" t="s">
        <v>672</v>
      </c>
      <c r="C35" s="466">
        <v>8501</v>
      </c>
      <c r="D35" s="466">
        <v>8501</v>
      </c>
      <c r="E35" s="478"/>
    </row>
    <row r="36" spans="1:5" ht="15.75" thickBot="1">
      <c r="A36" s="472" t="s">
        <v>239</v>
      </c>
      <c r="B36" s="468" t="s">
        <v>673</v>
      </c>
      <c r="C36" s="473">
        <v>8501</v>
      </c>
      <c r="D36" s="473">
        <v>8501</v>
      </c>
      <c r="E36" s="474"/>
    </row>
    <row r="37" spans="1:5" ht="15.75" thickBot="1">
      <c r="A37" s="472" t="s">
        <v>241</v>
      </c>
      <c r="B37" s="468" t="s">
        <v>674</v>
      </c>
      <c r="C37" s="473"/>
      <c r="D37" s="473"/>
      <c r="E37" s="474"/>
    </row>
    <row r="38" spans="1:5" ht="15.75" thickBot="1">
      <c r="A38" s="479" t="s">
        <v>243</v>
      </c>
      <c r="B38" s="461" t="s">
        <v>675</v>
      </c>
      <c r="C38" s="480"/>
      <c r="D38" s="480"/>
      <c r="E38" s="481"/>
    </row>
    <row r="39" spans="1:5" ht="16.5" thickBot="1" thickTop="1">
      <c r="A39" s="476" t="s">
        <v>245</v>
      </c>
      <c r="B39" s="477" t="s">
        <v>676</v>
      </c>
      <c r="C39" s="466"/>
      <c r="D39" s="466"/>
      <c r="E39" s="467"/>
    </row>
    <row r="40" spans="1:5" ht="15.75" thickBot="1">
      <c r="A40" s="472" t="s">
        <v>247</v>
      </c>
      <c r="B40" s="468" t="s">
        <v>677</v>
      </c>
      <c r="C40" s="473"/>
      <c r="D40" s="473"/>
      <c r="E40" s="474"/>
    </row>
    <row r="41" spans="1:5" ht="35.25" customHeight="1" thickBot="1">
      <c r="A41" s="472"/>
      <c r="B41" s="468" t="s">
        <v>678</v>
      </c>
      <c r="C41" s="473"/>
      <c r="D41" s="473"/>
      <c r="E41" s="474"/>
    </row>
    <row r="42" spans="1:5" ht="35.25" customHeight="1" thickBot="1">
      <c r="A42" s="472"/>
      <c r="B42" s="468" t="s">
        <v>679</v>
      </c>
      <c r="C42" s="473"/>
      <c r="D42" s="473"/>
      <c r="E42" s="474"/>
    </row>
    <row r="43" spans="1:5" ht="15.75" thickBot="1">
      <c r="A43" s="472" t="s">
        <v>249</v>
      </c>
      <c r="B43" s="468" t="s">
        <v>680</v>
      </c>
      <c r="C43" s="473"/>
      <c r="D43" s="473"/>
      <c r="E43" s="474"/>
    </row>
    <row r="44" spans="1:5" ht="15.75" thickBot="1">
      <c r="A44" s="472"/>
      <c r="B44" s="468" t="s">
        <v>681</v>
      </c>
      <c r="C44" s="473"/>
      <c r="D44" s="473"/>
      <c r="E44" s="474"/>
    </row>
    <row r="45" spans="1:5" ht="15.75" thickBot="1">
      <c r="A45" s="472"/>
      <c r="B45" s="468" t="s">
        <v>682</v>
      </c>
      <c r="C45" s="473"/>
      <c r="D45" s="473"/>
      <c r="E45" s="474"/>
    </row>
    <row r="46" spans="1:5" ht="15.75" thickBot="1">
      <c r="A46" s="472" t="s">
        <v>251</v>
      </c>
      <c r="B46" s="468" t="s">
        <v>683</v>
      </c>
      <c r="C46" s="473"/>
      <c r="D46" s="473"/>
      <c r="E46" s="474"/>
    </row>
    <row r="47" spans="1:5" ht="15.75" thickBot="1">
      <c r="A47" s="472" t="s">
        <v>253</v>
      </c>
      <c r="B47" s="468" t="s">
        <v>684</v>
      </c>
      <c r="C47" s="473"/>
      <c r="D47" s="473"/>
      <c r="E47" s="474"/>
    </row>
    <row r="48" spans="1:5" ht="15.75" thickBot="1">
      <c r="A48" s="476" t="s">
        <v>255</v>
      </c>
      <c r="B48" s="477" t="s">
        <v>560</v>
      </c>
      <c r="C48" s="482"/>
      <c r="D48" s="482"/>
      <c r="E48" s="478"/>
    </row>
    <row r="49" spans="1:5" ht="30.75" thickBot="1">
      <c r="A49" s="476" t="s">
        <v>339</v>
      </c>
      <c r="B49" s="477" t="s">
        <v>685</v>
      </c>
      <c r="C49" s="466">
        <v>113072</v>
      </c>
      <c r="D49" s="466">
        <v>106824</v>
      </c>
      <c r="E49" s="467"/>
    </row>
    <row r="50" spans="1:5" ht="30.75" thickBot="1">
      <c r="A50" s="483"/>
      <c r="B50" s="484" t="s">
        <v>686</v>
      </c>
      <c r="C50" s="485"/>
      <c r="D50" s="485"/>
      <c r="E50" s="486"/>
    </row>
    <row r="51" spans="1:5" ht="30.75" thickBot="1">
      <c r="A51" s="487"/>
      <c r="B51" s="484" t="s">
        <v>687</v>
      </c>
      <c r="C51" s="485"/>
      <c r="D51" s="485"/>
      <c r="E51" s="486"/>
    </row>
    <row r="52" spans="1:5" ht="15">
      <c r="A52" s="635" t="s">
        <v>340</v>
      </c>
      <c r="B52" s="637" t="s">
        <v>688</v>
      </c>
      <c r="C52" s="488">
        <v>230529</v>
      </c>
      <c r="D52" s="488">
        <v>232264</v>
      </c>
      <c r="E52" s="471"/>
    </row>
    <row r="53" spans="1:5" ht="15.75" thickBot="1">
      <c r="A53" s="636"/>
      <c r="B53" s="638"/>
      <c r="C53" s="490"/>
      <c r="D53" s="490"/>
      <c r="E53" s="491"/>
    </row>
    <row r="54" spans="1:5" ht="16.5" thickBot="1" thickTop="1">
      <c r="A54" s="492" t="s">
        <v>342</v>
      </c>
      <c r="B54" s="493" t="s">
        <v>689</v>
      </c>
      <c r="C54" s="494"/>
      <c r="D54" s="494"/>
      <c r="E54" s="495"/>
    </row>
    <row r="55" spans="1:5" ht="15.75" thickBot="1">
      <c r="A55" s="492" t="s">
        <v>344</v>
      </c>
      <c r="B55" s="493" t="s">
        <v>690</v>
      </c>
      <c r="C55" s="494"/>
      <c r="D55" s="494"/>
      <c r="E55" s="495"/>
    </row>
    <row r="56" spans="1:5" ht="15">
      <c r="A56" s="639" t="s">
        <v>346</v>
      </c>
      <c r="B56" s="625" t="s">
        <v>691</v>
      </c>
      <c r="C56" s="496"/>
      <c r="D56" s="496"/>
      <c r="E56" s="497"/>
    </row>
    <row r="57" spans="1:5" ht="15.75" thickBot="1">
      <c r="A57" s="640"/>
      <c r="B57" s="626"/>
      <c r="C57" s="473"/>
      <c r="D57" s="473"/>
      <c r="E57" s="474"/>
    </row>
    <row r="58" spans="1:5" ht="15.75" thickBot="1">
      <c r="A58" s="472" t="s">
        <v>692</v>
      </c>
      <c r="B58" s="468" t="s">
        <v>693</v>
      </c>
      <c r="C58" s="473">
        <v>328</v>
      </c>
      <c r="D58" s="473">
        <v>998</v>
      </c>
      <c r="E58" s="474"/>
    </row>
    <row r="59" spans="1:5" ht="15.75" thickBot="1">
      <c r="A59" s="472" t="s">
        <v>694</v>
      </c>
      <c r="B59" s="468" t="s">
        <v>695</v>
      </c>
      <c r="C59" s="473">
        <v>328</v>
      </c>
      <c r="D59" s="473">
        <v>998</v>
      </c>
      <c r="E59" s="474"/>
    </row>
    <row r="60" spans="1:5" ht="15.75" thickBot="1">
      <c r="A60" s="472" t="s">
        <v>696</v>
      </c>
      <c r="B60" s="468" t="s">
        <v>697</v>
      </c>
      <c r="C60" s="473"/>
      <c r="D60" s="473"/>
      <c r="E60" s="474"/>
    </row>
    <row r="61" spans="1:5" ht="15.75" thickBot="1">
      <c r="A61" s="472" t="s">
        <v>698</v>
      </c>
      <c r="B61" s="468" t="s">
        <v>699</v>
      </c>
      <c r="C61" s="473"/>
      <c r="D61" s="473"/>
      <c r="E61" s="474"/>
    </row>
    <row r="62" spans="1:5" ht="15.75" thickBot="1">
      <c r="A62" s="472" t="s">
        <v>700</v>
      </c>
      <c r="B62" s="468" t="s">
        <v>701</v>
      </c>
      <c r="C62" s="473"/>
      <c r="D62" s="473"/>
      <c r="E62" s="474"/>
    </row>
    <row r="63" spans="1:5" ht="15.75" thickBot="1">
      <c r="A63" s="472" t="s">
        <v>702</v>
      </c>
      <c r="B63" s="468" t="s">
        <v>703</v>
      </c>
      <c r="C63" s="473"/>
      <c r="D63" s="473"/>
      <c r="E63" s="474"/>
    </row>
    <row r="64" spans="1:5" ht="15.75" thickBot="1">
      <c r="A64" s="472" t="s">
        <v>704</v>
      </c>
      <c r="B64" s="468" t="s">
        <v>705</v>
      </c>
      <c r="C64" s="473"/>
      <c r="D64" s="473"/>
      <c r="E64" s="474"/>
    </row>
    <row r="65" spans="1:5" ht="15.75" thickBot="1">
      <c r="A65" s="464" t="s">
        <v>706</v>
      </c>
      <c r="B65" s="465" t="s">
        <v>561</v>
      </c>
      <c r="C65" s="466"/>
      <c r="D65" s="466"/>
      <c r="E65" s="467"/>
    </row>
    <row r="66" spans="1:5" ht="15.75" thickBot="1">
      <c r="A66" s="476" t="s">
        <v>707</v>
      </c>
      <c r="B66" s="477" t="s">
        <v>562</v>
      </c>
      <c r="C66" s="482">
        <v>397</v>
      </c>
      <c r="D66" s="482">
        <v>1438</v>
      </c>
      <c r="E66" s="478"/>
    </row>
    <row r="67" spans="1:5" ht="15.75" thickBot="1">
      <c r="A67" s="476" t="s">
        <v>708</v>
      </c>
      <c r="B67" s="477" t="s">
        <v>563</v>
      </c>
      <c r="C67" s="482">
        <v>945</v>
      </c>
      <c r="D67" s="482">
        <v>158</v>
      </c>
      <c r="E67" s="478"/>
    </row>
    <row r="68" spans="1:5" ht="15">
      <c r="A68" s="635" t="s">
        <v>709</v>
      </c>
      <c r="B68" s="621" t="s">
        <v>710</v>
      </c>
      <c r="C68" s="470">
        <v>1670</v>
      </c>
      <c r="D68" s="470">
        <v>2594</v>
      </c>
      <c r="E68" s="471"/>
    </row>
    <row r="69" spans="1:5" ht="15.75" thickBot="1">
      <c r="A69" s="641"/>
      <c r="B69" s="622"/>
      <c r="C69" s="466"/>
      <c r="D69" s="466"/>
      <c r="E69" s="467"/>
    </row>
    <row r="70" spans="1:5" ht="15.75" thickBot="1">
      <c r="A70" s="489" t="s">
        <v>711</v>
      </c>
      <c r="B70" s="498" t="s">
        <v>712</v>
      </c>
      <c r="C70" s="490">
        <v>232199</v>
      </c>
      <c r="D70" s="490">
        <v>234858</v>
      </c>
      <c r="E70" s="491"/>
    </row>
    <row r="71" ht="16.5" thickBot="1" thickTop="1"/>
    <row r="72" spans="1:5" ht="15.75" thickTop="1">
      <c r="A72" s="629"/>
      <c r="B72" s="454" t="s">
        <v>196</v>
      </c>
      <c r="C72" s="454" t="s">
        <v>197</v>
      </c>
      <c r="D72" s="454" t="s">
        <v>198</v>
      </c>
      <c r="E72" s="455" t="s">
        <v>199</v>
      </c>
    </row>
    <row r="73" spans="1:5" ht="30">
      <c r="A73" s="630"/>
      <c r="B73" s="457" t="s">
        <v>713</v>
      </c>
      <c r="C73" s="457" t="s">
        <v>641</v>
      </c>
      <c r="D73" s="457" t="s">
        <v>642</v>
      </c>
      <c r="E73" s="459" t="s">
        <v>643</v>
      </c>
    </row>
    <row r="74" spans="1:5" ht="15.75" thickBot="1">
      <c r="A74" s="620"/>
      <c r="B74" s="475"/>
      <c r="C74" s="458" t="s">
        <v>714</v>
      </c>
      <c r="D74" s="468"/>
      <c r="E74" s="459" t="s">
        <v>645</v>
      </c>
    </row>
    <row r="75" spans="1:5" ht="15.75" thickBot="1">
      <c r="A75" s="456"/>
      <c r="B75" s="468"/>
      <c r="C75" s="631" t="s">
        <v>644</v>
      </c>
      <c r="D75" s="632"/>
      <c r="E75" s="499"/>
    </row>
    <row r="76" spans="1:5" ht="15.75" thickBot="1">
      <c r="A76" s="500" t="s">
        <v>715</v>
      </c>
      <c r="B76" s="501" t="s">
        <v>716</v>
      </c>
      <c r="C76" s="473">
        <v>225733</v>
      </c>
      <c r="D76" s="473">
        <v>225733</v>
      </c>
      <c r="E76" s="474"/>
    </row>
    <row r="77" spans="1:5" ht="15.75" thickBot="1">
      <c r="A77" s="500" t="s">
        <v>717</v>
      </c>
      <c r="B77" s="501" t="s">
        <v>718</v>
      </c>
      <c r="C77" s="473">
        <v>4355</v>
      </c>
      <c r="D77" s="473">
        <v>6593</v>
      </c>
      <c r="E77" s="474"/>
    </row>
    <row r="78" spans="1:5" ht="15.75" thickBot="1">
      <c r="A78" s="500" t="s">
        <v>719</v>
      </c>
      <c r="B78" s="501" t="s">
        <v>720</v>
      </c>
      <c r="C78" s="473"/>
      <c r="D78" s="473"/>
      <c r="E78" s="474"/>
    </row>
    <row r="79" spans="1:5" ht="15.75" thickBot="1">
      <c r="A79" s="456" t="s">
        <v>721</v>
      </c>
      <c r="B79" s="502" t="s">
        <v>722</v>
      </c>
      <c r="C79" s="466">
        <v>230088</v>
      </c>
      <c r="D79" s="466">
        <v>232326</v>
      </c>
      <c r="E79" s="467"/>
    </row>
    <row r="80" spans="1:5" ht="15">
      <c r="A80" s="619" t="s">
        <v>723</v>
      </c>
      <c r="B80" s="633" t="s">
        <v>724</v>
      </c>
      <c r="C80" s="470"/>
      <c r="D80" s="470"/>
      <c r="E80" s="471"/>
    </row>
    <row r="81" spans="1:5" ht="15.75" thickBot="1">
      <c r="A81" s="620"/>
      <c r="B81" s="634"/>
      <c r="C81" s="466"/>
      <c r="D81" s="466"/>
      <c r="E81" s="467"/>
    </row>
    <row r="82" spans="1:5" ht="15">
      <c r="A82" s="623" t="s">
        <v>725</v>
      </c>
      <c r="B82" s="625" t="s">
        <v>726</v>
      </c>
      <c r="C82" s="496">
        <v>1304</v>
      </c>
      <c r="D82" s="496">
        <v>1089</v>
      </c>
      <c r="E82" s="497"/>
    </row>
    <row r="83" spans="1:5" ht="15.75" thickBot="1">
      <c r="A83" s="624"/>
      <c r="B83" s="626"/>
      <c r="C83" s="473"/>
      <c r="D83" s="473"/>
      <c r="E83" s="474"/>
    </row>
    <row r="84" spans="1:5" ht="15">
      <c r="A84" s="623" t="s">
        <v>727</v>
      </c>
      <c r="B84" s="625" t="s">
        <v>728</v>
      </c>
      <c r="C84" s="496"/>
      <c r="D84" s="496"/>
      <c r="E84" s="497"/>
    </row>
    <row r="85" spans="1:5" ht="15.75" thickBot="1">
      <c r="A85" s="624"/>
      <c r="B85" s="626"/>
      <c r="C85" s="473"/>
      <c r="D85" s="473"/>
      <c r="E85" s="474"/>
    </row>
    <row r="86" spans="1:5" ht="30.75" thickBot="1">
      <c r="A86" s="500" t="s">
        <v>729</v>
      </c>
      <c r="B86" s="502" t="s">
        <v>730</v>
      </c>
      <c r="C86" s="473"/>
      <c r="D86" s="473"/>
      <c r="E86" s="474"/>
    </row>
    <row r="87" spans="1:5" ht="15.75" thickBot="1">
      <c r="A87" s="500" t="s">
        <v>731</v>
      </c>
      <c r="B87" s="501" t="s">
        <v>732</v>
      </c>
      <c r="C87" s="473"/>
      <c r="D87" s="473"/>
      <c r="E87" s="474"/>
    </row>
    <row r="88" spans="1:5" ht="15.75" thickBot="1">
      <c r="A88" s="500" t="s">
        <v>733</v>
      </c>
      <c r="B88" s="501" t="s">
        <v>734</v>
      </c>
      <c r="C88" s="473"/>
      <c r="D88" s="473"/>
      <c r="E88" s="474"/>
    </row>
    <row r="89" spans="1:5" ht="15.75" thickBot="1">
      <c r="A89" s="500" t="s">
        <v>735</v>
      </c>
      <c r="B89" s="502" t="s">
        <v>736</v>
      </c>
      <c r="C89" s="466">
        <v>1304</v>
      </c>
      <c r="D89" s="466">
        <v>1089</v>
      </c>
      <c r="E89" s="467"/>
    </row>
    <row r="90" spans="1:5" ht="15">
      <c r="A90" s="623" t="s">
        <v>737</v>
      </c>
      <c r="B90" s="503" t="s">
        <v>738</v>
      </c>
      <c r="C90" s="496"/>
      <c r="D90" s="496"/>
      <c r="E90" s="497"/>
    </row>
    <row r="91" spans="1:5" ht="15.75" thickBot="1">
      <c r="A91" s="624"/>
      <c r="B91" s="502" t="s">
        <v>739</v>
      </c>
      <c r="C91" s="473"/>
      <c r="D91" s="473"/>
      <c r="E91" s="474"/>
    </row>
    <row r="92" spans="1:5" ht="15.75" thickBot="1">
      <c r="A92" s="500" t="s">
        <v>740</v>
      </c>
      <c r="B92" s="468" t="s">
        <v>741</v>
      </c>
      <c r="C92" s="473"/>
      <c r="D92" s="473"/>
      <c r="E92" s="474"/>
    </row>
    <row r="93" spans="1:5" ht="15.75" thickBot="1">
      <c r="A93" s="500" t="s">
        <v>742</v>
      </c>
      <c r="B93" s="468" t="s">
        <v>743</v>
      </c>
      <c r="C93" s="473"/>
      <c r="D93" s="473"/>
      <c r="E93" s="474"/>
    </row>
    <row r="94" spans="1:5" ht="15.75" thickBot="1">
      <c r="A94" s="500" t="s">
        <v>744</v>
      </c>
      <c r="B94" s="468" t="s">
        <v>745</v>
      </c>
      <c r="C94" s="473"/>
      <c r="D94" s="473"/>
      <c r="E94" s="474"/>
    </row>
    <row r="95" spans="1:5" ht="15.75" thickBot="1">
      <c r="A95" s="500" t="s">
        <v>746</v>
      </c>
      <c r="B95" s="468" t="s">
        <v>747</v>
      </c>
      <c r="C95" s="473"/>
      <c r="D95" s="473"/>
      <c r="E95" s="474"/>
    </row>
    <row r="96" spans="1:5" ht="15">
      <c r="A96" s="623" t="s">
        <v>748</v>
      </c>
      <c r="B96" s="621" t="s">
        <v>749</v>
      </c>
      <c r="C96" s="470">
        <v>769</v>
      </c>
      <c r="D96" s="470">
        <v>936</v>
      </c>
      <c r="E96" s="471"/>
    </row>
    <row r="97" spans="1:5" ht="15.75" thickBot="1">
      <c r="A97" s="624"/>
      <c r="B97" s="622"/>
      <c r="C97" s="466"/>
      <c r="D97" s="466"/>
      <c r="E97" s="467"/>
    </row>
    <row r="98" spans="1:5" ht="15.75" thickBot="1">
      <c r="A98" s="500" t="s">
        <v>750</v>
      </c>
      <c r="B98" s="468" t="s">
        <v>751</v>
      </c>
      <c r="C98" s="473"/>
      <c r="D98" s="473"/>
      <c r="E98" s="474"/>
    </row>
    <row r="99" spans="1:5" ht="15.75" thickBot="1">
      <c r="A99" s="500" t="s">
        <v>752</v>
      </c>
      <c r="B99" s="468" t="s">
        <v>355</v>
      </c>
      <c r="C99" s="473"/>
      <c r="D99" s="473"/>
      <c r="E99" s="474"/>
    </row>
    <row r="100" spans="1:5" ht="15">
      <c r="A100" s="623" t="s">
        <v>753</v>
      </c>
      <c r="B100" s="627" t="s">
        <v>754</v>
      </c>
      <c r="C100" s="496">
        <v>211</v>
      </c>
      <c r="D100" s="496">
        <v>211</v>
      </c>
      <c r="E100" s="497"/>
    </row>
    <row r="101" spans="1:5" ht="15.75" thickBot="1">
      <c r="A101" s="624"/>
      <c r="B101" s="628"/>
      <c r="C101" s="473"/>
      <c r="D101" s="473"/>
      <c r="E101" s="474"/>
    </row>
    <row r="102" spans="1:5" ht="15.75" thickBot="1">
      <c r="A102" s="500" t="s">
        <v>755</v>
      </c>
      <c r="B102" s="468" t="s">
        <v>756</v>
      </c>
      <c r="C102" s="473">
        <v>537</v>
      </c>
      <c r="D102" s="473">
        <v>704</v>
      </c>
      <c r="E102" s="474"/>
    </row>
    <row r="103" spans="1:5" ht="15.75" thickBot="1">
      <c r="A103" s="500" t="s">
        <v>757</v>
      </c>
      <c r="B103" s="468" t="s">
        <v>758</v>
      </c>
      <c r="C103" s="473">
        <v>537</v>
      </c>
      <c r="D103" s="473">
        <v>704</v>
      </c>
      <c r="E103" s="474"/>
    </row>
    <row r="104" spans="1:5" ht="15.75" thickBot="1">
      <c r="A104" s="500" t="s">
        <v>759</v>
      </c>
      <c r="B104" s="468" t="s">
        <v>760</v>
      </c>
      <c r="C104" s="473"/>
      <c r="D104" s="473"/>
      <c r="E104" s="474"/>
    </row>
    <row r="105" spans="1:5" ht="15.75" thickBot="1">
      <c r="A105" s="500" t="s">
        <v>761</v>
      </c>
      <c r="B105" s="468" t="s">
        <v>762</v>
      </c>
      <c r="C105" s="473"/>
      <c r="D105" s="473"/>
      <c r="E105" s="474"/>
    </row>
    <row r="106" spans="1:5" ht="15.75" thickBot="1">
      <c r="A106" s="500" t="s">
        <v>763</v>
      </c>
      <c r="B106" s="468" t="s">
        <v>764</v>
      </c>
      <c r="C106" s="473"/>
      <c r="D106" s="473"/>
      <c r="E106" s="474"/>
    </row>
    <row r="107" spans="1:5" ht="15.75" thickBot="1">
      <c r="A107" s="456" t="s">
        <v>765</v>
      </c>
      <c r="B107" s="465" t="s">
        <v>564</v>
      </c>
      <c r="C107" s="466">
        <v>38</v>
      </c>
      <c r="D107" s="466">
        <v>507</v>
      </c>
      <c r="E107" s="467"/>
    </row>
    <row r="108" spans="1:5" ht="15">
      <c r="A108" s="619" t="s">
        <v>766</v>
      </c>
      <c r="B108" s="621" t="s">
        <v>767</v>
      </c>
      <c r="C108" s="470">
        <v>807</v>
      </c>
      <c r="D108" s="470">
        <v>1443</v>
      </c>
      <c r="E108" s="471"/>
    </row>
    <row r="109" spans="1:5" ht="15.75" thickBot="1">
      <c r="A109" s="620"/>
      <c r="B109" s="622"/>
      <c r="C109" s="466"/>
      <c r="D109" s="466"/>
      <c r="E109" s="467"/>
    </row>
    <row r="110" spans="1:5" ht="15.75" thickBot="1">
      <c r="A110" s="460" t="s">
        <v>768</v>
      </c>
      <c r="B110" s="498" t="s">
        <v>769</v>
      </c>
      <c r="C110" s="490">
        <v>232199</v>
      </c>
      <c r="D110" s="490">
        <v>234858</v>
      </c>
      <c r="E110" s="491"/>
    </row>
    <row r="111" ht="15.75" thickTop="1"/>
    <row r="112" spans="1:5" ht="36" customHeight="1">
      <c r="A112" s="453"/>
      <c r="B112" s="453"/>
      <c r="C112" s="453"/>
      <c r="D112" s="453"/>
      <c r="E112" s="453"/>
    </row>
    <row r="113" spans="1:5" ht="51" customHeight="1">
      <c r="A113" s="453"/>
      <c r="B113" s="453"/>
      <c r="C113" s="453"/>
      <c r="D113" s="453"/>
      <c r="E113" s="453"/>
    </row>
    <row r="114" spans="1:5" ht="12.75">
      <c r="A114" s="453"/>
      <c r="B114" s="453"/>
      <c r="C114" s="453"/>
      <c r="D114" s="453"/>
      <c r="E114" s="453"/>
    </row>
    <row r="115" spans="1:5" ht="12.75">
      <c r="A115" s="453"/>
      <c r="B115" s="453"/>
      <c r="C115" s="453"/>
      <c r="D115" s="453"/>
      <c r="E115" s="453"/>
    </row>
    <row r="116" spans="1:5" ht="12.75">
      <c r="A116" s="453"/>
      <c r="B116" s="453"/>
      <c r="C116" s="453"/>
      <c r="D116" s="453"/>
      <c r="E116" s="453"/>
    </row>
    <row r="117" spans="1:5" ht="12.75">
      <c r="A117" s="453"/>
      <c r="B117" s="453"/>
      <c r="C117" s="453"/>
      <c r="D117" s="453"/>
      <c r="E117" s="453"/>
    </row>
    <row r="118" spans="1:5" ht="12.75">
      <c r="A118" s="453"/>
      <c r="B118" s="453"/>
      <c r="C118" s="453"/>
      <c r="D118" s="453"/>
      <c r="E118" s="453"/>
    </row>
    <row r="119" spans="1:5" ht="12.75">
      <c r="A119" s="453"/>
      <c r="B119" s="453"/>
      <c r="C119" s="453"/>
      <c r="D119" s="453"/>
      <c r="E119" s="453"/>
    </row>
    <row r="120" spans="1:5" ht="12.75">
      <c r="A120" s="453"/>
      <c r="B120" s="453"/>
      <c r="C120" s="453"/>
      <c r="D120" s="453"/>
      <c r="E120" s="453"/>
    </row>
    <row r="121" spans="1:5" ht="12.75">
      <c r="A121" s="453"/>
      <c r="B121" s="453"/>
      <c r="C121" s="453"/>
      <c r="D121" s="453"/>
      <c r="E121" s="453"/>
    </row>
    <row r="122" spans="1:5" ht="12.75">
      <c r="A122" s="453"/>
      <c r="B122" s="453"/>
      <c r="C122" s="453"/>
      <c r="D122" s="453"/>
      <c r="E122" s="453"/>
    </row>
    <row r="123" spans="1:5" ht="12.75">
      <c r="A123" s="453"/>
      <c r="B123" s="453"/>
      <c r="C123" s="453"/>
      <c r="D123" s="453"/>
      <c r="E123" s="453"/>
    </row>
  </sheetData>
  <sheetProtection/>
  <mergeCells count="35">
    <mergeCell ref="A1:A2"/>
    <mergeCell ref="C3:D3"/>
    <mergeCell ref="A9:A11"/>
    <mergeCell ref="A12:A13"/>
    <mergeCell ref="B12:B13"/>
    <mergeCell ref="C12:C13"/>
    <mergeCell ref="D12:D13"/>
    <mergeCell ref="E12:E13"/>
    <mergeCell ref="A17:A18"/>
    <mergeCell ref="C17:C18"/>
    <mergeCell ref="D17:D18"/>
    <mergeCell ref="E17:E18"/>
    <mergeCell ref="A22:A23"/>
    <mergeCell ref="B22:B23"/>
    <mergeCell ref="A52:A53"/>
    <mergeCell ref="B52:B53"/>
    <mergeCell ref="A56:A57"/>
    <mergeCell ref="B56:B57"/>
    <mergeCell ref="A68:A69"/>
    <mergeCell ref="B68:B69"/>
    <mergeCell ref="A72:A74"/>
    <mergeCell ref="C75:D75"/>
    <mergeCell ref="A80:A81"/>
    <mergeCell ref="B80:B81"/>
    <mergeCell ref="A82:A83"/>
    <mergeCell ref="B82:B83"/>
    <mergeCell ref="A108:A109"/>
    <mergeCell ref="B108:B109"/>
    <mergeCell ref="A84:A85"/>
    <mergeCell ref="B84:B85"/>
    <mergeCell ref="A90:A91"/>
    <mergeCell ref="A96:A97"/>
    <mergeCell ref="B96:B97"/>
    <mergeCell ref="A100:A101"/>
    <mergeCell ref="B100:B10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scale="70" r:id="rId1"/>
  <headerFooter alignWithMargins="0">
    <oddHeader>&amp;L&amp;12Vagyonkimutatás 2013 év&amp;R8. melléklet a 9/2014.(V.5.)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71"/>
  <sheetViews>
    <sheetView zoomScalePageLayoutView="0" workbookViewId="0" topLeftCell="A1">
      <selection activeCell="D242" sqref="D242"/>
    </sheetView>
  </sheetViews>
  <sheetFormatPr defaultColWidth="9.00390625" defaultRowHeight="12.75"/>
  <cols>
    <col min="1" max="1" width="60.125" style="0" customWidth="1"/>
    <col min="2" max="2" width="5.625" style="0" customWidth="1"/>
    <col min="3" max="3" width="15.00390625" style="0" customWidth="1"/>
    <col min="4" max="4" width="15.625" style="0" customWidth="1"/>
    <col min="5" max="5" width="14.875" style="0" customWidth="1"/>
  </cols>
  <sheetData>
    <row r="1" spans="1:5" ht="12.75">
      <c r="A1" s="655" t="s">
        <v>1327</v>
      </c>
      <c r="B1" s="655"/>
      <c r="C1" s="655"/>
      <c r="D1" s="655"/>
      <c r="E1" s="655"/>
    </row>
    <row r="3" spans="1:5" ht="15.75">
      <c r="A3" s="656" t="s">
        <v>848</v>
      </c>
      <c r="B3" s="657"/>
      <c r="C3" s="657"/>
      <c r="D3" s="657"/>
      <c r="E3" s="657"/>
    </row>
    <row r="4" spans="1:5" ht="16.5" thickBot="1">
      <c r="A4" s="519"/>
      <c r="B4" s="519"/>
      <c r="C4" s="658" t="s">
        <v>849</v>
      </c>
      <c r="D4" s="658"/>
      <c r="E4" s="658"/>
    </row>
    <row r="5" spans="1:5" ht="12.75">
      <c r="A5" s="659" t="s">
        <v>640</v>
      </c>
      <c r="B5" s="662" t="s">
        <v>187</v>
      </c>
      <c r="C5" s="665" t="s">
        <v>850</v>
      </c>
      <c r="D5" s="665" t="s">
        <v>851</v>
      </c>
      <c r="E5" s="667" t="s">
        <v>852</v>
      </c>
    </row>
    <row r="6" spans="1:5" ht="12.75">
      <c r="A6" s="660"/>
      <c r="B6" s="663"/>
      <c r="C6" s="666"/>
      <c r="D6" s="666"/>
      <c r="E6" s="668"/>
    </row>
    <row r="7" spans="1:5" ht="12.75">
      <c r="A7" s="661"/>
      <c r="B7" s="664"/>
      <c r="C7" s="669" t="s">
        <v>644</v>
      </c>
      <c r="D7" s="669"/>
      <c r="E7" s="670"/>
    </row>
    <row r="8" spans="1:5" ht="13.5" thickBot="1">
      <c r="A8" s="520">
        <v>1</v>
      </c>
      <c r="B8" s="521">
        <v>2</v>
      </c>
      <c r="C8" s="521">
        <v>3</v>
      </c>
      <c r="D8" s="521">
        <v>4</v>
      </c>
      <c r="E8" s="522">
        <v>5</v>
      </c>
    </row>
    <row r="9" spans="1:5" ht="12.75">
      <c r="A9" s="523" t="s">
        <v>853</v>
      </c>
      <c r="B9" s="524" t="s">
        <v>854</v>
      </c>
      <c r="C9" s="525">
        <f>C10+C17+C20+C21+C22</f>
        <v>1141</v>
      </c>
      <c r="D9" s="525">
        <f>D10+D17+D20+D21+D22</f>
        <v>0</v>
      </c>
      <c r="E9" s="526"/>
    </row>
    <row r="10" spans="1:5" ht="12.75">
      <c r="A10" s="527" t="s">
        <v>855</v>
      </c>
      <c r="B10" s="528" t="s">
        <v>856</v>
      </c>
      <c r="C10" s="529">
        <f>C11+C14</f>
        <v>1141</v>
      </c>
      <c r="D10" s="529">
        <f>D11+D14</f>
        <v>0</v>
      </c>
      <c r="E10" s="530"/>
    </row>
    <row r="11" spans="1:5" ht="12.75">
      <c r="A11" s="531" t="s">
        <v>857</v>
      </c>
      <c r="B11" s="528" t="s">
        <v>858</v>
      </c>
      <c r="C11" s="532">
        <f>SUM(C12:C13)</f>
        <v>0</v>
      </c>
      <c r="D11" s="532">
        <f>SUM(D12:D13)</f>
        <v>0</v>
      </c>
      <c r="E11" s="533"/>
    </row>
    <row r="12" spans="1:5" ht="12.75">
      <c r="A12" s="534" t="s">
        <v>859</v>
      </c>
      <c r="B12" s="528" t="s">
        <v>860</v>
      </c>
      <c r="C12" s="535"/>
      <c r="D12" s="535"/>
      <c r="E12" s="533"/>
    </row>
    <row r="13" spans="1:5" ht="12.75">
      <c r="A13" s="534" t="s">
        <v>861</v>
      </c>
      <c r="B13" s="528" t="s">
        <v>862</v>
      </c>
      <c r="C13" s="535"/>
      <c r="D13" s="535"/>
      <c r="E13" s="533"/>
    </row>
    <row r="14" spans="1:5" ht="12.75">
      <c r="A14" s="531" t="s">
        <v>863</v>
      </c>
      <c r="B14" s="528" t="s">
        <v>864</v>
      </c>
      <c r="C14" s="532">
        <f>SUM(C15:C16)</f>
        <v>1141</v>
      </c>
      <c r="D14" s="532">
        <f>SUM(D15:D16)</f>
        <v>0</v>
      </c>
      <c r="E14" s="533"/>
    </row>
    <row r="15" spans="1:5" ht="22.5">
      <c r="A15" s="534" t="s">
        <v>865</v>
      </c>
      <c r="B15" s="528" t="s">
        <v>866</v>
      </c>
      <c r="C15" s="535"/>
      <c r="D15" s="535"/>
      <c r="E15" s="533"/>
    </row>
    <row r="16" spans="1:5" ht="12.75">
      <c r="A16" s="534" t="s">
        <v>867</v>
      </c>
      <c r="B16" s="528" t="s">
        <v>868</v>
      </c>
      <c r="C16" s="535">
        <v>1141</v>
      </c>
      <c r="D16" s="535"/>
      <c r="E16" s="533"/>
    </row>
    <row r="17" spans="1:5" ht="12.75">
      <c r="A17" s="527" t="s">
        <v>869</v>
      </c>
      <c r="B17" s="528" t="s">
        <v>870</v>
      </c>
      <c r="C17" s="532">
        <f>SUM(C18:C19)</f>
        <v>0</v>
      </c>
      <c r="D17" s="532">
        <f>SUM(D18:D19)</f>
        <v>0</v>
      </c>
      <c r="E17" s="533"/>
    </row>
    <row r="18" spans="1:5" ht="12.75">
      <c r="A18" s="534" t="s">
        <v>871</v>
      </c>
      <c r="B18" s="528" t="s">
        <v>21</v>
      </c>
      <c r="C18" s="535"/>
      <c r="D18" s="535"/>
      <c r="E18" s="533"/>
    </row>
    <row r="19" spans="1:5" ht="12.75">
      <c r="A19" s="534" t="s">
        <v>872</v>
      </c>
      <c r="B19" s="528" t="s">
        <v>22</v>
      </c>
      <c r="C19" s="535"/>
      <c r="D19" s="535"/>
      <c r="E19" s="533"/>
    </row>
    <row r="20" spans="1:5" ht="12.75">
      <c r="A20" s="527" t="s">
        <v>873</v>
      </c>
      <c r="B20" s="528" t="s">
        <v>23</v>
      </c>
      <c r="C20" s="535"/>
      <c r="D20" s="535"/>
      <c r="E20" s="533"/>
    </row>
    <row r="21" spans="1:5" ht="12.75">
      <c r="A21" s="527" t="s">
        <v>874</v>
      </c>
      <c r="B21" s="528" t="s">
        <v>24</v>
      </c>
      <c r="C21" s="535"/>
      <c r="D21" s="536"/>
      <c r="E21" s="533"/>
    </row>
    <row r="22" spans="1:5" ht="12.75">
      <c r="A22" s="527" t="s">
        <v>875</v>
      </c>
      <c r="B22" s="528" t="s">
        <v>25</v>
      </c>
      <c r="C22" s="536"/>
      <c r="D22" s="535"/>
      <c r="E22" s="533"/>
    </row>
    <row r="23" spans="1:5" ht="12.75">
      <c r="A23" s="537" t="s">
        <v>876</v>
      </c>
      <c r="B23" s="528" t="s">
        <v>220</v>
      </c>
      <c r="C23" s="538">
        <f>C24+C94+C114+C133</f>
        <v>160118</v>
      </c>
      <c r="D23" s="538">
        <f>D24+D94+D114+D133</f>
        <v>125441</v>
      </c>
      <c r="E23" s="539">
        <f>E24+E94+E114+E133</f>
        <v>0</v>
      </c>
    </row>
    <row r="24" spans="1:5" ht="21">
      <c r="A24" s="537" t="s">
        <v>877</v>
      </c>
      <c r="B24" s="528" t="s">
        <v>324</v>
      </c>
      <c r="C24" s="538">
        <f>C25+C81+C92+C93</f>
        <v>139382</v>
      </c>
      <c r="D24" s="538">
        <f>D25+D81+D92+D93</f>
        <v>120341</v>
      </c>
      <c r="E24" s="539">
        <f>E25+E81+E92+E93</f>
        <v>0</v>
      </c>
    </row>
    <row r="25" spans="1:5" ht="12.75">
      <c r="A25" s="527" t="s">
        <v>878</v>
      </c>
      <c r="B25" s="528" t="s">
        <v>223</v>
      </c>
      <c r="C25" s="540">
        <f>C26+C46</f>
        <v>139382</v>
      </c>
      <c r="D25" s="540">
        <f>D26+D46</f>
        <v>120341</v>
      </c>
      <c r="E25" s="541">
        <f>E26+E46</f>
        <v>0</v>
      </c>
    </row>
    <row r="26" spans="1:5" ht="33.75">
      <c r="A26" s="531" t="s">
        <v>879</v>
      </c>
      <c r="B26" s="528" t="s">
        <v>225</v>
      </c>
      <c r="C26" s="532">
        <f>C27+C30+C33+C36+C39+C42+C45</f>
        <v>36682</v>
      </c>
      <c r="D26" s="532">
        <f>D27+D30+D33+D36+D39+D42+D45</f>
        <v>29318</v>
      </c>
      <c r="E26" s="542">
        <f>E27+E30+E33+E36+E39+E42+E45</f>
        <v>0</v>
      </c>
    </row>
    <row r="27" spans="1:5" ht="12.75">
      <c r="A27" s="543" t="s">
        <v>880</v>
      </c>
      <c r="B27" s="528" t="s">
        <v>227</v>
      </c>
      <c r="C27" s="532">
        <f>SUM(C28:C29)</f>
        <v>0</v>
      </c>
      <c r="D27" s="532">
        <f>SUM(D28:D29)</f>
        <v>0</v>
      </c>
      <c r="E27" s="542">
        <f>SUM(E28:E29)</f>
        <v>0</v>
      </c>
    </row>
    <row r="28" spans="1:5" ht="12.75">
      <c r="A28" s="544" t="s">
        <v>881</v>
      </c>
      <c r="B28" s="528" t="s">
        <v>229</v>
      </c>
      <c r="C28" s="535"/>
      <c r="D28" s="535"/>
      <c r="E28" s="545"/>
    </row>
    <row r="29" spans="1:5" ht="12.75">
      <c r="A29" s="544" t="s">
        <v>882</v>
      </c>
      <c r="B29" s="528" t="s">
        <v>231</v>
      </c>
      <c r="C29" s="535"/>
      <c r="D29" s="536"/>
      <c r="E29" s="545"/>
    </row>
    <row r="30" spans="1:5" ht="12.75">
      <c r="A30" s="543" t="s">
        <v>883</v>
      </c>
      <c r="B30" s="528" t="s">
        <v>233</v>
      </c>
      <c r="C30" s="532">
        <f>SUM(C31:C32)</f>
        <v>0</v>
      </c>
      <c r="D30" s="532">
        <f>SUM(D31:D32)</f>
        <v>0</v>
      </c>
      <c r="E30" s="542">
        <f>SUM(E31:E32)</f>
        <v>0</v>
      </c>
    </row>
    <row r="31" spans="1:5" ht="12.75">
      <c r="A31" s="544" t="s">
        <v>884</v>
      </c>
      <c r="B31" s="528" t="s">
        <v>235</v>
      </c>
      <c r="C31" s="535"/>
      <c r="D31" s="535"/>
      <c r="E31" s="545"/>
    </row>
    <row r="32" spans="1:5" ht="12.75">
      <c r="A32" s="544" t="s">
        <v>885</v>
      </c>
      <c r="B32" s="528" t="s">
        <v>237</v>
      </c>
      <c r="C32" s="535"/>
      <c r="D32" s="536"/>
      <c r="E32" s="545"/>
    </row>
    <row r="33" spans="1:5" ht="12.75">
      <c r="A33" s="543" t="s">
        <v>886</v>
      </c>
      <c r="B33" s="528" t="s">
        <v>239</v>
      </c>
      <c r="C33" s="532">
        <f>SUM(C34:C35)</f>
        <v>0</v>
      </c>
      <c r="D33" s="532">
        <f>SUM(D34:D35)</f>
        <v>0</v>
      </c>
      <c r="E33" s="542">
        <f>SUM(E34:E35)</f>
        <v>0</v>
      </c>
    </row>
    <row r="34" spans="1:5" ht="12.75">
      <c r="A34" s="544" t="s">
        <v>887</v>
      </c>
      <c r="B34" s="528" t="s">
        <v>241</v>
      </c>
      <c r="C34" s="535"/>
      <c r="D34" s="535"/>
      <c r="E34" s="545"/>
    </row>
    <row r="35" spans="1:5" ht="12.75">
      <c r="A35" s="546" t="s">
        <v>888</v>
      </c>
      <c r="B35" s="528" t="s">
        <v>243</v>
      </c>
      <c r="C35" s="535"/>
      <c r="D35" s="536"/>
      <c r="E35" s="545"/>
    </row>
    <row r="36" spans="1:5" ht="12.75">
      <c r="A36" s="543" t="s">
        <v>889</v>
      </c>
      <c r="B36" s="528" t="s">
        <v>245</v>
      </c>
      <c r="C36" s="532">
        <f>SUM(C37:C38)</f>
        <v>0</v>
      </c>
      <c r="D36" s="532">
        <f>SUM(D37:D38)</f>
        <v>0</v>
      </c>
      <c r="E36" s="542">
        <f>SUM(E37:E38)</f>
        <v>0</v>
      </c>
    </row>
    <row r="37" spans="1:5" ht="22.5">
      <c r="A37" s="544" t="s">
        <v>890</v>
      </c>
      <c r="B37" s="528" t="s">
        <v>247</v>
      </c>
      <c r="C37" s="535"/>
      <c r="D37" s="535"/>
      <c r="E37" s="545"/>
    </row>
    <row r="38" spans="1:5" ht="12.75">
      <c r="A38" s="546" t="s">
        <v>891</v>
      </c>
      <c r="B38" s="528" t="s">
        <v>249</v>
      </c>
      <c r="C38" s="535"/>
      <c r="D38" s="536"/>
      <c r="E38" s="545"/>
    </row>
    <row r="39" spans="1:5" ht="12.75">
      <c r="A39" s="543" t="s">
        <v>892</v>
      </c>
      <c r="B39" s="528" t="s">
        <v>251</v>
      </c>
      <c r="C39" s="532">
        <f>SUM(C40:C41)</f>
        <v>0</v>
      </c>
      <c r="D39" s="532">
        <f>SUM(D40:D41)</f>
        <v>0</v>
      </c>
      <c r="E39" s="542">
        <f>SUM(E40:E41)</f>
        <v>0</v>
      </c>
    </row>
    <row r="40" spans="1:5" ht="22.5">
      <c r="A40" s="544" t="s">
        <v>893</v>
      </c>
      <c r="B40" s="528" t="s">
        <v>253</v>
      </c>
      <c r="C40" s="535"/>
      <c r="D40" s="535"/>
      <c r="E40" s="545"/>
    </row>
    <row r="41" spans="1:5" ht="12.75">
      <c r="A41" s="546" t="s">
        <v>894</v>
      </c>
      <c r="B41" s="528" t="s">
        <v>255</v>
      </c>
      <c r="C41" s="535"/>
      <c r="D41" s="536"/>
      <c r="E41" s="545"/>
    </row>
    <row r="42" spans="1:5" ht="12.75">
      <c r="A42" s="543" t="s">
        <v>895</v>
      </c>
      <c r="B42" s="528" t="s">
        <v>339</v>
      </c>
      <c r="C42" s="532">
        <f>SUM(C43:C44)</f>
        <v>36682</v>
      </c>
      <c r="D42" s="532">
        <f>SUM(D43:D44)</f>
        <v>29318</v>
      </c>
      <c r="E42" s="542">
        <f>SUM(E43:E44)</f>
        <v>0</v>
      </c>
    </row>
    <row r="43" spans="1:5" ht="12.75">
      <c r="A43" s="544" t="s">
        <v>896</v>
      </c>
      <c r="B43" s="528" t="s">
        <v>340</v>
      </c>
      <c r="C43" s="535">
        <v>36682</v>
      </c>
      <c r="D43" s="535">
        <v>29318</v>
      </c>
      <c r="E43" s="545"/>
    </row>
    <row r="44" spans="1:5" ht="12.75">
      <c r="A44" s="546" t="s">
        <v>897</v>
      </c>
      <c r="B44" s="528" t="s">
        <v>342</v>
      </c>
      <c r="C44" s="535"/>
      <c r="D44" s="536"/>
      <c r="E44" s="545"/>
    </row>
    <row r="45" spans="1:5" ht="12.75">
      <c r="A45" s="543" t="s">
        <v>898</v>
      </c>
      <c r="B45" s="528" t="s">
        <v>344</v>
      </c>
      <c r="C45" s="536"/>
      <c r="D45" s="535"/>
      <c r="E45" s="533"/>
    </row>
    <row r="46" spans="1:5" ht="33.75">
      <c r="A46" s="531" t="s">
        <v>899</v>
      </c>
      <c r="B46" s="528" t="s">
        <v>346</v>
      </c>
      <c r="C46" s="532">
        <f>C47+C50+C53+C56+C59+C62+C65+C68+C71+C74+C77+C80</f>
        <v>102700</v>
      </c>
      <c r="D46" s="532">
        <f>D47+D50+D53+D56+D59+D62+D65+D68+D71+D74+D77+D80</f>
        <v>91023</v>
      </c>
      <c r="E46" s="542">
        <f>E47+E50+E53+E56+E59+E62+E65+E68+E71+E74+E77+E80</f>
        <v>0</v>
      </c>
    </row>
    <row r="47" spans="1:5" ht="12.75">
      <c r="A47" s="543" t="s">
        <v>900</v>
      </c>
      <c r="B47" s="528" t="s">
        <v>692</v>
      </c>
      <c r="C47" s="532">
        <f>SUM(C48:C49)</f>
        <v>2000</v>
      </c>
      <c r="D47" s="532">
        <f>SUM(D48:D49)</f>
        <v>2000</v>
      </c>
      <c r="E47" s="542">
        <f>SUM(E48:E49)</f>
        <v>0</v>
      </c>
    </row>
    <row r="48" spans="1:5" ht="12.75">
      <c r="A48" s="544" t="s">
        <v>901</v>
      </c>
      <c r="B48" s="528" t="s">
        <v>694</v>
      </c>
      <c r="C48" s="535">
        <v>2000</v>
      </c>
      <c r="D48" s="535">
        <v>2000</v>
      </c>
      <c r="E48" s="545"/>
    </row>
    <row r="49" spans="1:5" ht="12.75">
      <c r="A49" s="546" t="s">
        <v>902</v>
      </c>
      <c r="B49" s="528" t="s">
        <v>696</v>
      </c>
      <c r="C49" s="535"/>
      <c r="D49" s="536"/>
      <c r="E49" s="545"/>
    </row>
    <row r="50" spans="1:5" ht="12.75">
      <c r="A50" s="543" t="s">
        <v>903</v>
      </c>
      <c r="B50" s="528" t="s">
        <v>698</v>
      </c>
      <c r="C50" s="532">
        <f>SUM(C51:C52)</f>
        <v>0</v>
      </c>
      <c r="D50" s="532">
        <f>SUM(D51:D52)</f>
        <v>0</v>
      </c>
      <c r="E50" s="542">
        <f>SUM(E51:E52)</f>
        <v>0</v>
      </c>
    </row>
    <row r="51" spans="1:5" ht="22.5">
      <c r="A51" s="544" t="s">
        <v>904</v>
      </c>
      <c r="B51" s="528" t="s">
        <v>700</v>
      </c>
      <c r="C51" s="535"/>
      <c r="D51" s="535"/>
      <c r="E51" s="545"/>
    </row>
    <row r="52" spans="1:5" ht="12.75">
      <c r="A52" s="546" t="s">
        <v>905</v>
      </c>
      <c r="B52" s="528" t="s">
        <v>702</v>
      </c>
      <c r="C52" s="535"/>
      <c r="D52" s="536"/>
      <c r="E52" s="545"/>
    </row>
    <row r="53" spans="1:5" ht="12.75">
      <c r="A53" s="543" t="s">
        <v>906</v>
      </c>
      <c r="B53" s="528" t="s">
        <v>704</v>
      </c>
      <c r="C53" s="532">
        <f>SUM(C54:C55)</f>
        <v>0</v>
      </c>
      <c r="D53" s="532">
        <f>SUM(D54:D55)</f>
        <v>0</v>
      </c>
      <c r="E53" s="542">
        <f>SUM(E54:E55)</f>
        <v>0</v>
      </c>
    </row>
    <row r="54" spans="1:5" ht="12.75">
      <c r="A54" s="544" t="s">
        <v>907</v>
      </c>
      <c r="B54" s="528" t="s">
        <v>706</v>
      </c>
      <c r="C54" s="535"/>
      <c r="D54" s="535"/>
      <c r="E54" s="545"/>
    </row>
    <row r="55" spans="1:5" ht="12.75">
      <c r="A55" s="546" t="s">
        <v>908</v>
      </c>
      <c r="B55" s="528" t="s">
        <v>707</v>
      </c>
      <c r="C55" s="535"/>
      <c r="D55" s="536"/>
      <c r="E55" s="545"/>
    </row>
    <row r="56" spans="1:5" ht="12.75">
      <c r="A56" s="543" t="s">
        <v>909</v>
      </c>
      <c r="B56" s="528" t="s">
        <v>708</v>
      </c>
      <c r="C56" s="532">
        <f>SUM(C57:C58)</f>
        <v>0</v>
      </c>
      <c r="D56" s="532">
        <f>SUM(D57:D58)</f>
        <v>0</v>
      </c>
      <c r="E56" s="542">
        <f>SUM(E57:E58)</f>
        <v>0</v>
      </c>
    </row>
    <row r="57" spans="1:5" ht="12.75">
      <c r="A57" s="544" t="s">
        <v>910</v>
      </c>
      <c r="B57" s="528" t="s">
        <v>709</v>
      </c>
      <c r="C57" s="535"/>
      <c r="D57" s="535"/>
      <c r="E57" s="545"/>
    </row>
    <row r="58" spans="1:5" ht="12.75">
      <c r="A58" s="546" t="s">
        <v>911</v>
      </c>
      <c r="B58" s="528" t="s">
        <v>711</v>
      </c>
      <c r="C58" s="535"/>
      <c r="D58" s="536"/>
      <c r="E58" s="545"/>
    </row>
    <row r="59" spans="1:5" ht="12.75">
      <c r="A59" s="543" t="s">
        <v>912</v>
      </c>
      <c r="B59" s="528" t="s">
        <v>715</v>
      </c>
      <c r="C59" s="532">
        <f>SUM(C60:C61)</f>
        <v>0</v>
      </c>
      <c r="D59" s="532">
        <f>SUM(D60:D61)</f>
        <v>0</v>
      </c>
      <c r="E59" s="542">
        <f>SUM(E60:E61)</f>
        <v>0</v>
      </c>
    </row>
    <row r="60" spans="1:5" ht="12.75">
      <c r="A60" s="544" t="s">
        <v>913</v>
      </c>
      <c r="B60" s="528" t="s">
        <v>717</v>
      </c>
      <c r="C60" s="535"/>
      <c r="D60" s="535"/>
      <c r="E60" s="545"/>
    </row>
    <row r="61" spans="1:5" ht="12.75">
      <c r="A61" s="546" t="s">
        <v>914</v>
      </c>
      <c r="B61" s="528" t="s">
        <v>719</v>
      </c>
      <c r="C61" s="535"/>
      <c r="D61" s="536"/>
      <c r="E61" s="545"/>
    </row>
    <row r="62" spans="1:5" ht="12.75">
      <c r="A62" s="543" t="s">
        <v>915</v>
      </c>
      <c r="B62" s="528" t="s">
        <v>721</v>
      </c>
      <c r="C62" s="532">
        <f>SUM(C63:C64)</f>
        <v>0</v>
      </c>
      <c r="D62" s="532">
        <f>SUM(D63:D64)</f>
        <v>0</v>
      </c>
      <c r="E62" s="542">
        <f>SUM(E63:E64)</f>
        <v>0</v>
      </c>
    </row>
    <row r="63" spans="1:5" ht="12.75">
      <c r="A63" s="544" t="s">
        <v>916</v>
      </c>
      <c r="B63" s="528" t="s">
        <v>723</v>
      </c>
      <c r="C63" s="535"/>
      <c r="D63" s="535"/>
      <c r="E63" s="545"/>
    </row>
    <row r="64" spans="1:5" ht="12.75">
      <c r="A64" s="546" t="s">
        <v>917</v>
      </c>
      <c r="B64" s="528" t="s">
        <v>725</v>
      </c>
      <c r="C64" s="535"/>
      <c r="D64" s="536"/>
      <c r="E64" s="545"/>
    </row>
    <row r="65" spans="1:5" ht="12.75">
      <c r="A65" s="543" t="s">
        <v>918</v>
      </c>
      <c r="B65" s="528" t="s">
        <v>727</v>
      </c>
      <c r="C65" s="532">
        <f>SUM(C66:C67)</f>
        <v>0</v>
      </c>
      <c r="D65" s="532">
        <f>SUM(D66:D67)</f>
        <v>0</v>
      </c>
      <c r="E65" s="542">
        <f>SUM(E66:E67)</f>
        <v>0</v>
      </c>
    </row>
    <row r="66" spans="1:5" ht="12.75">
      <c r="A66" s="544" t="s">
        <v>919</v>
      </c>
      <c r="B66" s="528" t="s">
        <v>729</v>
      </c>
      <c r="C66" s="535"/>
      <c r="D66" s="535"/>
      <c r="E66" s="545"/>
    </row>
    <row r="67" spans="1:5" ht="12.75">
      <c r="A67" s="546" t="s">
        <v>920</v>
      </c>
      <c r="B67" s="528" t="s">
        <v>731</v>
      </c>
      <c r="C67" s="535"/>
      <c r="D67" s="536"/>
      <c r="E67" s="545"/>
    </row>
    <row r="68" spans="1:5" ht="12.75">
      <c r="A68" s="543" t="s">
        <v>921</v>
      </c>
      <c r="B68" s="528" t="s">
        <v>733</v>
      </c>
      <c r="C68" s="532">
        <f>SUM(C69:C70)</f>
        <v>0</v>
      </c>
      <c r="D68" s="532">
        <f>SUM(D69:D70)</f>
        <v>0</v>
      </c>
      <c r="E68" s="542">
        <f>SUM(E69:E70)</f>
        <v>0</v>
      </c>
    </row>
    <row r="69" spans="1:5" ht="22.5">
      <c r="A69" s="544" t="s">
        <v>922</v>
      </c>
      <c r="B69" s="528" t="s">
        <v>735</v>
      </c>
      <c r="C69" s="535"/>
      <c r="D69" s="535"/>
      <c r="E69" s="545"/>
    </row>
    <row r="70" spans="1:5" ht="12.75">
      <c r="A70" s="546" t="s">
        <v>923</v>
      </c>
      <c r="B70" s="528" t="s">
        <v>737</v>
      </c>
      <c r="C70" s="535"/>
      <c r="D70" s="536"/>
      <c r="E70" s="545"/>
    </row>
    <row r="71" spans="1:5" ht="12.75">
      <c r="A71" s="543" t="s">
        <v>924</v>
      </c>
      <c r="B71" s="528" t="s">
        <v>740</v>
      </c>
      <c r="C71" s="532">
        <f>SUM(C72:C73)</f>
        <v>0</v>
      </c>
      <c r="D71" s="532">
        <f>SUM(D72:D73)</f>
        <v>0</v>
      </c>
      <c r="E71" s="542">
        <f>SUM(E72:E73)</f>
        <v>0</v>
      </c>
    </row>
    <row r="72" spans="1:5" ht="12.75">
      <c r="A72" s="544" t="s">
        <v>925</v>
      </c>
      <c r="B72" s="528" t="s">
        <v>742</v>
      </c>
      <c r="C72" s="535"/>
      <c r="D72" s="535"/>
      <c r="E72" s="545"/>
    </row>
    <row r="73" spans="1:5" ht="12.75">
      <c r="A73" s="546" t="s">
        <v>926</v>
      </c>
      <c r="B73" s="528" t="s">
        <v>744</v>
      </c>
      <c r="C73" s="535"/>
      <c r="D73" s="536"/>
      <c r="E73" s="545"/>
    </row>
    <row r="74" spans="1:5" ht="12.75">
      <c r="A74" s="543" t="s">
        <v>927</v>
      </c>
      <c r="B74" s="528" t="s">
        <v>746</v>
      </c>
      <c r="C74" s="532">
        <f>SUM(C75:C76)</f>
        <v>0</v>
      </c>
      <c r="D74" s="532">
        <f>SUM(D75:D76)</f>
        <v>0</v>
      </c>
      <c r="E74" s="542">
        <f>SUM(E75:E76)</f>
        <v>0</v>
      </c>
    </row>
    <row r="75" spans="1:5" ht="12.75">
      <c r="A75" s="544" t="s">
        <v>928</v>
      </c>
      <c r="B75" s="528" t="s">
        <v>748</v>
      </c>
      <c r="C75" s="535"/>
      <c r="D75" s="535"/>
      <c r="E75" s="545"/>
    </row>
    <row r="76" spans="1:5" ht="12.75">
      <c r="A76" s="546" t="s">
        <v>929</v>
      </c>
      <c r="B76" s="528" t="s">
        <v>750</v>
      </c>
      <c r="C76" s="535"/>
      <c r="D76" s="536"/>
      <c r="E76" s="545"/>
    </row>
    <row r="77" spans="1:5" ht="12.75">
      <c r="A77" s="543" t="s">
        <v>930</v>
      </c>
      <c r="B77" s="528" t="s">
        <v>752</v>
      </c>
      <c r="C77" s="532">
        <f>SUM(C78:C79)</f>
        <v>100700</v>
      </c>
      <c r="D77" s="532">
        <f>SUM(D78:D79)</f>
        <v>89023</v>
      </c>
      <c r="E77" s="542">
        <f>SUM(E78:E79)</f>
        <v>0</v>
      </c>
    </row>
    <row r="78" spans="1:5" ht="12.75">
      <c r="A78" s="544" t="s">
        <v>931</v>
      </c>
      <c r="B78" s="528" t="s">
        <v>753</v>
      </c>
      <c r="C78" s="535">
        <v>85339</v>
      </c>
      <c r="D78" s="535">
        <v>89023</v>
      </c>
      <c r="E78" s="545"/>
    </row>
    <row r="79" spans="1:5" ht="12.75">
      <c r="A79" s="546" t="s">
        <v>932</v>
      </c>
      <c r="B79" s="528" t="s">
        <v>755</v>
      </c>
      <c r="C79" s="535">
        <v>15361</v>
      </c>
      <c r="D79" s="536"/>
      <c r="E79" s="545"/>
    </row>
    <row r="80" spans="1:5" ht="12.75">
      <c r="A80" s="543" t="s">
        <v>933</v>
      </c>
      <c r="B80" s="528" t="s">
        <v>757</v>
      </c>
      <c r="C80" s="536"/>
      <c r="D80" s="535"/>
      <c r="E80" s="533"/>
    </row>
    <row r="81" spans="1:5" ht="12.75">
      <c r="A81" s="527" t="s">
        <v>934</v>
      </c>
      <c r="B81" s="528" t="s">
        <v>759</v>
      </c>
      <c r="C81" s="540">
        <f>C82+C85+C88+C91</f>
        <v>0</v>
      </c>
      <c r="D81" s="540">
        <f>D82+D85+D88+D91</f>
        <v>0</v>
      </c>
      <c r="E81" s="540">
        <f>E82+E85+E88+E91</f>
        <v>0</v>
      </c>
    </row>
    <row r="82" spans="1:5" ht="12.75">
      <c r="A82" s="543" t="s">
        <v>935</v>
      </c>
      <c r="B82" s="528" t="s">
        <v>761</v>
      </c>
      <c r="C82" s="532">
        <f>SUM(C83:C84)</f>
        <v>0</v>
      </c>
      <c r="D82" s="532">
        <f>SUM(D83:D84)</f>
        <v>0</v>
      </c>
      <c r="E82" s="542">
        <f>SUM(E83:E84)</f>
        <v>0</v>
      </c>
    </row>
    <row r="83" spans="1:5" ht="22.5">
      <c r="A83" s="544" t="s">
        <v>936</v>
      </c>
      <c r="B83" s="528" t="s">
        <v>763</v>
      </c>
      <c r="C83" s="535"/>
      <c r="D83" s="535"/>
      <c r="E83" s="545"/>
    </row>
    <row r="84" spans="1:5" ht="12.75">
      <c r="A84" s="546" t="s">
        <v>937</v>
      </c>
      <c r="B84" s="528" t="s">
        <v>765</v>
      </c>
      <c r="C84" s="535"/>
      <c r="D84" s="536"/>
      <c r="E84" s="545"/>
    </row>
    <row r="85" spans="1:5" ht="12.75">
      <c r="A85" s="543" t="s">
        <v>938</v>
      </c>
      <c r="B85" s="528" t="s">
        <v>766</v>
      </c>
      <c r="C85" s="532">
        <f>SUM(C86:C87)</f>
        <v>0</v>
      </c>
      <c r="D85" s="532">
        <f>SUM(D86:D87)</f>
        <v>0</v>
      </c>
      <c r="E85" s="542">
        <f>SUM(E86:E87)</f>
        <v>0</v>
      </c>
    </row>
    <row r="86" spans="1:5" ht="12.75">
      <c r="A86" s="544" t="s">
        <v>939</v>
      </c>
      <c r="B86" s="528" t="s">
        <v>768</v>
      </c>
      <c r="C86" s="535"/>
      <c r="D86" s="535"/>
      <c r="E86" s="545"/>
    </row>
    <row r="87" spans="1:5" ht="12.75">
      <c r="A87" s="546" t="s">
        <v>940</v>
      </c>
      <c r="B87" s="528" t="s">
        <v>941</v>
      </c>
      <c r="C87" s="535"/>
      <c r="D87" s="536"/>
      <c r="E87" s="545"/>
    </row>
    <row r="88" spans="1:5" ht="12.75">
      <c r="A88" s="543" t="s">
        <v>942</v>
      </c>
      <c r="B88" s="528" t="s">
        <v>943</v>
      </c>
      <c r="C88" s="532">
        <f>SUM(C89:C90)</f>
        <v>0</v>
      </c>
      <c r="D88" s="532">
        <f>SUM(D89:D90)</f>
        <v>0</v>
      </c>
      <c r="E88" s="542">
        <f>SUM(E89:E90)</f>
        <v>0</v>
      </c>
    </row>
    <row r="89" spans="1:5" ht="12.75">
      <c r="A89" s="544" t="s">
        <v>944</v>
      </c>
      <c r="B89" s="528" t="s">
        <v>945</v>
      </c>
      <c r="C89" s="535"/>
      <c r="D89" s="535"/>
      <c r="E89" s="545"/>
    </row>
    <row r="90" spans="1:5" ht="12.75">
      <c r="A90" s="546" t="s">
        <v>946</v>
      </c>
      <c r="B90" s="528" t="s">
        <v>947</v>
      </c>
      <c r="C90" s="535"/>
      <c r="D90" s="536"/>
      <c r="E90" s="545"/>
    </row>
    <row r="91" spans="1:5" ht="12.75">
      <c r="A91" s="543" t="s">
        <v>948</v>
      </c>
      <c r="B91" s="528" t="s">
        <v>949</v>
      </c>
      <c r="C91" s="536"/>
      <c r="D91" s="535"/>
      <c r="E91" s="533"/>
    </row>
    <row r="92" spans="1:5" ht="12.75">
      <c r="A92" s="527" t="s">
        <v>950</v>
      </c>
      <c r="B92" s="528" t="s">
        <v>951</v>
      </c>
      <c r="C92" s="547"/>
      <c r="D92" s="548"/>
      <c r="E92" s="549"/>
    </row>
    <row r="93" spans="1:5" ht="22.5">
      <c r="A93" s="527" t="s">
        <v>952</v>
      </c>
      <c r="B93" s="528" t="s">
        <v>953</v>
      </c>
      <c r="C93" s="547"/>
      <c r="D93" s="548"/>
      <c r="E93" s="549"/>
    </row>
    <row r="94" spans="1:5" ht="12.75">
      <c r="A94" s="527" t="s">
        <v>954</v>
      </c>
      <c r="B94" s="528" t="s">
        <v>955</v>
      </c>
      <c r="C94" s="538">
        <f>C95+C106+C111+C112+C113</f>
        <v>10519</v>
      </c>
      <c r="D94" s="538">
        <f>D95+D106+D111+D112+D113</f>
        <v>3750</v>
      </c>
      <c r="E94" s="539">
        <f>E95+E106+E111+E112+E113</f>
        <v>0</v>
      </c>
    </row>
    <row r="95" spans="1:5" ht="12.75">
      <c r="A95" s="527" t="s">
        <v>956</v>
      </c>
      <c r="B95" s="528" t="s">
        <v>957</v>
      </c>
      <c r="C95" s="540">
        <f>C96+C101</f>
        <v>10519</v>
      </c>
      <c r="D95" s="540">
        <f>D96+D101</f>
        <v>3750</v>
      </c>
      <c r="E95" s="541">
        <f>E96+E101</f>
        <v>0</v>
      </c>
    </row>
    <row r="96" spans="1:5" ht="12.75">
      <c r="A96" s="531" t="s">
        <v>958</v>
      </c>
      <c r="B96" s="528" t="s">
        <v>959</v>
      </c>
      <c r="C96" s="532">
        <f>C97+C100</f>
        <v>0</v>
      </c>
      <c r="D96" s="532">
        <f>D97+D100</f>
        <v>0</v>
      </c>
      <c r="E96" s="533"/>
    </row>
    <row r="97" spans="1:5" ht="22.5">
      <c r="A97" s="543" t="s">
        <v>960</v>
      </c>
      <c r="B97" s="528" t="s">
        <v>961</v>
      </c>
      <c r="C97" s="532">
        <f>SUM(C98:C99)</f>
        <v>0</v>
      </c>
      <c r="D97" s="532">
        <f>SUM(D98:D99)</f>
        <v>0</v>
      </c>
      <c r="E97" s="533"/>
    </row>
    <row r="98" spans="1:5" ht="22.5">
      <c r="A98" s="544" t="s">
        <v>962</v>
      </c>
      <c r="B98" s="528" t="s">
        <v>963</v>
      </c>
      <c r="C98" s="535"/>
      <c r="D98" s="535"/>
      <c r="E98" s="533"/>
    </row>
    <row r="99" spans="1:5" ht="12.75">
      <c r="A99" s="546" t="s">
        <v>964</v>
      </c>
      <c r="B99" s="528" t="s">
        <v>965</v>
      </c>
      <c r="C99" s="535"/>
      <c r="D99" s="536"/>
      <c r="E99" s="533"/>
    </row>
    <row r="100" spans="1:5" ht="12.75">
      <c r="A100" s="543" t="s">
        <v>966</v>
      </c>
      <c r="B100" s="528" t="s">
        <v>967</v>
      </c>
      <c r="C100" s="536"/>
      <c r="D100" s="535"/>
      <c r="E100" s="533"/>
    </row>
    <row r="101" spans="1:5" ht="22.5">
      <c r="A101" s="531" t="s">
        <v>968</v>
      </c>
      <c r="B101" s="528" t="s">
        <v>969</v>
      </c>
      <c r="C101" s="532">
        <f>C102+C105</f>
        <v>10519</v>
      </c>
      <c r="D101" s="532">
        <f>D102+D105</f>
        <v>3750</v>
      </c>
      <c r="E101" s="533"/>
    </row>
    <row r="102" spans="1:5" ht="22.5">
      <c r="A102" s="543" t="s">
        <v>970</v>
      </c>
      <c r="B102" s="528" t="s">
        <v>971</v>
      </c>
      <c r="C102" s="532">
        <f>SUM(C103:C104)</f>
        <v>10519</v>
      </c>
      <c r="D102" s="532">
        <f>SUM(D103:D104)</f>
        <v>3750</v>
      </c>
      <c r="E102" s="533"/>
    </row>
    <row r="103" spans="1:5" ht="22.5">
      <c r="A103" s="544" t="s">
        <v>972</v>
      </c>
      <c r="B103" s="528" t="s">
        <v>973</v>
      </c>
      <c r="C103" s="535">
        <v>9904</v>
      </c>
      <c r="D103" s="535">
        <v>3750</v>
      </c>
      <c r="E103" s="533"/>
    </row>
    <row r="104" spans="1:5" ht="12.75">
      <c r="A104" s="546" t="s">
        <v>974</v>
      </c>
      <c r="B104" s="528" t="s">
        <v>975</v>
      </c>
      <c r="C104" s="535">
        <v>615</v>
      </c>
      <c r="D104" s="536"/>
      <c r="E104" s="533"/>
    </row>
    <row r="105" spans="1:5" ht="22.5">
      <c r="A105" s="543" t="s">
        <v>976</v>
      </c>
      <c r="B105" s="528" t="s">
        <v>977</v>
      </c>
      <c r="C105" s="536"/>
      <c r="D105" s="535"/>
      <c r="E105" s="533"/>
    </row>
    <row r="106" spans="1:5" ht="12.75">
      <c r="A106" s="527" t="s">
        <v>978</v>
      </c>
      <c r="B106" s="528" t="s">
        <v>979</v>
      </c>
      <c r="C106" s="540">
        <f>C107+C110</f>
        <v>0</v>
      </c>
      <c r="D106" s="540">
        <f>D107+D110</f>
        <v>0</v>
      </c>
      <c r="E106" s="549"/>
    </row>
    <row r="107" spans="1:5" ht="12.75">
      <c r="A107" s="550" t="s">
        <v>980</v>
      </c>
      <c r="B107" s="528" t="s">
        <v>981</v>
      </c>
      <c r="C107" s="532">
        <f>SUM(C108:C109)</f>
        <v>0</v>
      </c>
      <c r="D107" s="532">
        <f>SUM(D108:D109)</f>
        <v>0</v>
      </c>
      <c r="E107" s="533"/>
    </row>
    <row r="108" spans="1:5" ht="12.75">
      <c r="A108" s="544" t="s">
        <v>982</v>
      </c>
      <c r="B108" s="528" t="s">
        <v>983</v>
      </c>
      <c r="C108" s="535"/>
      <c r="D108" s="535"/>
      <c r="E108" s="533"/>
    </row>
    <row r="109" spans="1:5" ht="12.75">
      <c r="A109" s="546" t="s">
        <v>984</v>
      </c>
      <c r="B109" s="528" t="s">
        <v>985</v>
      </c>
      <c r="C109" s="535"/>
      <c r="D109" s="536"/>
      <c r="E109" s="533"/>
    </row>
    <row r="110" spans="1:5" ht="12.75">
      <c r="A110" s="550" t="s">
        <v>986</v>
      </c>
      <c r="B110" s="528" t="s">
        <v>987</v>
      </c>
      <c r="C110" s="536"/>
      <c r="D110" s="535"/>
      <c r="E110" s="533"/>
    </row>
    <row r="111" spans="1:5" ht="12.75">
      <c r="A111" s="527" t="s">
        <v>988</v>
      </c>
      <c r="B111" s="528" t="s">
        <v>989</v>
      </c>
      <c r="C111" s="548"/>
      <c r="D111" s="548"/>
      <c r="E111" s="549"/>
    </row>
    <row r="112" spans="1:5" ht="12.75">
      <c r="A112" s="527" t="s">
        <v>990</v>
      </c>
      <c r="B112" s="528" t="s">
        <v>991</v>
      </c>
      <c r="C112" s="547"/>
      <c r="D112" s="548"/>
      <c r="E112" s="549"/>
    </row>
    <row r="113" spans="1:5" ht="12.75">
      <c r="A113" s="527" t="s">
        <v>992</v>
      </c>
      <c r="B113" s="528" t="s">
        <v>993</v>
      </c>
      <c r="C113" s="547"/>
      <c r="D113" s="548"/>
      <c r="E113" s="549"/>
    </row>
    <row r="114" spans="1:5" ht="12.75">
      <c r="A114" s="527" t="s">
        <v>994</v>
      </c>
      <c r="B114" s="528" t="s">
        <v>995</v>
      </c>
      <c r="C114" s="538">
        <f>C115+C126+C130+C131+C132</f>
        <v>10217</v>
      </c>
      <c r="D114" s="538">
        <f>D115+D126+D130+D131+D132</f>
        <v>1350</v>
      </c>
      <c r="E114" s="530"/>
    </row>
    <row r="115" spans="1:5" ht="12.75">
      <c r="A115" s="527" t="s">
        <v>996</v>
      </c>
      <c r="B115" s="528" t="s">
        <v>997</v>
      </c>
      <c r="C115" s="540">
        <f>C116+C121</f>
        <v>10217</v>
      </c>
      <c r="D115" s="540">
        <f>D116+D121</f>
        <v>1350</v>
      </c>
      <c r="E115" s="533"/>
    </row>
    <row r="116" spans="1:5" ht="12.75">
      <c r="A116" s="531" t="s">
        <v>998</v>
      </c>
      <c r="B116" s="528" t="s">
        <v>999</v>
      </c>
      <c r="C116" s="532">
        <f>C117+C120</f>
        <v>0</v>
      </c>
      <c r="D116" s="532">
        <f>D117+D120</f>
        <v>0</v>
      </c>
      <c r="E116" s="533"/>
    </row>
    <row r="117" spans="1:5" ht="12.75">
      <c r="A117" s="543" t="s">
        <v>1000</v>
      </c>
      <c r="B117" s="528" t="s">
        <v>1001</v>
      </c>
      <c r="C117" s="532">
        <f>SUM(C118:C119)</f>
        <v>0</v>
      </c>
      <c r="D117" s="532">
        <f>SUM(D118:D119)</f>
        <v>0</v>
      </c>
      <c r="E117" s="533"/>
    </row>
    <row r="118" spans="1:5" ht="12.75">
      <c r="A118" s="544" t="s">
        <v>1002</v>
      </c>
      <c r="B118" s="528" t="s">
        <v>1003</v>
      </c>
      <c r="C118" s="535"/>
      <c r="D118" s="535"/>
      <c r="E118" s="533"/>
    </row>
    <row r="119" spans="1:5" ht="12.75">
      <c r="A119" s="546" t="s">
        <v>1004</v>
      </c>
      <c r="B119" s="528" t="s">
        <v>1005</v>
      </c>
      <c r="C119" s="535"/>
      <c r="D119" s="536"/>
      <c r="E119" s="533"/>
    </row>
    <row r="120" spans="1:5" ht="12.75">
      <c r="A120" s="543" t="s">
        <v>1006</v>
      </c>
      <c r="B120" s="528" t="s">
        <v>1007</v>
      </c>
      <c r="C120" s="536"/>
      <c r="D120" s="535"/>
      <c r="E120" s="533"/>
    </row>
    <row r="121" spans="1:5" ht="12.75">
      <c r="A121" s="531" t="s">
        <v>1008</v>
      </c>
      <c r="B121" s="528" t="s">
        <v>1009</v>
      </c>
      <c r="C121" s="532">
        <f>C122+C125</f>
        <v>10217</v>
      </c>
      <c r="D121" s="532">
        <f>D122+D125</f>
        <v>1350</v>
      </c>
      <c r="E121" s="533"/>
    </row>
    <row r="122" spans="1:5" ht="22.5">
      <c r="A122" s="543" t="s">
        <v>1010</v>
      </c>
      <c r="B122" s="528" t="s">
        <v>1011</v>
      </c>
      <c r="C122" s="532">
        <f>SUM(C123:C124)</f>
        <v>10217</v>
      </c>
      <c r="D122" s="532">
        <f>SUM(D123:D124)</f>
        <v>1350</v>
      </c>
      <c r="E122" s="533"/>
    </row>
    <row r="123" spans="1:5" ht="22.5">
      <c r="A123" s="544" t="s">
        <v>1012</v>
      </c>
      <c r="B123" s="528" t="s">
        <v>1013</v>
      </c>
      <c r="C123" s="535">
        <v>10217</v>
      </c>
      <c r="D123" s="535">
        <v>1350</v>
      </c>
      <c r="E123" s="533"/>
    </row>
    <row r="124" spans="1:5" ht="12.75">
      <c r="A124" s="546" t="s">
        <v>1014</v>
      </c>
      <c r="B124" s="528" t="s">
        <v>1015</v>
      </c>
      <c r="C124" s="535"/>
      <c r="D124" s="536"/>
      <c r="E124" s="533"/>
    </row>
    <row r="125" spans="1:5" ht="22.5">
      <c r="A125" s="543" t="s">
        <v>1016</v>
      </c>
      <c r="B125" s="528" t="s">
        <v>1017</v>
      </c>
      <c r="C125" s="536"/>
      <c r="D125" s="535"/>
      <c r="E125" s="533"/>
    </row>
    <row r="126" spans="1:5" ht="12.75">
      <c r="A126" s="527" t="s">
        <v>1018</v>
      </c>
      <c r="B126" s="528" t="s">
        <v>1019</v>
      </c>
      <c r="C126" s="540">
        <f>C127+C130</f>
        <v>0</v>
      </c>
      <c r="D126" s="540">
        <f>D127+D130</f>
        <v>0</v>
      </c>
      <c r="E126" s="549"/>
    </row>
    <row r="127" spans="1:5" ht="12.75">
      <c r="A127" s="543" t="s">
        <v>1020</v>
      </c>
      <c r="B127" s="528" t="s">
        <v>1021</v>
      </c>
      <c r="C127" s="532">
        <f>SUM(C128:C129)</f>
        <v>0</v>
      </c>
      <c r="D127" s="532">
        <f>SUM(D128:D129)</f>
        <v>0</v>
      </c>
      <c r="E127" s="533"/>
    </row>
    <row r="128" spans="1:5" ht="12.75">
      <c r="A128" s="544" t="s">
        <v>1022</v>
      </c>
      <c r="B128" s="528" t="s">
        <v>1023</v>
      </c>
      <c r="C128" s="535"/>
      <c r="D128" s="535"/>
      <c r="E128" s="533"/>
    </row>
    <row r="129" spans="1:5" ht="12.75">
      <c r="A129" s="546" t="s">
        <v>1024</v>
      </c>
      <c r="B129" s="528" t="s">
        <v>1025</v>
      </c>
      <c r="C129" s="535"/>
      <c r="D129" s="536"/>
      <c r="E129" s="533"/>
    </row>
    <row r="130" spans="1:5" ht="12.75">
      <c r="A130" s="543" t="s">
        <v>1026</v>
      </c>
      <c r="B130" s="528" t="s">
        <v>1027</v>
      </c>
      <c r="C130" s="536"/>
      <c r="D130" s="535"/>
      <c r="E130" s="533"/>
    </row>
    <row r="131" spans="1:5" ht="12.75">
      <c r="A131" s="527" t="s">
        <v>1028</v>
      </c>
      <c r="B131" s="528" t="s">
        <v>1029</v>
      </c>
      <c r="C131" s="547"/>
      <c r="D131" s="548"/>
      <c r="E131" s="549"/>
    </row>
    <row r="132" spans="1:5" ht="12.75">
      <c r="A132" s="527" t="s">
        <v>1030</v>
      </c>
      <c r="B132" s="528" t="s">
        <v>1031</v>
      </c>
      <c r="C132" s="547"/>
      <c r="D132" s="548"/>
      <c r="E132" s="549"/>
    </row>
    <row r="133" spans="1:5" ht="12.75">
      <c r="A133" s="527" t="s">
        <v>1032</v>
      </c>
      <c r="B133" s="528" t="s">
        <v>1033</v>
      </c>
      <c r="C133" s="540">
        <f>C134+C139+C140</f>
        <v>0</v>
      </c>
      <c r="D133" s="540">
        <f>D134+D139+D140</f>
        <v>0</v>
      </c>
      <c r="E133" s="549"/>
    </row>
    <row r="134" spans="1:5" ht="12.75">
      <c r="A134" s="527" t="s">
        <v>1034</v>
      </c>
      <c r="B134" s="528" t="s">
        <v>1035</v>
      </c>
      <c r="C134" s="540">
        <f>C135+C138</f>
        <v>0</v>
      </c>
      <c r="D134" s="540">
        <f>D135+D138</f>
        <v>0</v>
      </c>
      <c r="E134" s="549"/>
    </row>
    <row r="135" spans="1:5" ht="12.75">
      <c r="A135" s="550" t="s">
        <v>1036</v>
      </c>
      <c r="B135" s="528" t="s">
        <v>1037</v>
      </c>
      <c r="C135" s="532">
        <f>SUM(C136:C137)</f>
        <v>0</v>
      </c>
      <c r="D135" s="532">
        <f>SUM(D136:D137)</f>
        <v>0</v>
      </c>
      <c r="E135" s="533"/>
    </row>
    <row r="136" spans="1:5" ht="12.75">
      <c r="A136" s="544" t="s">
        <v>1038</v>
      </c>
      <c r="B136" s="528" t="s">
        <v>1039</v>
      </c>
      <c r="C136" s="535"/>
      <c r="D136" s="535"/>
      <c r="E136" s="533"/>
    </row>
    <row r="137" spans="1:5" ht="12.75">
      <c r="A137" s="546" t="s">
        <v>1040</v>
      </c>
      <c r="B137" s="528" t="s">
        <v>1041</v>
      </c>
      <c r="C137" s="535"/>
      <c r="D137" s="536"/>
      <c r="E137" s="533"/>
    </row>
    <row r="138" spans="1:5" ht="12.75">
      <c r="A138" s="550" t="s">
        <v>1042</v>
      </c>
      <c r="B138" s="528" t="s">
        <v>1043</v>
      </c>
      <c r="C138" s="536"/>
      <c r="D138" s="535"/>
      <c r="E138" s="533"/>
    </row>
    <row r="139" spans="1:5" ht="12.75">
      <c r="A139" s="527" t="s">
        <v>1044</v>
      </c>
      <c r="B139" s="528" t="s">
        <v>1045</v>
      </c>
      <c r="C139" s="547"/>
      <c r="D139" s="548"/>
      <c r="E139" s="549"/>
    </row>
    <row r="140" spans="1:5" ht="12.75">
      <c r="A140" s="527" t="s">
        <v>1046</v>
      </c>
      <c r="B140" s="528" t="s">
        <v>1047</v>
      </c>
      <c r="C140" s="547"/>
      <c r="D140" s="548"/>
      <c r="E140" s="549"/>
    </row>
    <row r="141" spans="1:5" ht="12.75">
      <c r="A141" s="537" t="s">
        <v>560</v>
      </c>
      <c r="B141" s="528" t="s">
        <v>1048</v>
      </c>
      <c r="C141" s="536"/>
      <c r="D141" s="551">
        <f>D142</f>
        <v>0</v>
      </c>
      <c r="E141" s="533"/>
    </row>
    <row r="142" spans="1:5" ht="12.75">
      <c r="A142" s="527" t="s">
        <v>1049</v>
      </c>
      <c r="B142" s="528" t="s">
        <v>1050</v>
      </c>
      <c r="C142" s="547"/>
      <c r="D142" s="548">
        <f>D143+D145+D146+D151</f>
        <v>0</v>
      </c>
      <c r="E142" s="549"/>
    </row>
    <row r="143" spans="1:5" ht="12.75">
      <c r="A143" s="527" t="s">
        <v>1051</v>
      </c>
      <c r="B143" s="528" t="s">
        <v>1052</v>
      </c>
      <c r="C143" s="547"/>
      <c r="D143" s="548">
        <f>SUM(D144)</f>
        <v>0</v>
      </c>
      <c r="E143" s="549"/>
    </row>
    <row r="144" spans="1:5" ht="12.75">
      <c r="A144" s="543" t="s">
        <v>1053</v>
      </c>
      <c r="B144" s="528" t="s">
        <v>1054</v>
      </c>
      <c r="C144" s="536"/>
      <c r="D144" s="535"/>
      <c r="E144" s="533"/>
    </row>
    <row r="145" spans="1:5" ht="12.75">
      <c r="A145" s="527" t="s">
        <v>1055</v>
      </c>
      <c r="B145" s="528" t="s">
        <v>1056</v>
      </c>
      <c r="C145" s="547"/>
      <c r="D145" s="548"/>
      <c r="E145" s="549"/>
    </row>
    <row r="146" spans="1:5" ht="12.75">
      <c r="A146" s="527" t="s">
        <v>1057</v>
      </c>
      <c r="B146" s="528" t="s">
        <v>1058</v>
      </c>
      <c r="C146" s="547"/>
      <c r="D146" s="548">
        <f>SUM(D147:D150)</f>
        <v>0</v>
      </c>
      <c r="E146" s="549"/>
    </row>
    <row r="147" spans="1:5" ht="12.75">
      <c r="A147" s="543" t="s">
        <v>1059</v>
      </c>
      <c r="B147" s="528" t="s">
        <v>1060</v>
      </c>
      <c r="C147" s="536"/>
      <c r="D147" s="535"/>
      <c r="E147" s="533"/>
    </row>
    <row r="148" spans="1:5" ht="12.75">
      <c r="A148" s="543" t="s">
        <v>1061</v>
      </c>
      <c r="B148" s="528" t="s">
        <v>1062</v>
      </c>
      <c r="C148" s="536"/>
      <c r="D148" s="535"/>
      <c r="E148" s="533"/>
    </row>
    <row r="149" spans="1:5" ht="12.75">
      <c r="A149" s="543" t="s">
        <v>1063</v>
      </c>
      <c r="B149" s="528" t="s">
        <v>1064</v>
      </c>
      <c r="C149" s="536"/>
      <c r="D149" s="535"/>
      <c r="E149" s="533"/>
    </row>
    <row r="150" spans="1:5" ht="12.75">
      <c r="A150" s="543" t="s">
        <v>1065</v>
      </c>
      <c r="B150" s="528" t="s">
        <v>1066</v>
      </c>
      <c r="C150" s="536"/>
      <c r="D150" s="535"/>
      <c r="E150" s="533"/>
    </row>
    <row r="151" spans="1:5" ht="12.75">
      <c r="A151" s="527" t="s">
        <v>1067</v>
      </c>
      <c r="B151" s="528" t="s">
        <v>1068</v>
      </c>
      <c r="C151" s="547"/>
      <c r="D151" s="548"/>
      <c r="E151" s="549"/>
    </row>
    <row r="152" spans="1:5" ht="21">
      <c r="A152" s="537" t="s">
        <v>1069</v>
      </c>
      <c r="B152" s="528" t="s">
        <v>1070</v>
      </c>
      <c r="C152" s="538">
        <f>C153+C172</f>
        <v>120483</v>
      </c>
      <c r="D152" s="538">
        <f>D153+D172</f>
        <v>106823</v>
      </c>
      <c r="E152" s="539">
        <f>E153+E172</f>
        <v>0</v>
      </c>
    </row>
    <row r="153" spans="1:5" ht="33.75">
      <c r="A153" s="527" t="s">
        <v>1071</v>
      </c>
      <c r="B153" s="528" t="s">
        <v>1072</v>
      </c>
      <c r="C153" s="540">
        <f>C154+C161+C168</f>
        <v>120483</v>
      </c>
      <c r="D153" s="540">
        <f>D154+D161+D168</f>
        <v>106823</v>
      </c>
      <c r="E153" s="541">
        <f>E154+E161+E168</f>
        <v>0</v>
      </c>
    </row>
    <row r="154" spans="1:5" ht="12.75">
      <c r="A154" s="552" t="s">
        <v>1073</v>
      </c>
      <c r="B154" s="528" t="s">
        <v>1074</v>
      </c>
      <c r="C154" s="532">
        <f>C155+C158</f>
        <v>0</v>
      </c>
      <c r="D154" s="532">
        <f>D155+D158</f>
        <v>0</v>
      </c>
      <c r="E154" s="542">
        <f>E155+E158</f>
        <v>0</v>
      </c>
    </row>
    <row r="155" spans="1:5" ht="22.5">
      <c r="A155" s="543" t="s">
        <v>1075</v>
      </c>
      <c r="B155" s="528" t="s">
        <v>1076</v>
      </c>
      <c r="C155" s="532">
        <f>C156+C157</f>
        <v>0</v>
      </c>
      <c r="D155" s="532">
        <f>D156+D157</f>
        <v>0</v>
      </c>
      <c r="E155" s="542">
        <f>E156+E157</f>
        <v>0</v>
      </c>
    </row>
    <row r="156" spans="1:5" ht="22.5">
      <c r="A156" s="544" t="s">
        <v>1077</v>
      </c>
      <c r="B156" s="528" t="s">
        <v>1078</v>
      </c>
      <c r="C156" s="535"/>
      <c r="D156" s="535"/>
      <c r="E156" s="545"/>
    </row>
    <row r="157" spans="1:5" ht="12.75">
      <c r="A157" s="546" t="s">
        <v>1079</v>
      </c>
      <c r="B157" s="528" t="s">
        <v>1080</v>
      </c>
      <c r="C157" s="535"/>
      <c r="D157" s="536"/>
      <c r="E157" s="545"/>
    </row>
    <row r="158" spans="1:5" ht="22.5">
      <c r="A158" s="543" t="s">
        <v>1081</v>
      </c>
      <c r="B158" s="528" t="s">
        <v>1082</v>
      </c>
      <c r="C158" s="532">
        <f>C159+C160</f>
        <v>0</v>
      </c>
      <c r="D158" s="532">
        <f>D159+D160</f>
        <v>0</v>
      </c>
      <c r="E158" s="542">
        <f>E159+E160</f>
        <v>0</v>
      </c>
    </row>
    <row r="159" spans="1:5" ht="22.5">
      <c r="A159" s="544" t="s">
        <v>1083</v>
      </c>
      <c r="B159" s="528" t="s">
        <v>1084</v>
      </c>
      <c r="C159" s="535"/>
      <c r="D159" s="535"/>
      <c r="E159" s="545"/>
    </row>
    <row r="160" spans="1:5" ht="12.75">
      <c r="A160" s="546" t="s">
        <v>1079</v>
      </c>
      <c r="B160" s="528" t="s">
        <v>1085</v>
      </c>
      <c r="C160" s="535"/>
      <c r="D160" s="553"/>
      <c r="E160" s="545"/>
    </row>
    <row r="161" spans="1:5" ht="22.5">
      <c r="A161" s="552" t="s">
        <v>1086</v>
      </c>
      <c r="B161" s="528" t="s">
        <v>1087</v>
      </c>
      <c r="C161" s="532">
        <f>C162+C165</f>
        <v>120483</v>
      </c>
      <c r="D161" s="532">
        <f>D162+D165</f>
        <v>106823</v>
      </c>
      <c r="E161" s="533"/>
    </row>
    <row r="162" spans="1:5" ht="22.5">
      <c r="A162" s="543" t="s">
        <v>1088</v>
      </c>
      <c r="B162" s="528" t="s">
        <v>1089</v>
      </c>
      <c r="C162" s="532">
        <f>C163+C164</f>
        <v>2239</v>
      </c>
      <c r="D162" s="532">
        <f>D163+D164</f>
        <v>2171</v>
      </c>
      <c r="E162" s="533"/>
    </row>
    <row r="163" spans="1:5" ht="22.5">
      <c r="A163" s="544" t="s">
        <v>1090</v>
      </c>
      <c r="B163" s="528" t="s">
        <v>1091</v>
      </c>
      <c r="C163" s="535">
        <v>2239</v>
      </c>
      <c r="D163" s="535">
        <v>2171</v>
      </c>
      <c r="E163" s="533"/>
    </row>
    <row r="164" spans="1:5" ht="22.5">
      <c r="A164" s="546" t="s">
        <v>1092</v>
      </c>
      <c r="B164" s="528" t="s">
        <v>1093</v>
      </c>
      <c r="C164" s="535"/>
      <c r="D164" s="536"/>
      <c r="E164" s="533"/>
    </row>
    <row r="165" spans="1:5" ht="22.5">
      <c r="A165" s="543" t="s">
        <v>1094</v>
      </c>
      <c r="B165" s="528" t="s">
        <v>1095</v>
      </c>
      <c r="C165" s="532">
        <v>118244</v>
      </c>
      <c r="D165" s="532">
        <v>104652</v>
      </c>
      <c r="E165" s="533"/>
    </row>
    <row r="166" spans="1:5" ht="22.5">
      <c r="A166" s="544" t="s">
        <v>1096</v>
      </c>
      <c r="B166" s="528" t="s">
        <v>1097</v>
      </c>
      <c r="C166" s="535"/>
      <c r="D166" s="535"/>
      <c r="E166" s="533"/>
    </row>
    <row r="167" spans="1:5" ht="12.75">
      <c r="A167" s="546" t="s">
        <v>1098</v>
      </c>
      <c r="B167" s="528" t="s">
        <v>1099</v>
      </c>
      <c r="C167" s="535"/>
      <c r="D167" s="553"/>
      <c r="E167" s="533"/>
    </row>
    <row r="168" spans="1:5" ht="12.75">
      <c r="A168" s="552" t="s">
        <v>1100</v>
      </c>
      <c r="B168" s="528" t="s">
        <v>1101</v>
      </c>
      <c r="C168" s="532">
        <f>C169+C172</f>
        <v>0</v>
      </c>
      <c r="D168" s="532">
        <f>D169+D172</f>
        <v>0</v>
      </c>
      <c r="E168" s="533"/>
    </row>
    <row r="169" spans="1:5" ht="22.5">
      <c r="A169" s="543" t="s">
        <v>1102</v>
      </c>
      <c r="B169" s="528" t="s">
        <v>1103</v>
      </c>
      <c r="C169" s="532">
        <f>C170+C171</f>
        <v>0</v>
      </c>
      <c r="D169" s="532">
        <f>D170+D171</f>
        <v>0</v>
      </c>
      <c r="E169" s="533"/>
    </row>
    <row r="170" spans="1:5" ht="22.5">
      <c r="A170" s="544" t="s">
        <v>1104</v>
      </c>
      <c r="B170" s="528" t="s">
        <v>1105</v>
      </c>
      <c r="C170" s="535"/>
      <c r="D170" s="535"/>
      <c r="E170" s="533"/>
    </row>
    <row r="171" spans="1:5" ht="12.75">
      <c r="A171" s="546" t="s">
        <v>1106</v>
      </c>
      <c r="B171" s="528" t="s">
        <v>1107</v>
      </c>
      <c r="C171" s="535"/>
      <c r="D171" s="536"/>
      <c r="E171" s="533"/>
    </row>
    <row r="172" spans="1:5" ht="21">
      <c r="A172" s="554" t="s">
        <v>1108</v>
      </c>
      <c r="B172" s="528" t="s">
        <v>1109</v>
      </c>
      <c r="C172" s="540">
        <f>C173+C176+C179+C182</f>
        <v>0</v>
      </c>
      <c r="D172" s="540">
        <f>D173+D176+D179+D182</f>
        <v>0</v>
      </c>
      <c r="E172" s="541">
        <f>E173+E176+E179+E182</f>
        <v>0</v>
      </c>
    </row>
    <row r="173" spans="1:5" ht="22.5">
      <c r="A173" s="552" t="s">
        <v>1110</v>
      </c>
      <c r="B173" s="528" t="s">
        <v>1111</v>
      </c>
      <c r="C173" s="532">
        <f>C174+C175</f>
        <v>0</v>
      </c>
      <c r="D173" s="532">
        <f>D174+D175</f>
        <v>0</v>
      </c>
      <c r="E173" s="542">
        <f>E174+E175</f>
        <v>0</v>
      </c>
    </row>
    <row r="174" spans="1:5" ht="12.75">
      <c r="A174" s="544" t="s">
        <v>1112</v>
      </c>
      <c r="B174" s="528" t="s">
        <v>1113</v>
      </c>
      <c r="C174" s="535"/>
      <c r="D174" s="535"/>
      <c r="E174" s="545"/>
    </row>
    <row r="175" spans="1:5" ht="12.75">
      <c r="A175" s="546" t="s">
        <v>1114</v>
      </c>
      <c r="B175" s="528" t="s">
        <v>1115</v>
      </c>
      <c r="C175" s="535"/>
      <c r="D175" s="536"/>
      <c r="E175" s="545"/>
    </row>
    <row r="176" spans="1:5" ht="22.5">
      <c r="A176" s="552" t="s">
        <v>1116</v>
      </c>
      <c r="B176" s="528" t="s">
        <v>1117</v>
      </c>
      <c r="C176" s="532">
        <f>C177+C178</f>
        <v>0</v>
      </c>
      <c r="D176" s="532">
        <f>D177+D178</f>
        <v>0</v>
      </c>
      <c r="E176" s="533"/>
    </row>
    <row r="177" spans="1:5" ht="22.5">
      <c r="A177" s="544" t="s">
        <v>1118</v>
      </c>
      <c r="B177" s="528" t="s">
        <v>1119</v>
      </c>
      <c r="C177" s="535"/>
      <c r="D177" s="535"/>
      <c r="E177" s="533"/>
    </row>
    <row r="178" spans="1:5" ht="22.5">
      <c r="A178" s="546" t="s">
        <v>1120</v>
      </c>
      <c r="B178" s="528" t="s">
        <v>1121</v>
      </c>
      <c r="C178" s="535"/>
      <c r="D178" s="553"/>
      <c r="E178" s="533"/>
    </row>
    <row r="179" spans="1:5" ht="12.75">
      <c r="A179" s="552" t="s">
        <v>1122</v>
      </c>
      <c r="B179" s="528" t="s">
        <v>1123</v>
      </c>
      <c r="C179" s="532">
        <f>C180+C181</f>
        <v>0</v>
      </c>
      <c r="D179" s="532">
        <f>D180+D181</f>
        <v>0</v>
      </c>
      <c r="E179" s="533"/>
    </row>
    <row r="180" spans="1:5" ht="12.75">
      <c r="A180" s="544" t="s">
        <v>1124</v>
      </c>
      <c r="B180" s="528" t="s">
        <v>1125</v>
      </c>
      <c r="C180" s="535"/>
      <c r="D180" s="535"/>
      <c r="E180" s="533"/>
    </row>
    <row r="181" spans="1:5" ht="12.75">
      <c r="A181" s="546" t="s">
        <v>1126</v>
      </c>
      <c r="B181" s="528" t="s">
        <v>1127</v>
      </c>
      <c r="C181" s="535"/>
      <c r="D181" s="536"/>
      <c r="E181" s="533"/>
    </row>
    <row r="182" spans="1:5" ht="22.5">
      <c r="A182" s="552" t="s">
        <v>1128</v>
      </c>
      <c r="B182" s="528" t="s">
        <v>1129</v>
      </c>
      <c r="C182" s="532">
        <f>C183+C184</f>
        <v>0</v>
      </c>
      <c r="D182" s="532">
        <f>D183+D184</f>
        <v>0</v>
      </c>
      <c r="E182" s="533"/>
    </row>
    <row r="183" spans="1:5" ht="12.75">
      <c r="A183" s="544" t="s">
        <v>1130</v>
      </c>
      <c r="B183" s="528" t="s">
        <v>1131</v>
      </c>
      <c r="C183" s="535"/>
      <c r="D183" s="535"/>
      <c r="E183" s="533"/>
    </row>
    <row r="184" spans="1:5" ht="12.75">
      <c r="A184" s="546" t="s">
        <v>1132</v>
      </c>
      <c r="B184" s="528" t="s">
        <v>1133</v>
      </c>
      <c r="C184" s="535"/>
      <c r="D184" s="536"/>
      <c r="E184" s="533"/>
    </row>
    <row r="185" spans="1:5" ht="12.75">
      <c r="A185" s="537" t="s">
        <v>1134</v>
      </c>
      <c r="B185" s="528" t="s">
        <v>1135</v>
      </c>
      <c r="C185" s="538">
        <f>C9+C23+C141+C152</f>
        <v>281742</v>
      </c>
      <c r="D185" s="538">
        <f>D9+D23+D141+D152</f>
        <v>232264</v>
      </c>
      <c r="E185" s="539">
        <f>E9+E23+E141+E152</f>
        <v>0</v>
      </c>
    </row>
    <row r="186" spans="1:5" ht="12.75">
      <c r="A186" s="537" t="s">
        <v>1136</v>
      </c>
      <c r="B186" s="528" t="s">
        <v>1137</v>
      </c>
      <c r="C186" s="536"/>
      <c r="D186" s="538">
        <f>D187+D195+D205</f>
        <v>0</v>
      </c>
      <c r="E186" s="539">
        <f>E187+E195+E205</f>
        <v>0</v>
      </c>
    </row>
    <row r="187" spans="1:5" ht="12.75">
      <c r="A187" s="527" t="s">
        <v>1138</v>
      </c>
      <c r="B187" s="528" t="s">
        <v>1139</v>
      </c>
      <c r="C187" s="547"/>
      <c r="D187" s="540">
        <f>SUM(D188:D194)</f>
        <v>0</v>
      </c>
      <c r="E187" s="549"/>
    </row>
    <row r="188" spans="1:5" ht="12.75">
      <c r="A188" s="543" t="s">
        <v>1140</v>
      </c>
      <c r="B188" s="528" t="s">
        <v>1141</v>
      </c>
      <c r="C188" s="536"/>
      <c r="D188" s="535"/>
      <c r="E188" s="533"/>
    </row>
    <row r="189" spans="1:5" ht="12.75">
      <c r="A189" s="543" t="s">
        <v>1142</v>
      </c>
      <c r="B189" s="528" t="s">
        <v>1143</v>
      </c>
      <c r="C189" s="536"/>
      <c r="D189" s="535"/>
      <c r="E189" s="533"/>
    </row>
    <row r="190" spans="1:5" ht="12.75">
      <c r="A190" s="543" t="s">
        <v>1144</v>
      </c>
      <c r="B190" s="528" t="s">
        <v>1145</v>
      </c>
      <c r="C190" s="536"/>
      <c r="D190" s="535"/>
      <c r="E190" s="533"/>
    </row>
    <row r="191" spans="1:5" ht="12.75">
      <c r="A191" s="543" t="s">
        <v>1146</v>
      </c>
      <c r="B191" s="528" t="s">
        <v>1147</v>
      </c>
      <c r="C191" s="536"/>
      <c r="D191" s="535"/>
      <c r="E191" s="533"/>
    </row>
    <row r="192" spans="1:5" ht="12.75">
      <c r="A192" s="543" t="s">
        <v>1148</v>
      </c>
      <c r="B192" s="528" t="s">
        <v>1149</v>
      </c>
      <c r="C192" s="536"/>
      <c r="D192" s="535"/>
      <c r="E192" s="533"/>
    </row>
    <row r="193" spans="1:5" ht="12.75">
      <c r="A193" s="555" t="s">
        <v>1150</v>
      </c>
      <c r="B193" s="528" t="s">
        <v>1151</v>
      </c>
      <c r="C193" s="536"/>
      <c r="D193" s="535"/>
      <c r="E193" s="533"/>
    </row>
    <row r="194" spans="1:5" ht="12.75">
      <c r="A194" s="543" t="s">
        <v>1152</v>
      </c>
      <c r="B194" s="528" t="s">
        <v>1153</v>
      </c>
      <c r="C194" s="536"/>
      <c r="D194" s="535"/>
      <c r="E194" s="533"/>
    </row>
    <row r="195" spans="1:5" ht="12.75">
      <c r="A195" s="527" t="s">
        <v>1154</v>
      </c>
      <c r="B195" s="528" t="s">
        <v>1155</v>
      </c>
      <c r="C195" s="547"/>
      <c r="D195" s="540">
        <f>SUM(D196:D199)+D200</f>
        <v>0</v>
      </c>
      <c r="E195" s="541">
        <f>SUM(E196:E199)+E200</f>
        <v>0</v>
      </c>
    </row>
    <row r="196" spans="1:5" ht="12.75">
      <c r="A196" s="543" t="s">
        <v>1156</v>
      </c>
      <c r="B196" s="528" t="s">
        <v>1157</v>
      </c>
      <c r="C196" s="536"/>
      <c r="D196" s="535"/>
      <c r="E196" s="533"/>
    </row>
    <row r="197" spans="1:5" ht="12.75">
      <c r="A197" s="543" t="s">
        <v>1158</v>
      </c>
      <c r="B197" s="528" t="s">
        <v>1159</v>
      </c>
      <c r="C197" s="536"/>
      <c r="D197" s="535"/>
      <c r="E197" s="533"/>
    </row>
    <row r="198" spans="1:5" ht="12.75">
      <c r="A198" s="543" t="s">
        <v>1160</v>
      </c>
      <c r="B198" s="528" t="s">
        <v>1161</v>
      </c>
      <c r="C198" s="536"/>
      <c r="D198" s="535"/>
      <c r="E198" s="533"/>
    </row>
    <row r="199" spans="1:5" ht="12.75">
      <c r="A199" s="543" t="s">
        <v>1162</v>
      </c>
      <c r="B199" s="528" t="s">
        <v>1163</v>
      </c>
      <c r="C199" s="536"/>
      <c r="D199" s="535"/>
      <c r="E199" s="533"/>
    </row>
    <row r="200" spans="1:5" ht="12.75">
      <c r="A200" s="543" t="s">
        <v>1164</v>
      </c>
      <c r="B200" s="528" t="s">
        <v>1165</v>
      </c>
      <c r="C200" s="536"/>
      <c r="D200" s="532">
        <f>SUM(D201:D204)</f>
        <v>0</v>
      </c>
      <c r="E200" s="542">
        <f>SUM(E201:E204)</f>
        <v>0</v>
      </c>
    </row>
    <row r="201" spans="1:5" ht="12.75">
      <c r="A201" s="544" t="s">
        <v>1166</v>
      </c>
      <c r="B201" s="528" t="s">
        <v>1167</v>
      </c>
      <c r="C201" s="536"/>
      <c r="D201" s="535"/>
      <c r="E201" s="545"/>
    </row>
    <row r="202" spans="1:5" ht="12.75">
      <c r="A202" s="544" t="s">
        <v>1168</v>
      </c>
      <c r="B202" s="528" t="s">
        <v>1169</v>
      </c>
      <c r="C202" s="536"/>
      <c r="D202" s="535"/>
      <c r="E202" s="533"/>
    </row>
    <row r="203" spans="1:5" ht="12.75">
      <c r="A203" s="544" t="s">
        <v>1170</v>
      </c>
      <c r="B203" s="528" t="s">
        <v>1171</v>
      </c>
      <c r="C203" s="536"/>
      <c r="D203" s="535"/>
      <c r="E203" s="533"/>
    </row>
    <row r="204" spans="1:5" ht="12.75">
      <c r="A204" s="544" t="s">
        <v>1172</v>
      </c>
      <c r="B204" s="528" t="s">
        <v>1173</v>
      </c>
      <c r="C204" s="536"/>
      <c r="D204" s="535"/>
      <c r="E204" s="533"/>
    </row>
    <row r="205" spans="1:5" ht="12.75">
      <c r="A205" s="527" t="s">
        <v>1174</v>
      </c>
      <c r="B205" s="528" t="s">
        <v>1175</v>
      </c>
      <c r="C205" s="547"/>
      <c r="D205" s="540">
        <f>SUM(D206:D208)</f>
        <v>0</v>
      </c>
      <c r="E205" s="549"/>
    </row>
    <row r="206" spans="1:5" ht="12.75">
      <c r="A206" s="543" t="s">
        <v>1176</v>
      </c>
      <c r="B206" s="528" t="s">
        <v>1177</v>
      </c>
      <c r="C206" s="536"/>
      <c r="D206" s="535"/>
      <c r="E206" s="533"/>
    </row>
    <row r="207" spans="1:5" ht="12.75">
      <c r="A207" s="543" t="s">
        <v>1178</v>
      </c>
      <c r="B207" s="528" t="s">
        <v>1179</v>
      </c>
      <c r="C207" s="536"/>
      <c r="D207" s="535"/>
      <c r="E207" s="533"/>
    </row>
    <row r="208" spans="1:5" ht="12.75">
      <c r="A208" s="543" t="s">
        <v>1180</v>
      </c>
      <c r="B208" s="528" t="s">
        <v>1181</v>
      </c>
      <c r="C208" s="536"/>
      <c r="D208" s="535"/>
      <c r="E208" s="533"/>
    </row>
    <row r="209" spans="1:5" ht="12.75">
      <c r="A209" s="537" t="s">
        <v>1182</v>
      </c>
      <c r="B209" s="528" t="s">
        <v>1183</v>
      </c>
      <c r="C209" s="536"/>
      <c r="D209" s="538">
        <f>D210+D211+D216+D229+D230+D231</f>
        <v>998</v>
      </c>
      <c r="E209" s="533"/>
    </row>
    <row r="210" spans="1:5" ht="12.75">
      <c r="A210" s="527" t="s">
        <v>1184</v>
      </c>
      <c r="B210" s="528" t="s">
        <v>1185</v>
      </c>
      <c r="C210" s="547"/>
      <c r="D210" s="548"/>
      <c r="E210" s="549"/>
    </row>
    <row r="211" spans="1:5" ht="12.75">
      <c r="A211" s="527" t="s">
        <v>1186</v>
      </c>
      <c r="B211" s="528" t="s">
        <v>1187</v>
      </c>
      <c r="C211" s="547"/>
      <c r="D211" s="540">
        <f>SUM(D212:D215)</f>
        <v>998</v>
      </c>
      <c r="E211" s="549"/>
    </row>
    <row r="212" spans="1:5" ht="12.75">
      <c r="A212" s="543" t="s">
        <v>1188</v>
      </c>
      <c r="B212" s="528" t="s">
        <v>1189</v>
      </c>
      <c r="C212" s="536"/>
      <c r="D212" s="535">
        <v>998</v>
      </c>
      <c r="E212" s="533"/>
    </row>
    <row r="213" spans="1:5" ht="12.75">
      <c r="A213" s="543" t="s">
        <v>1190</v>
      </c>
      <c r="B213" s="528" t="s">
        <v>1191</v>
      </c>
      <c r="C213" s="536"/>
      <c r="D213" s="535"/>
      <c r="E213" s="533"/>
    </row>
    <row r="214" spans="1:5" ht="12.75">
      <c r="A214" s="543" t="s">
        <v>1192</v>
      </c>
      <c r="B214" s="528" t="s">
        <v>1193</v>
      </c>
      <c r="C214" s="536" t="s">
        <v>1194</v>
      </c>
      <c r="D214" s="535"/>
      <c r="E214" s="533"/>
    </row>
    <row r="215" spans="1:5" ht="12.75">
      <c r="A215" s="543" t="s">
        <v>1195</v>
      </c>
      <c r="B215" s="528" t="s">
        <v>1196</v>
      </c>
      <c r="C215" s="536"/>
      <c r="D215" s="535"/>
      <c r="E215" s="533"/>
    </row>
    <row r="216" spans="1:5" ht="12.75">
      <c r="A216" s="527" t="s">
        <v>1197</v>
      </c>
      <c r="B216" s="528" t="s">
        <v>1198</v>
      </c>
      <c r="C216" s="547"/>
      <c r="D216" s="540">
        <f>D217+D223</f>
        <v>0</v>
      </c>
      <c r="E216" s="549"/>
    </row>
    <row r="217" spans="1:5" ht="12.75">
      <c r="A217" s="543" t="s">
        <v>1199</v>
      </c>
      <c r="B217" s="528" t="s">
        <v>1200</v>
      </c>
      <c r="C217" s="536"/>
      <c r="D217" s="532">
        <f>SUM(D218:D222)</f>
        <v>0</v>
      </c>
      <c r="E217" s="533"/>
    </row>
    <row r="218" spans="1:5" ht="12.75">
      <c r="A218" s="544" t="s">
        <v>1201</v>
      </c>
      <c r="B218" s="528" t="s">
        <v>1202</v>
      </c>
      <c r="C218" s="536"/>
      <c r="D218" s="535"/>
      <c r="E218" s="533"/>
    </row>
    <row r="219" spans="1:5" ht="12.75">
      <c r="A219" s="544" t="s">
        <v>1203</v>
      </c>
      <c r="B219" s="528" t="s">
        <v>1204</v>
      </c>
      <c r="C219" s="536"/>
      <c r="D219" s="535"/>
      <c r="E219" s="533"/>
    </row>
    <row r="220" spans="1:5" ht="12.75">
      <c r="A220" s="544" t="s">
        <v>1205</v>
      </c>
      <c r="B220" s="528" t="s">
        <v>1206</v>
      </c>
      <c r="C220" s="536"/>
      <c r="D220" s="535"/>
      <c r="E220" s="533"/>
    </row>
    <row r="221" spans="1:5" ht="12.75">
      <c r="A221" s="544" t="s">
        <v>1207</v>
      </c>
      <c r="B221" s="528" t="s">
        <v>1208</v>
      </c>
      <c r="C221" s="536"/>
      <c r="D221" s="535"/>
      <c r="E221" s="533"/>
    </row>
    <row r="222" spans="1:5" ht="12.75">
      <c r="A222" s="544" t="s">
        <v>1209</v>
      </c>
      <c r="B222" s="528" t="s">
        <v>1210</v>
      </c>
      <c r="C222" s="536"/>
      <c r="D222" s="535"/>
      <c r="E222" s="533"/>
    </row>
    <row r="223" spans="1:5" ht="12.75">
      <c r="A223" s="543" t="s">
        <v>1211</v>
      </c>
      <c r="B223" s="528" t="s">
        <v>1212</v>
      </c>
      <c r="C223" s="536"/>
      <c r="D223" s="532">
        <f>SUM(D224:D228)</f>
        <v>0</v>
      </c>
      <c r="E223" s="533"/>
    </row>
    <row r="224" spans="1:5" ht="12.75">
      <c r="A224" s="544" t="s">
        <v>1213</v>
      </c>
      <c r="B224" s="528" t="s">
        <v>1214</v>
      </c>
      <c r="C224" s="536"/>
      <c r="D224" s="535"/>
      <c r="E224" s="533"/>
    </row>
    <row r="225" spans="1:5" ht="12.75">
      <c r="A225" s="544" t="s">
        <v>1215</v>
      </c>
      <c r="B225" s="528" t="s">
        <v>1216</v>
      </c>
      <c r="C225" s="536"/>
      <c r="D225" s="535"/>
      <c r="E225" s="533"/>
    </row>
    <row r="226" spans="1:5" ht="12.75">
      <c r="A226" s="544" t="s">
        <v>1217</v>
      </c>
      <c r="B226" s="528" t="s">
        <v>1218</v>
      </c>
      <c r="C226" s="536"/>
      <c r="D226" s="535"/>
      <c r="E226" s="533"/>
    </row>
    <row r="227" spans="1:5" ht="12.75">
      <c r="A227" s="544" t="s">
        <v>1219</v>
      </c>
      <c r="B227" s="528" t="s">
        <v>1220</v>
      </c>
      <c r="C227" s="536"/>
      <c r="D227" s="535"/>
      <c r="E227" s="533"/>
    </row>
    <row r="228" spans="1:5" ht="12.75">
      <c r="A228" s="544" t="s">
        <v>1221</v>
      </c>
      <c r="B228" s="528" t="s">
        <v>1222</v>
      </c>
      <c r="C228" s="536"/>
      <c r="D228" s="535"/>
      <c r="E228" s="533"/>
    </row>
    <row r="229" spans="1:5" ht="12.75">
      <c r="A229" s="527" t="s">
        <v>1223</v>
      </c>
      <c r="B229" s="528" t="s">
        <v>1224</v>
      </c>
      <c r="C229" s="547"/>
      <c r="D229" s="548"/>
      <c r="E229" s="549"/>
    </row>
    <row r="230" spans="1:5" ht="12.75">
      <c r="A230" s="527" t="s">
        <v>1225</v>
      </c>
      <c r="B230" s="528" t="s">
        <v>1226</v>
      </c>
      <c r="C230" s="547"/>
      <c r="D230" s="548"/>
      <c r="E230" s="549"/>
    </row>
    <row r="231" spans="1:5" ht="12.75">
      <c r="A231" s="527" t="s">
        <v>1227</v>
      </c>
      <c r="B231" s="528" t="s">
        <v>1228</v>
      </c>
      <c r="C231" s="547"/>
      <c r="D231" s="540">
        <f>SUM(D232:D233)</f>
        <v>0</v>
      </c>
      <c r="E231" s="549"/>
    </row>
    <row r="232" spans="1:5" ht="12.75">
      <c r="A232" s="543" t="s">
        <v>1229</v>
      </c>
      <c r="B232" s="528" t="s">
        <v>1230</v>
      </c>
      <c r="C232" s="536"/>
      <c r="D232" s="535"/>
      <c r="E232" s="533"/>
    </row>
    <row r="233" spans="1:5" ht="12.75">
      <c r="A233" s="543" t="s">
        <v>1231</v>
      </c>
      <c r="B233" s="528" t="s">
        <v>1232</v>
      </c>
      <c r="C233" s="536"/>
      <c r="D233" s="535"/>
      <c r="E233" s="533"/>
    </row>
    <row r="234" spans="1:5" ht="12.75">
      <c r="A234" s="543" t="s">
        <v>1233</v>
      </c>
      <c r="B234" s="528" t="s">
        <v>1234</v>
      </c>
      <c r="C234" s="532"/>
      <c r="D234" s="532"/>
      <c r="E234" s="542"/>
    </row>
    <row r="235" spans="1:5" ht="12.75">
      <c r="A235" s="543" t="s">
        <v>1235</v>
      </c>
      <c r="B235" s="528" t="s">
        <v>1236</v>
      </c>
      <c r="C235" s="532"/>
      <c r="D235" s="532"/>
      <c r="E235" s="542"/>
    </row>
    <row r="236" spans="1:5" ht="12.75">
      <c r="A236" s="537" t="s">
        <v>1237</v>
      </c>
      <c r="B236" s="528" t="s">
        <v>1238</v>
      </c>
      <c r="C236" s="536"/>
      <c r="D236" s="538">
        <f>SUM(D237:D241)</f>
        <v>0</v>
      </c>
      <c r="E236" s="533"/>
    </row>
    <row r="237" spans="1:5" ht="12.75">
      <c r="A237" s="527" t="s">
        <v>1239</v>
      </c>
      <c r="B237" s="528" t="s">
        <v>1240</v>
      </c>
      <c r="C237" s="547"/>
      <c r="D237" s="548"/>
      <c r="E237" s="549"/>
    </row>
    <row r="238" spans="1:5" ht="12.75">
      <c r="A238" s="527" t="s">
        <v>1241</v>
      </c>
      <c r="B238" s="528" t="s">
        <v>1242</v>
      </c>
      <c r="C238" s="547"/>
      <c r="D238" s="548"/>
      <c r="E238" s="549"/>
    </row>
    <row r="239" spans="1:5" ht="12.75">
      <c r="A239" s="527" t="s">
        <v>1243</v>
      </c>
      <c r="B239" s="528" t="s">
        <v>1244</v>
      </c>
      <c r="C239" s="547"/>
      <c r="D239" s="548"/>
      <c r="E239" s="549"/>
    </row>
    <row r="240" spans="1:5" ht="12.75">
      <c r="A240" s="527" t="s">
        <v>1245</v>
      </c>
      <c r="B240" s="528" t="s">
        <v>1246</v>
      </c>
      <c r="C240" s="547"/>
      <c r="D240" s="548"/>
      <c r="E240" s="549"/>
    </row>
    <row r="241" spans="1:5" ht="12.75">
      <c r="A241" s="527" t="s">
        <v>1247</v>
      </c>
      <c r="B241" s="528" t="s">
        <v>1248</v>
      </c>
      <c r="C241" s="547"/>
      <c r="D241" s="548"/>
      <c r="E241" s="549"/>
    </row>
    <row r="242" spans="1:5" ht="12.75">
      <c r="A242" s="537" t="s">
        <v>1249</v>
      </c>
      <c r="B242" s="528" t="s">
        <v>1250</v>
      </c>
      <c r="C242" s="536"/>
      <c r="D242" s="538">
        <v>1438</v>
      </c>
      <c r="E242" s="533"/>
    </row>
    <row r="243" spans="1:5" ht="12.75">
      <c r="A243" s="527" t="s">
        <v>1251</v>
      </c>
      <c r="B243" s="528" t="s">
        <v>1252</v>
      </c>
      <c r="C243" s="547"/>
      <c r="D243" s="540">
        <f>D244+D247+D248+D249</f>
        <v>0</v>
      </c>
      <c r="E243" s="549"/>
    </row>
    <row r="244" spans="1:5" ht="12.75">
      <c r="A244" s="531" t="s">
        <v>1253</v>
      </c>
      <c r="B244" s="528" t="s">
        <v>1254</v>
      </c>
      <c r="C244" s="536"/>
      <c r="D244" s="532">
        <f>SUM(D245:D246)</f>
        <v>0</v>
      </c>
      <c r="E244" s="533"/>
    </row>
    <row r="245" spans="1:5" ht="12.75">
      <c r="A245" s="543" t="s">
        <v>1255</v>
      </c>
      <c r="B245" s="528" t="s">
        <v>1256</v>
      </c>
      <c r="C245" s="536"/>
      <c r="D245" s="535"/>
      <c r="E245" s="533"/>
    </row>
    <row r="246" spans="1:5" ht="12.75">
      <c r="A246" s="543" t="s">
        <v>1257</v>
      </c>
      <c r="B246" s="528" t="s">
        <v>1258</v>
      </c>
      <c r="C246" s="536"/>
      <c r="D246" s="535"/>
      <c r="E246" s="533"/>
    </row>
    <row r="247" spans="1:5" ht="12.75">
      <c r="A247" s="531" t="s">
        <v>1259</v>
      </c>
      <c r="B247" s="528" t="s">
        <v>1260</v>
      </c>
      <c r="C247" s="536"/>
      <c r="D247" s="535"/>
      <c r="E247" s="533"/>
    </row>
    <row r="248" spans="1:5" ht="12.75">
      <c r="A248" s="531" t="s">
        <v>1261</v>
      </c>
      <c r="B248" s="528" t="s">
        <v>1262</v>
      </c>
      <c r="C248" s="536"/>
      <c r="D248" s="535"/>
      <c r="E248" s="533"/>
    </row>
    <row r="249" spans="1:5" ht="12.75">
      <c r="A249" s="531" t="s">
        <v>1263</v>
      </c>
      <c r="B249" s="528" t="s">
        <v>1264</v>
      </c>
      <c r="C249" s="536"/>
      <c r="D249" s="535"/>
      <c r="E249" s="533"/>
    </row>
    <row r="250" spans="1:5" ht="12.75">
      <c r="A250" s="527" t="s">
        <v>1265</v>
      </c>
      <c r="B250" s="528" t="s">
        <v>1266</v>
      </c>
      <c r="C250" s="547"/>
      <c r="D250" s="540">
        <f>SUM(D251:D258)</f>
        <v>1438</v>
      </c>
      <c r="E250" s="549"/>
    </row>
    <row r="251" spans="1:5" ht="12.75">
      <c r="A251" s="531" t="s">
        <v>1267</v>
      </c>
      <c r="B251" s="528" t="s">
        <v>1268</v>
      </c>
      <c r="C251" s="536"/>
      <c r="D251" s="535">
        <v>1438</v>
      </c>
      <c r="E251" s="533"/>
    </row>
    <row r="252" spans="1:5" ht="12.75">
      <c r="A252" s="531" t="s">
        <v>1269</v>
      </c>
      <c r="B252" s="528" t="s">
        <v>1270</v>
      </c>
      <c r="C252" s="536"/>
      <c r="D252" s="535"/>
      <c r="E252" s="533"/>
    </row>
    <row r="253" spans="1:5" ht="12.75">
      <c r="A253" s="531" t="s">
        <v>1271</v>
      </c>
      <c r="B253" s="528" t="s">
        <v>1272</v>
      </c>
      <c r="C253" s="536"/>
      <c r="D253" s="535"/>
      <c r="E253" s="533"/>
    </row>
    <row r="254" spans="1:5" ht="12.75">
      <c r="A254" s="531" t="s">
        <v>1273</v>
      </c>
      <c r="B254" s="528" t="s">
        <v>1274</v>
      </c>
      <c r="C254" s="536"/>
      <c r="D254" s="535"/>
      <c r="E254" s="533"/>
    </row>
    <row r="255" spans="1:5" ht="12.75">
      <c r="A255" s="531" t="s">
        <v>1275</v>
      </c>
      <c r="B255" s="528" t="s">
        <v>1276</v>
      </c>
      <c r="C255" s="536"/>
      <c r="D255" s="535"/>
      <c r="E255" s="533"/>
    </row>
    <row r="256" spans="1:5" ht="12.75">
      <c r="A256" s="531" t="s">
        <v>1277</v>
      </c>
      <c r="B256" s="528" t="s">
        <v>1278</v>
      </c>
      <c r="C256" s="536"/>
      <c r="D256" s="535"/>
      <c r="E256" s="533"/>
    </row>
    <row r="257" spans="1:5" ht="12.75">
      <c r="A257" s="531" t="s">
        <v>1279</v>
      </c>
      <c r="B257" s="528" t="s">
        <v>1280</v>
      </c>
      <c r="C257" s="536"/>
      <c r="D257" s="535"/>
      <c r="E257" s="533"/>
    </row>
    <row r="258" spans="1:5" ht="12.75">
      <c r="A258" s="531" t="s">
        <v>1281</v>
      </c>
      <c r="B258" s="528" t="s">
        <v>1282</v>
      </c>
      <c r="C258" s="536"/>
      <c r="D258" s="535"/>
      <c r="E258" s="533"/>
    </row>
    <row r="259" spans="1:5" ht="12.75">
      <c r="A259" s="527" t="s">
        <v>1283</v>
      </c>
      <c r="B259" s="528" t="s">
        <v>1284</v>
      </c>
      <c r="C259" s="547"/>
      <c r="D259" s="556">
        <f>SUM(D260:D268)</f>
        <v>158</v>
      </c>
      <c r="E259" s="549"/>
    </row>
    <row r="260" spans="1:5" ht="12.75">
      <c r="A260" s="531" t="s">
        <v>1285</v>
      </c>
      <c r="B260" s="528" t="s">
        <v>1286</v>
      </c>
      <c r="C260" s="536"/>
      <c r="D260" s="535"/>
      <c r="E260" s="533"/>
    </row>
    <row r="261" spans="1:5" ht="22.5">
      <c r="A261" s="531" t="s">
        <v>1287</v>
      </c>
      <c r="B261" s="528" t="s">
        <v>1288</v>
      </c>
      <c r="C261" s="536"/>
      <c r="D261" s="535"/>
      <c r="E261" s="533"/>
    </row>
    <row r="262" spans="1:5" ht="12.75">
      <c r="A262" s="531" t="s">
        <v>1289</v>
      </c>
      <c r="B262" s="528" t="s">
        <v>1290</v>
      </c>
      <c r="C262" s="536"/>
      <c r="D262" s="535"/>
      <c r="E262" s="533"/>
    </row>
    <row r="263" spans="1:5" ht="12.75">
      <c r="A263" s="531" t="s">
        <v>1291</v>
      </c>
      <c r="B263" s="528" t="s">
        <v>1292</v>
      </c>
      <c r="C263" s="536"/>
      <c r="D263" s="535"/>
      <c r="E263" s="533"/>
    </row>
    <row r="264" spans="1:5" ht="12.75">
      <c r="A264" s="531" t="s">
        <v>1293</v>
      </c>
      <c r="B264" s="528" t="s">
        <v>1294</v>
      </c>
      <c r="C264" s="536"/>
      <c r="D264" s="535"/>
      <c r="E264" s="533"/>
    </row>
    <row r="265" spans="1:5" ht="12.75">
      <c r="A265" s="531" t="s">
        <v>1295</v>
      </c>
      <c r="B265" s="528" t="s">
        <v>1296</v>
      </c>
      <c r="C265" s="536"/>
      <c r="D265" s="535"/>
      <c r="E265" s="533"/>
    </row>
    <row r="266" spans="1:5" ht="22.5">
      <c r="A266" s="531" t="s">
        <v>1297</v>
      </c>
      <c r="B266" s="528" t="s">
        <v>1298</v>
      </c>
      <c r="C266" s="536"/>
      <c r="D266" s="535"/>
      <c r="E266" s="533"/>
    </row>
    <row r="267" spans="1:5" ht="12.75">
      <c r="A267" s="531" t="s">
        <v>1299</v>
      </c>
      <c r="B267" s="528" t="s">
        <v>1300</v>
      </c>
      <c r="C267" s="536"/>
      <c r="D267" s="535"/>
      <c r="E267" s="533"/>
    </row>
    <row r="268" spans="1:5" ht="12.75">
      <c r="A268" s="527" t="s">
        <v>1301</v>
      </c>
      <c r="B268" s="528" t="s">
        <v>1302</v>
      </c>
      <c r="C268" s="547"/>
      <c r="D268" s="548">
        <v>158</v>
      </c>
      <c r="E268" s="549"/>
    </row>
    <row r="269" spans="1:5" ht="12.75">
      <c r="A269" s="537" t="s">
        <v>1303</v>
      </c>
      <c r="B269" s="528" t="s">
        <v>1304</v>
      </c>
      <c r="C269" s="557"/>
      <c r="D269" s="538">
        <f>D186+D209+D236+D242+D268</f>
        <v>2594</v>
      </c>
      <c r="E269" s="530"/>
    </row>
    <row r="270" spans="1:5" ht="13.5" thickBot="1">
      <c r="A270" s="558" t="s">
        <v>1305</v>
      </c>
      <c r="B270" s="559" t="s">
        <v>1306</v>
      </c>
      <c r="C270" s="560"/>
      <c r="D270" s="561">
        <f>D185+D269</f>
        <v>234858</v>
      </c>
      <c r="E270" s="562"/>
    </row>
    <row r="271" spans="1:5" ht="15.75">
      <c r="A271" s="563"/>
      <c r="B271" s="564"/>
      <c r="C271" s="565"/>
      <c r="D271" s="565"/>
      <c r="E271" s="566"/>
    </row>
  </sheetData>
  <sheetProtection/>
  <mergeCells count="9">
    <mergeCell ref="A1:E1"/>
    <mergeCell ref="A3:E3"/>
    <mergeCell ref="C4:E4"/>
    <mergeCell ref="A5:A7"/>
    <mergeCell ref="B5:B7"/>
    <mergeCell ref="C5:C6"/>
    <mergeCell ref="D5:D6"/>
    <mergeCell ref="E5:E6"/>
    <mergeCell ref="C7:E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Körjegyzőség</dc:title>
  <dc:subject>2011. évi I. félévi beszámoló</dc:subject>
  <dc:creator>Wolf Viktória</dc:creator>
  <cp:keywords/>
  <dc:description/>
  <cp:lastModifiedBy>user</cp:lastModifiedBy>
  <cp:lastPrinted>2014-05-30T09:15:09Z</cp:lastPrinted>
  <dcterms:created xsi:type="dcterms:W3CDTF">1999-10-30T10:30:45Z</dcterms:created>
  <dcterms:modified xsi:type="dcterms:W3CDTF">2014-05-30T10:21:06Z</dcterms:modified>
  <cp:category/>
  <cp:version/>
  <cp:contentType/>
  <cp:contentStatus/>
</cp:coreProperties>
</file>