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2018- ei mód\"/>
    </mc:Choice>
  </mc:AlternateContent>
  <xr:revisionPtr revIDLastSave="0" documentId="13_ncr:1_{A901B7E8-270C-4DB7-A075-1891B268A96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5" i="23"/>
  <c r="E56" i="23" l="1"/>
  <c r="E38" i="23"/>
  <c r="E18" i="23"/>
  <c r="E22" i="23"/>
  <c r="E28" i="23"/>
  <c r="E32" i="23"/>
  <c r="E43" i="23"/>
  <c r="E57" i="23"/>
  <c r="E60" i="23"/>
  <c r="E66" i="23"/>
  <c r="E76" i="23"/>
  <c r="E89" i="23"/>
  <c r="E97" i="23"/>
  <c r="E102" i="23"/>
  <c r="E111" i="23"/>
  <c r="E23" i="23" l="1"/>
  <c r="E40" i="23"/>
  <c r="E67" i="23"/>
  <c r="E112" i="23" s="1"/>
  <c r="E114" i="23" s="1"/>
  <c r="D18" i="23" l="1"/>
  <c r="D22" i="23"/>
  <c r="D28" i="23"/>
  <c r="D32" i="23"/>
  <c r="D38" i="23"/>
  <c r="D43" i="23"/>
  <c r="D47" i="23"/>
  <c r="D56" i="23"/>
  <c r="D60" i="23"/>
  <c r="D66" i="23"/>
  <c r="D76" i="23"/>
  <c r="D89" i="23"/>
  <c r="D97" i="23"/>
  <c r="D102" i="23"/>
  <c r="D111" i="23"/>
  <c r="AG99" i="22"/>
  <c r="AG90" i="22"/>
  <c r="AG80" i="22"/>
  <c r="AG77" i="22"/>
  <c r="AG64" i="22"/>
  <c r="AG53" i="22"/>
  <c r="AG50" i="22"/>
  <c r="AG49" i="22"/>
  <c r="AG54" i="22" s="1"/>
  <c r="AG46" i="22"/>
  <c r="AG48" i="22" s="1"/>
  <c r="AG41" i="22"/>
  <c r="AG39" i="22"/>
  <c r="AG14" i="22"/>
  <c r="AG27" i="22"/>
  <c r="AG17" i="22"/>
  <c r="AG28" i="22"/>
  <c r="AG30" i="22"/>
  <c r="AG31" i="22"/>
  <c r="AG32" i="22"/>
  <c r="AG33" i="22"/>
  <c r="AG35" i="22"/>
  <c r="AG37" i="22" s="1"/>
  <c r="AG36" i="22"/>
  <c r="AG38" i="22"/>
  <c r="AG45" i="22" s="1"/>
  <c r="AG44" i="22"/>
  <c r="AG85" i="22"/>
  <c r="AG34" i="22"/>
  <c r="AG11" i="22"/>
  <c r="AG24" i="22"/>
  <c r="AG29" i="22" s="1"/>
  <c r="D40" i="23" l="1"/>
  <c r="D23" i="23"/>
  <c r="AG55" i="22"/>
  <c r="AG100" i="22" s="1"/>
  <c r="D57" i="23"/>
  <c r="D67" i="23" l="1"/>
  <c r="D112" i="23" s="1"/>
  <c r="D114" i="23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<sst xmlns="http://schemas.openxmlformats.org/spreadsheetml/2006/main" count="632" uniqueCount="469">
  <si>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</si>
  <si>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</si>
  <si>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</si>
  <si>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</si>
  <si>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</si>
  <si>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</si>
  <si>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</si>
  <si>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</si>
  <si>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</si>
  <si>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</si>
  <si>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</si>
  <si>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</si>
  <si>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</si>
  <si>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</si>
  <si>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</si>
  <si>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</si>
  <si>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</si>
  <si>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</si>
  <si>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</si>
  <si>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</si>
  <si>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</si>
  <si>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</si>
  <si>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</si>
  <si>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</si>
  <si>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</si>
  <si>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</si>
  <si>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</si>
  <si>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</si>
  <si>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</si>
  <si>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</si>
  <si>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</si>
  <si>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</si>
  <si>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</si>
  <si>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</si>
  <si>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</si>
  <si>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</si>
  <si>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</si>
  <si>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</si>
  <si>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</si>
  <si>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</si>
  <si>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</si>
  <si>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</si>
  <si>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</si>
  <si>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</si>
  <si>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</si>
  <si>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</si>
  <si>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</si>
  <si>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</si>
  <si>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</si>
  <si>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</si>
  <si>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</si>
  <si>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</si>
  <si>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</si>
  <si>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</si>
  <si>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</si>
  <si>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</si>
  <si>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</si>
  <si>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</si>
  <si>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</si>
  <si>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</si>
  <si>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</si>
  <si>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</si>
  <si>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</si>
  <si>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</si>
  <si>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</si>
  <si>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</si>
  <si>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</si>
  <si>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</si>
  <si>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</si>
  <si>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</si>
  <si>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</si>
  <si>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</si>
  <si>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</si>
  <si>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</si>
  <si>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</si>
  <si>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</si>
  <si>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</si>
  <si>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</si>
  <si>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</si>
  <si>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</si>
  <si>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</si>
  <si>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</si>
  <si>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</si>
  <si>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</si>
  <si>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</si>
  <si>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</si>
  <si>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</si>
  <si>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</si>
  <si>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</si>
  <si>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</si>
  <si>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</si>
  <si>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</si>
  <si>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</si>
  <si>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</si>
  <si>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</si>
  <si>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</si>
  <si>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</si>
  <si>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</si>
  <si>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</si>
  <si>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</si>
  <si>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</si>
  <si>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</si>
  <si>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</si>
  <si>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</si>
  <si>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</si>
  <si>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</si>
  <si>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</si>
  <si>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</si>
  <si>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</si>
  <si>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</si>
  <si>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</si>
  <si>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</si>
  <si>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</si>
  <si>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</si>
  <si>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</si>
  <si>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</si>
  <si>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</si>
  <si>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</si>
  <si>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</si>
  <si>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</si>
  <si>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</si>
  <si>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</si>
  <si>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</si>
  <si>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</si>
  <si>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</si>
  <si>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</si>
  <si>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</si>
  <si>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</si>
  <si>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</si>
  <si>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</si>
  <si>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</si>
  <si>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</si>
  <si>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</si>
  <si>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</si>
  <si>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</si>
  <si>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</si>
  <si>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</si>
  <si>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</si>
  <si>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</si>
  <si>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</si>
  <si>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</si>
  <si>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</si>
  <si>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</si>
  <si>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</si>
  <si>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</si>
  <si>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</si>
  <si>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</si>
  <si>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</si>
  <si>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</si>
  <si>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</si>
  <si>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</si>
  <si>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</si>
  <si>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</si>
  <si>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</si>
  <si>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</si>
  <si>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</si>
  <si>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</si>
  <si>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</si>
  <si>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</si>
  <si>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</si>
  <si>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</si>
  <si>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</si>
  <si>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</si>
  <si>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</si>
  <si>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</si>
  <si>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</si>
  <si>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</si>
  <si>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</si>
  <si>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</si>
  <si>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</si>
  <si>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</si>
  <si>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</si>
  <si>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</si>
  <si>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</si>
  <si>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</si>
  <si>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</si>
  <si>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</si>
  <si>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</si>
  <si>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</si>
  <si>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</si>
  <si>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</si>
  <si>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</si>
  <si>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</si>
  <si>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</si>
  <si>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</si>
  <si>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</si>
  <si>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</si>
  <si>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</si>
  <si>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</si>
  <si>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</si>
  <si>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</si>
  <si>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</si>
  <si>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</si>
  <si>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</si>
  <si>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</si>
  <si>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</si>
  <si>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</si>
  <si>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</si>
  <si>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</si>
  <si>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</si>
  <si>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</si>
  <si>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</si>
  <si>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</si>
  <si>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</si>
  <si>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</si>
  <si>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</si>
  <si>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</si>
  <si>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</si>
  <si>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</si>
  <si>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</si>
  <si>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</si>
  <si>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</si>
  <si>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</si>
  <si>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</si>
  <si>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</si>
  <si>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</si>
  <si>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</si>
  <si>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</si>
  <si>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</si>
  <si>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</si>
  <si>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</si>
  <si>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</si>
  <si>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</si>
  <si>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</si>
  <si>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</si>
  <si>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</si>
  <si>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</si>
  <si>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</si>
  <si>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</si>
  <si>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</si>
  <si>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</si>
  <si>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</si>
  <si>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</si>
  <si>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</si>
  <si>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</si>
  <si>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</si>
  <si>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</si>
  <si>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</si>
  <si>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</si>
  <si>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</si>
  <si>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</si>
  <si>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</si>
  <si>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</si>
  <si>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</si>
  <si>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</si>
  <si>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</si>
  <si>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</si>
  <si>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</si>
  <si>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</si>
  <si>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</si>
  <si>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</si>
  <si>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</si>
  <si>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</si>
  <si>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</si>
  <si>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</si>
  <si>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</si>
  <si>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</si>
  <si>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</si>
  <si>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</si>
  <si>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</si>
  <si>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</si>
  <si>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</si>
  <si>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</si>
  <si>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</si>
  <si>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</si>
  <si>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</si>
  <si>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</si>
  <si>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</si>
  <si>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</si>
  <si>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</si>
  <si>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</si>
  <si>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</si>
  <si>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</si>
  <si>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</si>
  <si>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</si>
  <si>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</si>
  <si>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</si>
  <si>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</si>
  <si>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</si>
  <si>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</si>
  <si>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</si>
  <si>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</si>
  <si>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</si>
  <si>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</si>
  <si>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</si>
  <si>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</si>
  <si>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</si>
  <si>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</si>
  <si>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</si>
  <si>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</si>
  <si>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</si>
  <si>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</si>
  <si>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</si>
  <si>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</si>
  <si>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</si>
  <si>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</si>
  <si>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</si>
  <si>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</si>
  <si>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</si>
  <si>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</si>
  <si>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</si>
  <si>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</si>
  <si>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</si>
  <si>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</si>
  <si>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</si>
  <si>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</si>
  <si>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</si>
  <si>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</si>
  <si>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</si>
  <si>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</si>
  <si>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</si>
  <si>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</si>
  <si>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</si>
  <si>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</si>
  <si>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</si>
  <si>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</si>
  <si>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</si>
  <si>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</si>
  <si>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</si>
  <si>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</si>
  <si>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</si>
  <si>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</si>
  <si>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</si>
  <si>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</si>
  <si>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</si>
  <si>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</si>
  <si>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</si>
  <si>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</si>
  <si>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</si>
  <si>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</si>
  <si>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</si>
  <si>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</si>
  <si>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</si>
  <si>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</si>
  <si>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</si>
  <si>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</si>
  <si>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</si>
  <si>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</si>
  <si>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</si>
  <si>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</si>
  <si>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</si>
  <si>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</si>
  <si>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</si>
  <si>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</si>
  <si>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</si>
  <si>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</si>
  <si>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</si>
  <si>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</si>
  <si>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</si>
  <si>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</si>
  <si>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</si>
  <si>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</si>
  <si>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</si>
  <si>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</si>
  <si>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</si>
  <si>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</si>
  <si>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</si>
  <si>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</si>
  <si>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</si>
  <si>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</si>
  <si>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</si>
  <si>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</si>
  <si>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</si>
  <si>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</si>
  <si>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</si>
  <si>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</si>
  <si>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</si>
  <si>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</si>
  <si>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</si>
  <si>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</si>
  <si>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</si>
  <si>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</si>
  <si>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</si>
  <si>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</si>
  <si>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</si>
  <si>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</si>
  <si>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</si>
  <si>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</si>
  <si>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</si>
  <si>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</si>
  <si>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</si>
  <si>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</si>
  <si>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</si>
  <si>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</si>
  <si>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</si>
  <si>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</si>
  <si>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</si>
  <si>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</si>
  <si>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</si>
  <si>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</si>
  <si>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</si>
  <si>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</si>
  <si>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</si>
  <si>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</si>
  <si>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</si>
  <si>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</si>
  <si>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</si>
  <si>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</si>
  <si>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</si>
  <si>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</si>
  <si>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</si>
  <si>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</si>
  <si>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</si>
  <si>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</si>
  <si>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</si>
  <si>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</si>
  <si>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</si>
  <si>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</si>
  <si>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</si>
  <si>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</si>
  <si>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</si>
  <si>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</si>
  <si>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</si>
  <si>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</si>
  <si>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</si>
  <si>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</si>
  <si>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</si>
  <si>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</si>
  <si>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</si>
  <si>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</si>
  <si>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</si>
  <si>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</si>
  <si>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</si>
  <si>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</si>
  <si>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</si>
  <si>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</si>
  <si>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</si>
  <si>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</si>
  <si>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</si>
  <si>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</si>
  <si>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</si>
  <si>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</si>
  <si>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</si>
  <si>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</si>
  <si>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</si>
  <si>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</si>
  <si>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</si>
  <si>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</si>
  <si>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</si>
  <si>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</si>
  <si>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</si>
  <si>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</si>
  <si>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</si>
  <si>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</si>
  <si>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</si>
  <si>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</si>
  <si>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</si>
  <si>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</si>
  <si>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</si>
  <si>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</si>
  <si>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</si>
  <si>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</si>
  <si>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</si>
  <si>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</si>
  <si>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</si>
  <si>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</si>
  <si>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</si>
  <si>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</si>
  <si>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</si>
  <si>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</si>
  <si>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</si>
  <si>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</si>
  <si>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</si>
  <si>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</si>
  <si>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</si>
  <si>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3/2.sz. melléklet</t>
  </si>
  <si>
    <t>Mód ei</t>
  </si>
  <si>
    <t>2018. évi ei módosítás</t>
  </si>
  <si>
    <t>Különb.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</si>
</sst>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4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0" xfId="0" applyFont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63" t="s">
        <v>269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5"/>
    </row>
    <row r="2" spans="1:36" ht="25.5" customHeight="1" x14ac:dyDescent="0.2">
      <c r="A2" s="66"/>
      <c r="B2" s="73" t="s">
        <v>0</v>
      </c>
      <c r="C2" s="73"/>
      <c r="D2" s="73"/>
      <c r="E2" s="73"/>
      <c r="F2" s="73"/>
      <c r="G2" s="73"/>
      <c r="H2" s="72"/>
      <c r="I2" s="73" t="s">
        <v>193</v>
      </c>
      <c r="J2" s="73"/>
      <c r="K2" s="73"/>
      <c r="L2" s="73"/>
      <c r="M2" s="73"/>
      <c r="N2" s="73"/>
      <c r="O2" s="72"/>
      <c r="P2" s="72" t="s">
        <v>1</v>
      </c>
      <c r="Q2" s="72"/>
      <c r="R2" s="72"/>
      <c r="S2" s="72"/>
      <c r="T2" s="70" t="s">
        <v>268</v>
      </c>
      <c r="U2" s="71"/>
      <c r="V2" s="71"/>
      <c r="W2" s="71"/>
      <c r="X2" s="70" t="s">
        <v>288</v>
      </c>
      <c r="Y2" s="71"/>
      <c r="Z2" s="71"/>
      <c r="AA2" s="71"/>
      <c r="AB2" s="71"/>
      <c r="AC2" s="71"/>
      <c r="AD2" s="72" t="s">
        <v>2</v>
      </c>
      <c r="AE2" s="71"/>
      <c r="AF2" s="71"/>
      <c r="AG2" s="71"/>
      <c r="AH2" s="71"/>
      <c r="AI2" s="71"/>
      <c r="AJ2" s="67"/>
    </row>
    <row r="3" spans="1:36" ht="19.5" customHeight="1" x14ac:dyDescent="0.2">
      <c r="A3" s="66"/>
      <c r="B3" s="10"/>
      <c r="C3" s="11"/>
      <c r="D3" s="10"/>
      <c r="E3" s="10"/>
      <c r="F3" s="10"/>
      <c r="G3" s="10"/>
      <c r="H3" s="71"/>
      <c r="I3" s="10"/>
      <c r="J3" s="11"/>
      <c r="K3" s="10"/>
      <c r="L3" s="10"/>
      <c r="M3" s="10"/>
      <c r="N3" s="10"/>
      <c r="O3" s="71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67"/>
    </row>
    <row r="4" spans="1:36" ht="19.5" customHeight="1" x14ac:dyDescent="0.2">
      <c r="A4" s="66"/>
      <c r="B4" s="68" t="s">
        <v>267</v>
      </c>
      <c r="C4" s="68"/>
      <c r="D4" s="68"/>
      <c r="E4" s="68"/>
      <c r="F4" s="68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7"/>
    </row>
    <row r="5" spans="1:36" ht="19.5" customHeight="1" x14ac:dyDescent="0.2">
      <c r="A5" s="66"/>
      <c r="B5" s="82" t="s">
        <v>266</v>
      </c>
      <c r="C5" s="82"/>
      <c r="D5" s="68"/>
      <c r="E5" s="72" t="s">
        <v>3</v>
      </c>
      <c r="F5" s="72"/>
      <c r="G5" s="72"/>
      <c r="H5" s="72"/>
      <c r="I5" s="85"/>
      <c r="J5" s="83" t="s">
        <v>265</v>
      </c>
      <c r="K5" s="84"/>
      <c r="L5" s="75"/>
      <c r="M5" s="74" t="s">
        <v>394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67"/>
    </row>
    <row r="6" spans="1:36" ht="19.5" customHeight="1" x14ac:dyDescent="0.2">
      <c r="A6" s="66"/>
      <c r="B6" s="6">
        <v>0</v>
      </c>
      <c r="C6" s="7">
        <v>1</v>
      </c>
      <c r="D6" s="68"/>
      <c r="E6" s="5"/>
      <c r="F6" s="5"/>
      <c r="G6" s="5"/>
      <c r="H6" s="5"/>
      <c r="I6" s="76"/>
      <c r="J6" s="5"/>
      <c r="K6" s="10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67"/>
    </row>
    <row r="7" spans="1:36" ht="19.5" customHeight="1" x14ac:dyDescent="0.2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9"/>
    </row>
    <row r="8" spans="1:36" ht="15.95" customHeight="1" x14ac:dyDescent="0.2">
      <c r="A8" s="80" t="s">
        <v>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1:36" ht="35.1" customHeight="1" x14ac:dyDescent="0.2">
      <c r="A9" s="86" t="s">
        <v>271</v>
      </c>
      <c r="B9" s="87"/>
      <c r="C9" s="95" t="s">
        <v>31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8" t="s">
        <v>270</v>
      </c>
      <c r="AD9" s="89"/>
      <c r="AE9" s="89"/>
      <c r="AF9" s="89"/>
      <c r="AG9" s="92" t="s">
        <v>289</v>
      </c>
      <c r="AH9" s="93"/>
      <c r="AI9" s="93"/>
      <c r="AJ9" s="94"/>
    </row>
    <row r="10" spans="1:36" x14ac:dyDescent="0.2">
      <c r="A10" s="90" t="s">
        <v>194</v>
      </c>
      <c r="B10" s="91"/>
      <c r="C10" s="107" t="s">
        <v>195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7" t="s">
        <v>196</v>
      </c>
      <c r="AD10" s="105"/>
      <c r="AE10" s="105"/>
      <c r="AF10" s="106"/>
      <c r="AG10" s="104" t="s">
        <v>292</v>
      </c>
      <c r="AH10" s="105"/>
      <c r="AI10" s="105"/>
      <c r="AJ10" s="106"/>
    </row>
    <row r="11" spans="1:36" ht="19.5" customHeight="1" x14ac:dyDescent="0.2">
      <c r="A11" s="99" t="s">
        <v>5</v>
      </c>
      <c r="B11" s="100"/>
      <c r="C11" s="144" t="s">
        <v>25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6" t="s">
        <v>56</v>
      </c>
      <c r="AD11" s="147"/>
      <c r="AE11" s="147"/>
      <c r="AF11" s="148"/>
      <c r="AG11" s="96" t="e">
        <f>SUM(Munka1!#REF!)</f>
        <v>#REF!</v>
      </c>
      <c r="AH11" s="97"/>
      <c r="AI11" s="97"/>
      <c r="AJ11" s="98"/>
    </row>
    <row r="12" spans="1:36" ht="19.5" customHeight="1" x14ac:dyDescent="0.2">
      <c r="A12" s="99" t="s">
        <v>6</v>
      </c>
      <c r="B12" s="100"/>
      <c r="C12" s="144" t="s">
        <v>52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03" t="s">
        <v>55</v>
      </c>
      <c r="AD12" s="103"/>
      <c r="AE12" s="103"/>
      <c r="AF12" s="103"/>
      <c r="AG12" s="96"/>
      <c r="AH12" s="97"/>
      <c r="AI12" s="97"/>
      <c r="AJ12" s="98"/>
    </row>
    <row r="13" spans="1:36" ht="19.5" customHeight="1" x14ac:dyDescent="0.2">
      <c r="A13" s="99" t="s">
        <v>7</v>
      </c>
      <c r="B13" s="100"/>
      <c r="C13" s="144" t="s">
        <v>51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03" t="s">
        <v>54</v>
      </c>
      <c r="AD13" s="103"/>
      <c r="AE13" s="103"/>
      <c r="AF13" s="103"/>
      <c r="AG13" s="96"/>
      <c r="AH13" s="97"/>
      <c r="AI13" s="97"/>
      <c r="AJ13" s="98"/>
    </row>
    <row r="14" spans="1:36" ht="19.5" customHeight="1" x14ac:dyDescent="0.2">
      <c r="A14" s="99" t="s">
        <v>8</v>
      </c>
      <c r="B14" s="100"/>
      <c r="C14" s="139" t="s">
        <v>24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03" t="s">
        <v>53</v>
      </c>
      <c r="AD14" s="103"/>
      <c r="AE14" s="103"/>
      <c r="AF14" s="103"/>
      <c r="AG14" s="96" t="e">
        <f>SUM(Munka1!#REF!)</f>
        <v>#REF!</v>
      </c>
      <c r="AH14" s="97"/>
      <c r="AI14" s="97"/>
      <c r="AJ14" s="98"/>
    </row>
    <row r="15" spans="1:36" ht="19.5" customHeight="1" x14ac:dyDescent="0.2">
      <c r="A15" s="99" t="s">
        <v>9</v>
      </c>
      <c r="B15" s="100"/>
      <c r="C15" s="139" t="s">
        <v>21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03" t="s">
        <v>50</v>
      </c>
      <c r="AD15" s="103"/>
      <c r="AE15" s="103"/>
      <c r="AF15" s="103"/>
      <c r="AG15" s="96"/>
      <c r="AH15" s="97"/>
      <c r="AI15" s="97"/>
      <c r="AJ15" s="98"/>
    </row>
    <row r="16" spans="1:36" ht="19.5" customHeight="1" x14ac:dyDescent="0.2">
      <c r="A16" s="99" t="s">
        <v>10</v>
      </c>
      <c r="B16" s="100"/>
      <c r="C16" s="139" t="s">
        <v>22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03" t="s">
        <v>49</v>
      </c>
      <c r="AD16" s="103"/>
      <c r="AE16" s="103"/>
      <c r="AF16" s="103"/>
      <c r="AG16" s="96"/>
      <c r="AH16" s="97"/>
      <c r="AI16" s="97"/>
      <c r="AJ16" s="98"/>
    </row>
    <row r="17" spans="1:36" ht="19.5" customHeight="1" x14ac:dyDescent="0.2">
      <c r="A17" s="99" t="s">
        <v>11</v>
      </c>
      <c r="B17" s="100"/>
      <c r="C17" s="139" t="s">
        <v>26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03" t="s">
        <v>48</v>
      </c>
      <c r="AD17" s="103"/>
      <c r="AE17" s="103"/>
      <c r="AF17" s="103"/>
      <c r="AG17" s="96" t="e">
        <f>SUM(Munka1!#REF!)</f>
        <v>#REF!</v>
      </c>
      <c r="AH17" s="97"/>
      <c r="AI17" s="97"/>
      <c r="AJ17" s="98"/>
    </row>
    <row r="18" spans="1:36" ht="19.5" customHeight="1" x14ac:dyDescent="0.2">
      <c r="A18" s="99" t="s">
        <v>12</v>
      </c>
      <c r="B18" s="100"/>
      <c r="C18" s="139" t="s">
        <v>46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1" t="s">
        <v>47</v>
      </c>
      <c r="AD18" s="142"/>
      <c r="AE18" s="142"/>
      <c r="AF18" s="143"/>
      <c r="AG18" s="96"/>
      <c r="AH18" s="97"/>
      <c r="AI18" s="97"/>
      <c r="AJ18" s="98"/>
    </row>
    <row r="19" spans="1:36" ht="19.5" customHeight="1" x14ac:dyDescent="0.2">
      <c r="A19" s="99" t="s">
        <v>13</v>
      </c>
      <c r="B19" s="100"/>
      <c r="C19" s="133" t="s">
        <v>23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03" t="s">
        <v>45</v>
      </c>
      <c r="AD19" s="103"/>
      <c r="AE19" s="103"/>
      <c r="AF19" s="103"/>
      <c r="AG19" s="96"/>
      <c r="AH19" s="97"/>
      <c r="AI19" s="97"/>
      <c r="AJ19" s="98"/>
    </row>
    <row r="20" spans="1:36" ht="19.5" customHeight="1" x14ac:dyDescent="0.2">
      <c r="A20" s="99" t="s">
        <v>14</v>
      </c>
      <c r="B20" s="100"/>
      <c r="C20" s="133" t="s">
        <v>42</v>
      </c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03" t="s">
        <v>44</v>
      </c>
      <c r="AD20" s="103"/>
      <c r="AE20" s="103"/>
      <c r="AF20" s="103"/>
      <c r="AG20" s="96"/>
      <c r="AH20" s="97"/>
      <c r="AI20" s="97"/>
      <c r="AJ20" s="98"/>
    </row>
    <row r="21" spans="1:36" ht="19.5" customHeight="1" x14ac:dyDescent="0.2">
      <c r="A21" s="99" t="s">
        <v>15</v>
      </c>
      <c r="B21" s="100"/>
      <c r="C21" s="133" t="s">
        <v>41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03" t="s">
        <v>43</v>
      </c>
      <c r="AD21" s="103"/>
      <c r="AE21" s="103"/>
      <c r="AF21" s="103"/>
      <c r="AG21" s="96"/>
      <c r="AH21" s="97"/>
      <c r="AI21" s="97"/>
      <c r="AJ21" s="98"/>
    </row>
    <row r="22" spans="1:36" s="2" customFormat="1" ht="19.5" customHeight="1" x14ac:dyDescent="0.2">
      <c r="A22" s="99" t="s">
        <v>16</v>
      </c>
      <c r="B22" s="100"/>
      <c r="C22" s="133" t="s">
        <v>40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03" t="s">
        <v>39</v>
      </c>
      <c r="AD22" s="103"/>
      <c r="AE22" s="103"/>
      <c r="AF22" s="103"/>
      <c r="AG22" s="96"/>
      <c r="AH22" s="97"/>
      <c r="AI22" s="97"/>
      <c r="AJ22" s="98"/>
    </row>
    <row r="23" spans="1:36" s="2" customFormat="1" ht="19.5" customHeight="1" x14ac:dyDescent="0.2">
      <c r="A23" s="99" t="s">
        <v>17</v>
      </c>
      <c r="B23" s="100"/>
      <c r="C23" s="133" t="s">
        <v>30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03" t="s">
        <v>38</v>
      </c>
      <c r="AD23" s="103"/>
      <c r="AE23" s="103"/>
      <c r="AF23" s="103"/>
      <c r="AG23" s="96"/>
      <c r="AH23" s="97"/>
      <c r="AI23" s="97"/>
      <c r="AJ23" s="98"/>
    </row>
    <row r="24" spans="1:36" s="2" customFormat="1" ht="19.5" customHeight="1" x14ac:dyDescent="0.2">
      <c r="A24" s="125" t="s">
        <v>18</v>
      </c>
      <c r="B24" s="126"/>
      <c r="C24" s="137" t="s">
        <v>272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10" t="s">
        <v>32</v>
      </c>
      <c r="AD24" s="110"/>
      <c r="AE24" s="110"/>
      <c r="AF24" s="110"/>
      <c r="AG24" s="111" t="e">
        <f>SUM(Munka1!#REF!)</f>
        <v>#REF!</v>
      </c>
      <c r="AH24" s="112"/>
      <c r="AI24" s="112"/>
      <c r="AJ24" s="113"/>
    </row>
    <row r="25" spans="1:36" ht="19.5" customHeight="1" x14ac:dyDescent="0.2">
      <c r="A25" s="99" t="s">
        <v>19</v>
      </c>
      <c r="B25" s="100"/>
      <c r="C25" s="133" t="s">
        <v>27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03" t="s">
        <v>33</v>
      </c>
      <c r="AD25" s="103"/>
      <c r="AE25" s="103"/>
      <c r="AF25" s="103"/>
      <c r="AG25" s="96"/>
      <c r="AH25" s="97"/>
      <c r="AI25" s="97"/>
      <c r="AJ25" s="98"/>
    </row>
    <row r="26" spans="1:36" ht="29.25" customHeight="1" x14ac:dyDescent="0.2">
      <c r="A26" s="99" t="s">
        <v>20</v>
      </c>
      <c r="B26" s="100"/>
      <c r="C26" s="133" t="s">
        <v>287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03" t="s">
        <v>34</v>
      </c>
      <c r="AD26" s="103"/>
      <c r="AE26" s="103"/>
      <c r="AF26" s="103"/>
      <c r="AG26" s="96"/>
      <c r="AH26" s="97"/>
      <c r="AI26" s="97"/>
      <c r="AJ26" s="98"/>
    </row>
    <row r="27" spans="1:36" ht="19.5" customHeight="1" x14ac:dyDescent="0.2">
      <c r="A27" s="99" t="s">
        <v>58</v>
      </c>
      <c r="B27" s="100"/>
      <c r="C27" s="118" t="s">
        <v>28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03" t="s">
        <v>35</v>
      </c>
      <c r="AD27" s="103"/>
      <c r="AE27" s="103"/>
      <c r="AF27" s="103"/>
      <c r="AG27" s="96" t="e">
        <f>SUM(Munka1!#REF!)</f>
        <v>#REF!</v>
      </c>
      <c r="AH27" s="97"/>
      <c r="AI27" s="97"/>
      <c r="AJ27" s="98"/>
    </row>
    <row r="28" spans="1:36" ht="19.5" customHeight="1" x14ac:dyDescent="0.2">
      <c r="A28" s="125" t="s">
        <v>59</v>
      </c>
      <c r="B28" s="126"/>
      <c r="C28" s="131" t="s">
        <v>273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10" t="s">
        <v>36</v>
      </c>
      <c r="AD28" s="110"/>
      <c r="AE28" s="110"/>
      <c r="AF28" s="110"/>
      <c r="AG28" s="111" t="e">
        <f>SUM(Munka1!#REF!)</f>
        <v>#REF!</v>
      </c>
      <c r="AH28" s="112"/>
      <c r="AI28" s="112"/>
      <c r="AJ28" s="113"/>
    </row>
    <row r="29" spans="1:36" ht="19.5" customHeight="1" x14ac:dyDescent="0.2">
      <c r="A29" s="125" t="s">
        <v>60</v>
      </c>
      <c r="B29" s="126"/>
      <c r="C29" s="137" t="s">
        <v>274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10" t="s">
        <v>37</v>
      </c>
      <c r="AD29" s="110"/>
      <c r="AE29" s="110"/>
      <c r="AF29" s="110"/>
      <c r="AG29" s="111" t="e">
        <f>SUM(AG24+AG28)</f>
        <v>#REF!</v>
      </c>
      <c r="AH29" s="112"/>
      <c r="AI29" s="112"/>
      <c r="AJ29" s="113"/>
    </row>
    <row r="30" spans="1:36" s="9" customFormat="1" ht="19.5" customHeight="1" x14ac:dyDescent="0.2">
      <c r="A30" s="125" t="s">
        <v>61</v>
      </c>
      <c r="B30" s="126"/>
      <c r="C30" s="131" t="s">
        <v>29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10" t="s">
        <v>57</v>
      </c>
      <c r="AD30" s="110"/>
      <c r="AE30" s="110"/>
      <c r="AF30" s="110"/>
      <c r="AG30" s="111" t="e">
        <f>SUM(Munka1!#REF!)</f>
        <v>#REF!</v>
      </c>
      <c r="AH30" s="112"/>
      <c r="AI30" s="112"/>
      <c r="AJ30" s="113"/>
    </row>
    <row r="31" spans="1:36" ht="19.5" customHeight="1" x14ac:dyDescent="0.2">
      <c r="A31" s="99" t="s">
        <v>111</v>
      </c>
      <c r="B31" s="100"/>
      <c r="C31" s="133" t="s">
        <v>68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03" t="s">
        <v>87</v>
      </c>
      <c r="AD31" s="103"/>
      <c r="AE31" s="103"/>
      <c r="AF31" s="103"/>
      <c r="AG31" s="96" t="e">
        <f>SUM(Munka1!#REF!)</f>
        <v>#REF!</v>
      </c>
      <c r="AH31" s="97"/>
      <c r="AI31" s="97"/>
      <c r="AJ31" s="98"/>
    </row>
    <row r="32" spans="1:36" ht="19.5" customHeight="1" x14ac:dyDescent="0.2">
      <c r="A32" s="99" t="s">
        <v>112</v>
      </c>
      <c r="B32" s="100"/>
      <c r="C32" s="133" t="s">
        <v>69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03" t="s">
        <v>88</v>
      </c>
      <c r="AD32" s="103"/>
      <c r="AE32" s="103"/>
      <c r="AF32" s="103"/>
      <c r="AG32" s="96" t="e">
        <f>SUM(Munka1!#REF!)</f>
        <v>#REF!</v>
      </c>
      <c r="AH32" s="97"/>
      <c r="AI32" s="97"/>
      <c r="AJ32" s="98"/>
    </row>
    <row r="33" spans="1:36" ht="19.5" customHeight="1" x14ac:dyDescent="0.2">
      <c r="A33" s="99" t="s">
        <v>197</v>
      </c>
      <c r="B33" s="100"/>
      <c r="C33" s="133" t="s">
        <v>70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03" t="s">
        <v>89</v>
      </c>
      <c r="AD33" s="103"/>
      <c r="AE33" s="103"/>
      <c r="AF33" s="103"/>
      <c r="AG33" s="96" t="e">
        <f>SUM(Munka1!#REF!)</f>
        <v>#REF!</v>
      </c>
      <c r="AH33" s="97"/>
      <c r="AI33" s="97"/>
      <c r="AJ33" s="98"/>
    </row>
    <row r="34" spans="1:36" ht="19.5" customHeight="1" x14ac:dyDescent="0.2">
      <c r="A34" s="125" t="s">
        <v>198</v>
      </c>
      <c r="B34" s="126"/>
      <c r="C34" s="131" t="s">
        <v>275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10" t="s">
        <v>97</v>
      </c>
      <c r="AD34" s="110"/>
      <c r="AE34" s="110"/>
      <c r="AF34" s="110"/>
      <c r="AG34" s="111" t="e">
        <f>SUM(AG31:AJ33)</f>
        <v>#REF!</v>
      </c>
      <c r="AH34" s="112"/>
      <c r="AI34" s="112"/>
      <c r="AJ34" s="113"/>
    </row>
    <row r="35" spans="1:36" ht="19.5" customHeight="1" x14ac:dyDescent="0.2">
      <c r="A35" s="99" t="s">
        <v>199</v>
      </c>
      <c r="B35" s="100"/>
      <c r="C35" s="133" t="s">
        <v>71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03" t="s">
        <v>90</v>
      </c>
      <c r="AD35" s="103"/>
      <c r="AE35" s="103"/>
      <c r="AF35" s="103"/>
      <c r="AG35" s="96" t="e">
        <f>SUM(Munka1!#REF!)</f>
        <v>#REF!</v>
      </c>
      <c r="AH35" s="97"/>
      <c r="AI35" s="97"/>
      <c r="AJ35" s="98"/>
    </row>
    <row r="36" spans="1:36" ht="19.5" customHeight="1" x14ac:dyDescent="0.2">
      <c r="A36" s="99" t="s">
        <v>200</v>
      </c>
      <c r="B36" s="100"/>
      <c r="C36" s="133" t="s">
        <v>72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03" t="s">
        <v>91</v>
      </c>
      <c r="AD36" s="103"/>
      <c r="AE36" s="103"/>
      <c r="AF36" s="103"/>
      <c r="AG36" s="96" t="e">
        <f>SUM(Munka1!#REF!)</f>
        <v>#REF!</v>
      </c>
      <c r="AH36" s="97"/>
      <c r="AI36" s="97"/>
      <c r="AJ36" s="98"/>
    </row>
    <row r="37" spans="1:36" ht="19.5" customHeight="1" x14ac:dyDescent="0.2">
      <c r="A37" s="125" t="s">
        <v>201</v>
      </c>
      <c r="B37" s="126"/>
      <c r="C37" s="131" t="s">
        <v>276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10" t="s">
        <v>98</v>
      </c>
      <c r="AD37" s="110"/>
      <c r="AE37" s="110"/>
      <c r="AF37" s="110"/>
      <c r="AG37" s="111" t="e">
        <f>SUM(AG35:AJ36)</f>
        <v>#REF!</v>
      </c>
      <c r="AH37" s="112"/>
      <c r="AI37" s="112"/>
      <c r="AJ37" s="113"/>
    </row>
    <row r="38" spans="1:36" ht="19.5" customHeight="1" x14ac:dyDescent="0.2">
      <c r="A38" s="99" t="s">
        <v>202</v>
      </c>
      <c r="B38" s="100"/>
      <c r="C38" s="133" t="s">
        <v>73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03" t="s">
        <v>92</v>
      </c>
      <c r="AD38" s="103"/>
      <c r="AE38" s="103"/>
      <c r="AF38" s="103"/>
      <c r="AG38" s="96" t="e">
        <f>SUM(Munka1!#REF!)</f>
        <v>#REF!</v>
      </c>
      <c r="AH38" s="97"/>
      <c r="AI38" s="97"/>
      <c r="AJ38" s="98"/>
    </row>
    <row r="39" spans="1:36" ht="19.5" customHeight="1" x14ac:dyDescent="0.2">
      <c r="A39" s="99" t="s">
        <v>203</v>
      </c>
      <c r="B39" s="100"/>
      <c r="C39" s="133" t="s">
        <v>74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03" t="s">
        <v>93</v>
      </c>
      <c r="AD39" s="103"/>
      <c r="AE39" s="103"/>
      <c r="AF39" s="103"/>
      <c r="AG39" s="96" t="e">
        <f>SUM(Munka1!#REF!)</f>
        <v>#REF!</v>
      </c>
      <c r="AH39" s="97"/>
      <c r="AI39" s="97"/>
      <c r="AJ39" s="98"/>
    </row>
    <row r="40" spans="1:36" ht="19.5" customHeight="1" x14ac:dyDescent="0.2">
      <c r="A40" s="99" t="s">
        <v>204</v>
      </c>
      <c r="B40" s="100"/>
      <c r="C40" s="133" t="s">
        <v>75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03" t="s">
        <v>94</v>
      </c>
      <c r="AD40" s="103"/>
      <c r="AE40" s="103"/>
      <c r="AF40" s="103"/>
      <c r="AG40" s="96"/>
      <c r="AH40" s="97"/>
      <c r="AI40" s="97"/>
      <c r="AJ40" s="98"/>
    </row>
    <row r="41" spans="1:36" ht="19.5" customHeight="1" x14ac:dyDescent="0.2">
      <c r="A41" s="99" t="s">
        <v>205</v>
      </c>
      <c r="B41" s="100"/>
      <c r="C41" s="133" t="s">
        <v>76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03" t="s">
        <v>95</v>
      </c>
      <c r="AD41" s="103"/>
      <c r="AE41" s="103"/>
      <c r="AF41" s="103"/>
      <c r="AG41" s="96" t="e">
        <f>SUM(Munka1!#REF!)</f>
        <v>#REF!</v>
      </c>
      <c r="AH41" s="97"/>
      <c r="AI41" s="97"/>
      <c r="AJ41" s="98"/>
    </row>
    <row r="42" spans="1:36" ht="19.5" customHeight="1" x14ac:dyDescent="0.2">
      <c r="A42" s="99" t="s">
        <v>206</v>
      </c>
      <c r="B42" s="100"/>
      <c r="C42" s="135" t="s">
        <v>77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03" t="s">
        <v>96</v>
      </c>
      <c r="AD42" s="103"/>
      <c r="AE42" s="103"/>
      <c r="AF42" s="103"/>
      <c r="AG42" s="96"/>
      <c r="AH42" s="97"/>
      <c r="AI42" s="97"/>
      <c r="AJ42" s="98"/>
    </row>
    <row r="43" spans="1:36" ht="19.5" customHeight="1" x14ac:dyDescent="0.2">
      <c r="A43" s="99" t="s">
        <v>207</v>
      </c>
      <c r="B43" s="100"/>
      <c r="C43" s="118" t="s">
        <v>78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03" t="s">
        <v>99</v>
      </c>
      <c r="AD43" s="103"/>
      <c r="AE43" s="103"/>
      <c r="AF43" s="103"/>
      <c r="AG43" s="96"/>
      <c r="AH43" s="97"/>
      <c r="AI43" s="97"/>
      <c r="AJ43" s="98"/>
    </row>
    <row r="44" spans="1:36" ht="19.5" customHeight="1" x14ac:dyDescent="0.2">
      <c r="A44" s="99" t="s">
        <v>208</v>
      </c>
      <c r="B44" s="100"/>
      <c r="C44" s="133" t="s">
        <v>79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03" t="s">
        <v>100</v>
      </c>
      <c r="AD44" s="103"/>
      <c r="AE44" s="103"/>
      <c r="AF44" s="103"/>
      <c r="AG44" s="96" t="e">
        <f>SUM(Munka1!#REF!)</f>
        <v>#REF!</v>
      </c>
      <c r="AH44" s="97"/>
      <c r="AI44" s="97"/>
      <c r="AJ44" s="98"/>
    </row>
    <row r="45" spans="1:36" ht="19.5" customHeight="1" x14ac:dyDescent="0.2">
      <c r="A45" s="125" t="s">
        <v>209</v>
      </c>
      <c r="B45" s="126"/>
      <c r="C45" s="131" t="s">
        <v>277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10" t="s">
        <v>101</v>
      </c>
      <c r="AD45" s="110"/>
      <c r="AE45" s="110"/>
      <c r="AF45" s="110"/>
      <c r="AG45" s="111" t="e">
        <f>SUM(AG38:AJ44)</f>
        <v>#REF!</v>
      </c>
      <c r="AH45" s="112"/>
      <c r="AI45" s="112"/>
      <c r="AJ45" s="113"/>
    </row>
    <row r="46" spans="1:36" ht="19.5" customHeight="1" x14ac:dyDescent="0.2">
      <c r="A46" s="99" t="s">
        <v>210</v>
      </c>
      <c r="B46" s="100"/>
      <c r="C46" s="133" t="s">
        <v>80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03" t="s">
        <v>102</v>
      </c>
      <c r="AD46" s="103"/>
      <c r="AE46" s="103"/>
      <c r="AF46" s="103"/>
      <c r="AG46" s="96" t="e">
        <f>SUM(Munka1!#REF!)</f>
        <v>#REF!</v>
      </c>
      <c r="AH46" s="97"/>
      <c r="AI46" s="97"/>
      <c r="AJ46" s="98"/>
    </row>
    <row r="47" spans="1:36" ht="19.5" customHeight="1" x14ac:dyDescent="0.2">
      <c r="A47" s="99" t="s">
        <v>211</v>
      </c>
      <c r="B47" s="100"/>
      <c r="C47" s="133" t="s">
        <v>81</v>
      </c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03" t="s">
        <v>103</v>
      </c>
      <c r="AD47" s="103"/>
      <c r="AE47" s="103"/>
      <c r="AF47" s="103"/>
      <c r="AG47" s="96"/>
      <c r="AH47" s="97"/>
      <c r="AI47" s="97"/>
      <c r="AJ47" s="98"/>
    </row>
    <row r="48" spans="1:36" ht="19.5" customHeight="1" x14ac:dyDescent="0.2">
      <c r="A48" s="125" t="s">
        <v>212</v>
      </c>
      <c r="B48" s="126"/>
      <c r="C48" s="131" t="s">
        <v>279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10" t="s">
        <v>104</v>
      </c>
      <c r="AD48" s="110"/>
      <c r="AE48" s="110"/>
      <c r="AF48" s="110"/>
      <c r="AG48" s="111" t="e">
        <f>SUM(AG46:AJ47)</f>
        <v>#REF!</v>
      </c>
      <c r="AH48" s="112"/>
      <c r="AI48" s="112"/>
      <c r="AJ48" s="113"/>
    </row>
    <row r="49" spans="1:36" ht="19.5" customHeight="1" x14ac:dyDescent="0.2">
      <c r="A49" s="99" t="s">
        <v>213</v>
      </c>
      <c r="B49" s="100"/>
      <c r="C49" s="133" t="s">
        <v>82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03" t="s">
        <v>105</v>
      </c>
      <c r="AD49" s="103"/>
      <c r="AE49" s="103"/>
      <c r="AF49" s="103"/>
      <c r="AG49" s="96" t="e">
        <f>SUM(Munka1!#REF!)</f>
        <v>#REF!</v>
      </c>
      <c r="AH49" s="97"/>
      <c r="AI49" s="97"/>
      <c r="AJ49" s="98"/>
    </row>
    <row r="50" spans="1:36" ht="19.5" customHeight="1" x14ac:dyDescent="0.2">
      <c r="A50" s="99" t="s">
        <v>214</v>
      </c>
      <c r="B50" s="100"/>
      <c r="C50" s="133" t="s">
        <v>83</v>
      </c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03" t="s">
        <v>106</v>
      </c>
      <c r="AD50" s="103"/>
      <c r="AE50" s="103"/>
      <c r="AF50" s="103"/>
      <c r="AG50" s="96" t="e">
        <f>SUM(Munka1!#REF!)</f>
        <v>#REF!</v>
      </c>
      <c r="AH50" s="97"/>
      <c r="AI50" s="97"/>
      <c r="AJ50" s="98"/>
    </row>
    <row r="51" spans="1:36" ht="19.5" customHeight="1" x14ac:dyDescent="0.2">
      <c r="A51" s="99" t="s">
        <v>215</v>
      </c>
      <c r="B51" s="100"/>
      <c r="C51" s="133" t="s">
        <v>84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03" t="s">
        <v>107</v>
      </c>
      <c r="AD51" s="103"/>
      <c r="AE51" s="103"/>
      <c r="AF51" s="103"/>
      <c r="AG51" s="96"/>
      <c r="AH51" s="97"/>
      <c r="AI51" s="97"/>
      <c r="AJ51" s="98"/>
    </row>
    <row r="52" spans="1:36" ht="19.5" customHeight="1" x14ac:dyDescent="0.2">
      <c r="A52" s="99" t="s">
        <v>216</v>
      </c>
      <c r="B52" s="100"/>
      <c r="C52" s="133" t="s">
        <v>85</v>
      </c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03" t="s">
        <v>108</v>
      </c>
      <c r="AD52" s="103"/>
      <c r="AE52" s="103"/>
      <c r="AF52" s="103"/>
      <c r="AG52" s="96"/>
      <c r="AH52" s="97"/>
      <c r="AI52" s="97"/>
      <c r="AJ52" s="98"/>
    </row>
    <row r="53" spans="1:36" ht="19.5" customHeight="1" x14ac:dyDescent="0.2">
      <c r="A53" s="99" t="s">
        <v>217</v>
      </c>
      <c r="B53" s="100"/>
      <c r="C53" s="133" t="s">
        <v>86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03" t="s">
        <v>109</v>
      </c>
      <c r="AD53" s="103"/>
      <c r="AE53" s="103"/>
      <c r="AF53" s="103"/>
      <c r="AG53" s="96" t="e">
        <f>SUM(Munka1!#REF!)</f>
        <v>#REF!</v>
      </c>
      <c r="AH53" s="97"/>
      <c r="AI53" s="97"/>
      <c r="AJ53" s="98"/>
    </row>
    <row r="54" spans="1:36" ht="19.5" customHeight="1" x14ac:dyDescent="0.2">
      <c r="A54" s="125" t="s">
        <v>218</v>
      </c>
      <c r="B54" s="126"/>
      <c r="C54" s="131" t="s">
        <v>278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10" t="s">
        <v>110</v>
      </c>
      <c r="AD54" s="110"/>
      <c r="AE54" s="110"/>
      <c r="AF54" s="110"/>
      <c r="AG54" s="111" t="e">
        <f>SUM(AG49:AJ53)</f>
        <v>#REF!</v>
      </c>
      <c r="AH54" s="112"/>
      <c r="AI54" s="112"/>
      <c r="AJ54" s="113"/>
    </row>
    <row r="55" spans="1:36" ht="19.5" customHeight="1" x14ac:dyDescent="0.2">
      <c r="A55" s="125" t="s">
        <v>219</v>
      </c>
      <c r="B55" s="126"/>
      <c r="C55" s="131" t="s">
        <v>280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10" t="s">
        <v>62</v>
      </c>
      <c r="AD55" s="110"/>
      <c r="AE55" s="110"/>
      <c r="AF55" s="110"/>
      <c r="AG55" s="111" t="e">
        <f>SUM(AG34+AG37+AG45+AG48+AG54)</f>
        <v>#REF!</v>
      </c>
      <c r="AH55" s="112"/>
      <c r="AI55" s="112"/>
      <c r="AJ55" s="113"/>
    </row>
    <row r="56" spans="1:36" ht="19.5" customHeight="1" x14ac:dyDescent="0.2">
      <c r="A56" s="99" t="s">
        <v>220</v>
      </c>
      <c r="B56" s="100"/>
      <c r="C56" s="114" t="s">
        <v>113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03" t="s">
        <v>121</v>
      </c>
      <c r="AD56" s="103"/>
      <c r="AE56" s="103"/>
      <c r="AF56" s="103"/>
      <c r="AG56" s="96"/>
      <c r="AH56" s="97"/>
      <c r="AI56" s="97"/>
      <c r="AJ56" s="98"/>
    </row>
    <row r="57" spans="1:36" ht="19.5" customHeight="1" x14ac:dyDescent="0.2">
      <c r="A57" s="99" t="s">
        <v>221</v>
      </c>
      <c r="B57" s="100"/>
      <c r="C57" s="114" t="s">
        <v>114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03" t="s">
        <v>122</v>
      </c>
      <c r="AD57" s="103"/>
      <c r="AE57" s="103"/>
      <c r="AF57" s="103"/>
      <c r="AG57" s="96"/>
      <c r="AH57" s="97"/>
      <c r="AI57" s="97"/>
      <c r="AJ57" s="98"/>
    </row>
    <row r="58" spans="1:36" ht="19.5" customHeight="1" x14ac:dyDescent="0.2">
      <c r="A58" s="99" t="s">
        <v>222</v>
      </c>
      <c r="B58" s="100"/>
      <c r="C58" s="129" t="s">
        <v>115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03" t="s">
        <v>123</v>
      </c>
      <c r="AD58" s="103"/>
      <c r="AE58" s="103"/>
      <c r="AF58" s="103"/>
      <c r="AG58" s="96"/>
      <c r="AH58" s="97"/>
      <c r="AI58" s="97"/>
      <c r="AJ58" s="98"/>
    </row>
    <row r="59" spans="1:36" ht="19.5" customHeight="1" x14ac:dyDescent="0.2">
      <c r="A59" s="99" t="s">
        <v>223</v>
      </c>
      <c r="B59" s="100"/>
      <c r="C59" s="129" t="s">
        <v>116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03" t="s">
        <v>124</v>
      </c>
      <c r="AD59" s="103"/>
      <c r="AE59" s="103"/>
      <c r="AF59" s="103"/>
      <c r="AG59" s="96"/>
      <c r="AH59" s="97"/>
      <c r="AI59" s="97"/>
      <c r="AJ59" s="98"/>
    </row>
    <row r="60" spans="1:36" ht="19.5" customHeight="1" x14ac:dyDescent="0.2">
      <c r="A60" s="99" t="s">
        <v>224</v>
      </c>
      <c r="B60" s="100"/>
      <c r="C60" s="129" t="s">
        <v>117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03" t="s">
        <v>125</v>
      </c>
      <c r="AD60" s="103"/>
      <c r="AE60" s="103"/>
      <c r="AF60" s="103"/>
      <c r="AG60" s="96"/>
      <c r="AH60" s="97"/>
      <c r="AI60" s="97"/>
      <c r="AJ60" s="98"/>
    </row>
    <row r="61" spans="1:36" ht="19.5" customHeight="1" x14ac:dyDescent="0.2">
      <c r="A61" s="99" t="s">
        <v>225</v>
      </c>
      <c r="B61" s="100"/>
      <c r="C61" s="114" t="s">
        <v>118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03" t="s">
        <v>126</v>
      </c>
      <c r="AD61" s="103"/>
      <c r="AE61" s="103"/>
      <c r="AF61" s="103"/>
      <c r="AG61" s="96"/>
      <c r="AH61" s="97"/>
      <c r="AI61" s="97"/>
      <c r="AJ61" s="98"/>
    </row>
    <row r="62" spans="1:36" ht="19.5" customHeight="1" x14ac:dyDescent="0.2">
      <c r="A62" s="99" t="s">
        <v>226</v>
      </c>
      <c r="B62" s="100"/>
      <c r="C62" s="114" t="s">
        <v>119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03" t="s">
        <v>127</v>
      </c>
      <c r="AD62" s="103"/>
      <c r="AE62" s="103"/>
      <c r="AF62" s="103"/>
      <c r="AG62" s="96"/>
      <c r="AH62" s="97"/>
      <c r="AI62" s="97"/>
      <c r="AJ62" s="98"/>
    </row>
    <row r="63" spans="1:36" ht="19.5" customHeight="1" x14ac:dyDescent="0.2">
      <c r="A63" s="99" t="s">
        <v>227</v>
      </c>
      <c r="B63" s="100"/>
      <c r="C63" s="114" t="s">
        <v>120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03" t="s">
        <v>128</v>
      </c>
      <c r="AD63" s="103"/>
      <c r="AE63" s="103"/>
      <c r="AF63" s="103"/>
      <c r="AG63" s="96"/>
      <c r="AH63" s="97"/>
      <c r="AI63" s="97"/>
      <c r="AJ63" s="98"/>
    </row>
    <row r="64" spans="1:36" ht="19.5" customHeight="1" x14ac:dyDescent="0.2">
      <c r="A64" s="125" t="s">
        <v>228</v>
      </c>
      <c r="B64" s="126"/>
      <c r="C64" s="120" t="s">
        <v>281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10" t="s">
        <v>63</v>
      </c>
      <c r="AD64" s="110"/>
      <c r="AE64" s="110"/>
      <c r="AF64" s="110"/>
      <c r="AG64" s="111">
        <f>SUM(AG56:AJ63)</f>
        <v>0</v>
      </c>
      <c r="AH64" s="112"/>
      <c r="AI64" s="112"/>
      <c r="AJ64" s="113"/>
    </row>
    <row r="65" spans="1:36" ht="19.5" customHeight="1" x14ac:dyDescent="0.2">
      <c r="A65" s="99" t="s">
        <v>229</v>
      </c>
      <c r="B65" s="100"/>
      <c r="C65" s="101" t="s">
        <v>148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3" t="s">
        <v>136</v>
      </c>
      <c r="AD65" s="103"/>
      <c r="AE65" s="103"/>
      <c r="AF65" s="103"/>
      <c r="AG65" s="96"/>
      <c r="AH65" s="97"/>
      <c r="AI65" s="97"/>
      <c r="AJ65" s="98"/>
    </row>
    <row r="66" spans="1:36" ht="19.5" customHeight="1" x14ac:dyDescent="0.2">
      <c r="A66" s="99" t="s">
        <v>230</v>
      </c>
      <c r="B66" s="100"/>
      <c r="C66" s="101" t="s">
        <v>149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3" t="s">
        <v>137</v>
      </c>
      <c r="AD66" s="103"/>
      <c r="AE66" s="103"/>
      <c r="AF66" s="103"/>
      <c r="AG66" s="96"/>
      <c r="AH66" s="97"/>
      <c r="AI66" s="97"/>
      <c r="AJ66" s="98"/>
    </row>
    <row r="67" spans="1:36" ht="29.25" customHeight="1" x14ac:dyDescent="0.2">
      <c r="A67" s="99" t="s">
        <v>231</v>
      </c>
      <c r="B67" s="100"/>
      <c r="C67" s="101" t="s">
        <v>150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3" t="s">
        <v>138</v>
      </c>
      <c r="AD67" s="103"/>
      <c r="AE67" s="103"/>
      <c r="AF67" s="103"/>
      <c r="AG67" s="96"/>
      <c r="AH67" s="97"/>
      <c r="AI67" s="97"/>
      <c r="AJ67" s="98"/>
    </row>
    <row r="68" spans="1:36" ht="29.25" customHeight="1" x14ac:dyDescent="0.2">
      <c r="A68" s="99" t="s">
        <v>232</v>
      </c>
      <c r="B68" s="100"/>
      <c r="C68" s="101" t="s">
        <v>151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3" t="s">
        <v>139</v>
      </c>
      <c r="AD68" s="103"/>
      <c r="AE68" s="103"/>
      <c r="AF68" s="103"/>
      <c r="AG68" s="96"/>
      <c r="AH68" s="97"/>
      <c r="AI68" s="97"/>
      <c r="AJ68" s="98"/>
    </row>
    <row r="69" spans="1:36" ht="29.25" customHeight="1" x14ac:dyDescent="0.2">
      <c r="A69" s="99" t="s">
        <v>233</v>
      </c>
      <c r="B69" s="100"/>
      <c r="C69" s="101" t="s">
        <v>152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3" t="s">
        <v>140</v>
      </c>
      <c r="AD69" s="103"/>
      <c r="AE69" s="103"/>
      <c r="AF69" s="103"/>
      <c r="AG69" s="96"/>
      <c r="AH69" s="97"/>
      <c r="AI69" s="97"/>
      <c r="AJ69" s="98"/>
    </row>
    <row r="70" spans="1:36" ht="19.5" customHeight="1" x14ac:dyDescent="0.2">
      <c r="A70" s="99" t="s">
        <v>234</v>
      </c>
      <c r="B70" s="100"/>
      <c r="C70" s="101" t="s">
        <v>153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3" t="s">
        <v>141</v>
      </c>
      <c r="AD70" s="103"/>
      <c r="AE70" s="103"/>
      <c r="AF70" s="103"/>
      <c r="AG70" s="96"/>
      <c r="AH70" s="97"/>
      <c r="AI70" s="97"/>
      <c r="AJ70" s="98"/>
    </row>
    <row r="71" spans="1:36" ht="29.25" customHeight="1" x14ac:dyDescent="0.2">
      <c r="A71" s="99" t="s">
        <v>235</v>
      </c>
      <c r="B71" s="100"/>
      <c r="C71" s="101" t="s">
        <v>154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3" t="s">
        <v>142</v>
      </c>
      <c r="AD71" s="103"/>
      <c r="AE71" s="103"/>
      <c r="AF71" s="103"/>
      <c r="AG71" s="96"/>
      <c r="AH71" s="97"/>
      <c r="AI71" s="97"/>
      <c r="AJ71" s="98"/>
    </row>
    <row r="72" spans="1:36" ht="29.25" customHeight="1" x14ac:dyDescent="0.2">
      <c r="A72" s="99" t="s">
        <v>236</v>
      </c>
      <c r="B72" s="100"/>
      <c r="C72" s="101" t="s">
        <v>155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 t="s">
        <v>143</v>
      </c>
      <c r="AD72" s="103"/>
      <c r="AE72" s="103"/>
      <c r="AF72" s="103"/>
      <c r="AG72" s="96"/>
      <c r="AH72" s="97"/>
      <c r="AI72" s="97"/>
      <c r="AJ72" s="98"/>
    </row>
    <row r="73" spans="1:36" ht="19.5" customHeight="1" x14ac:dyDescent="0.2">
      <c r="A73" s="99" t="s">
        <v>237</v>
      </c>
      <c r="B73" s="100"/>
      <c r="C73" s="101" t="s">
        <v>156</v>
      </c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 t="s">
        <v>144</v>
      </c>
      <c r="AD73" s="103"/>
      <c r="AE73" s="103"/>
      <c r="AF73" s="103"/>
      <c r="AG73" s="96"/>
      <c r="AH73" s="97"/>
      <c r="AI73" s="97"/>
      <c r="AJ73" s="98"/>
    </row>
    <row r="74" spans="1:36" ht="19.5" customHeight="1" x14ac:dyDescent="0.2">
      <c r="A74" s="99" t="s">
        <v>238</v>
      </c>
      <c r="B74" s="100"/>
      <c r="C74" s="127" t="s">
        <v>157</v>
      </c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03" t="s">
        <v>145</v>
      </c>
      <c r="AD74" s="103"/>
      <c r="AE74" s="103"/>
      <c r="AF74" s="103"/>
      <c r="AG74" s="96"/>
      <c r="AH74" s="97"/>
      <c r="AI74" s="97"/>
      <c r="AJ74" s="98"/>
    </row>
    <row r="75" spans="1:36" ht="19.5" customHeight="1" x14ac:dyDescent="0.2">
      <c r="A75" s="99" t="s">
        <v>239</v>
      </c>
      <c r="B75" s="100"/>
      <c r="C75" s="101" t="s">
        <v>158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3" t="s">
        <v>146</v>
      </c>
      <c r="AD75" s="103"/>
      <c r="AE75" s="103"/>
      <c r="AF75" s="103"/>
      <c r="AG75" s="96"/>
      <c r="AH75" s="97"/>
      <c r="AI75" s="97"/>
      <c r="AJ75" s="98"/>
    </row>
    <row r="76" spans="1:36" ht="19.5" customHeight="1" x14ac:dyDescent="0.2">
      <c r="A76" s="99" t="s">
        <v>240</v>
      </c>
      <c r="B76" s="100"/>
      <c r="C76" s="127" t="s">
        <v>159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03" t="s">
        <v>147</v>
      </c>
      <c r="AD76" s="103"/>
      <c r="AE76" s="103"/>
      <c r="AF76" s="103"/>
      <c r="AG76" s="96"/>
      <c r="AH76" s="97"/>
      <c r="AI76" s="97"/>
      <c r="AJ76" s="98"/>
    </row>
    <row r="77" spans="1:36" ht="19.5" customHeight="1" x14ac:dyDescent="0.2">
      <c r="A77" s="125" t="s">
        <v>241</v>
      </c>
      <c r="B77" s="126"/>
      <c r="C77" s="120" t="s">
        <v>282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10" t="s">
        <v>64</v>
      </c>
      <c r="AD77" s="110"/>
      <c r="AE77" s="110"/>
      <c r="AF77" s="110"/>
      <c r="AG77" s="111">
        <f>SUM(AG65:AJ76)</f>
        <v>0</v>
      </c>
      <c r="AH77" s="112"/>
      <c r="AI77" s="112"/>
      <c r="AJ77" s="113"/>
    </row>
    <row r="78" spans="1:36" ht="19.5" customHeight="1" x14ac:dyDescent="0.2">
      <c r="A78" s="99" t="s">
        <v>242</v>
      </c>
      <c r="B78" s="100"/>
      <c r="C78" s="108" t="s">
        <v>160</v>
      </c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3" t="s">
        <v>129</v>
      </c>
      <c r="AD78" s="103"/>
      <c r="AE78" s="103"/>
      <c r="AF78" s="103"/>
      <c r="AG78" s="96"/>
      <c r="AH78" s="97"/>
      <c r="AI78" s="97"/>
      <c r="AJ78" s="98"/>
    </row>
    <row r="79" spans="1:36" ht="19.5" customHeight="1" x14ac:dyDescent="0.2">
      <c r="A79" s="99" t="s">
        <v>243</v>
      </c>
      <c r="B79" s="100"/>
      <c r="C79" s="108" t="s">
        <v>161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3" t="s">
        <v>130</v>
      </c>
      <c r="AD79" s="103"/>
      <c r="AE79" s="103"/>
      <c r="AF79" s="103"/>
      <c r="AG79" s="96"/>
      <c r="AH79" s="97"/>
      <c r="AI79" s="97"/>
      <c r="AJ79" s="98"/>
    </row>
    <row r="80" spans="1:36" ht="19.5" customHeight="1" x14ac:dyDescent="0.2">
      <c r="A80" s="99" t="s">
        <v>244</v>
      </c>
      <c r="B80" s="100"/>
      <c r="C80" s="108" t="s">
        <v>162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3" t="s">
        <v>131</v>
      </c>
      <c r="AD80" s="103"/>
      <c r="AE80" s="103"/>
      <c r="AF80" s="103"/>
      <c r="AG80" s="96" t="e">
        <f>SUM(Munka1!#REF!)</f>
        <v>#REF!</v>
      </c>
      <c r="AH80" s="97"/>
      <c r="AI80" s="97"/>
      <c r="AJ80" s="98"/>
    </row>
    <row r="81" spans="1:36" ht="19.5" customHeight="1" x14ac:dyDescent="0.2">
      <c r="A81" s="99" t="s">
        <v>245</v>
      </c>
      <c r="B81" s="100"/>
      <c r="C81" s="108" t="s">
        <v>163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3" t="s">
        <v>132</v>
      </c>
      <c r="AD81" s="103"/>
      <c r="AE81" s="103"/>
      <c r="AF81" s="103"/>
      <c r="AG81" s="96"/>
      <c r="AH81" s="97"/>
      <c r="AI81" s="97"/>
      <c r="AJ81" s="98"/>
    </row>
    <row r="82" spans="1:36" ht="19.5" customHeight="1" x14ac:dyDescent="0.2">
      <c r="A82" s="99" t="s">
        <v>246</v>
      </c>
      <c r="B82" s="100"/>
      <c r="C82" s="118" t="s">
        <v>164</v>
      </c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03" t="s">
        <v>133</v>
      </c>
      <c r="AD82" s="103"/>
      <c r="AE82" s="103"/>
      <c r="AF82" s="103"/>
      <c r="AG82" s="96"/>
      <c r="AH82" s="97"/>
      <c r="AI82" s="97"/>
      <c r="AJ82" s="98"/>
    </row>
    <row r="83" spans="1:36" ht="19.5" customHeight="1" x14ac:dyDescent="0.2">
      <c r="A83" s="99" t="s">
        <v>247</v>
      </c>
      <c r="B83" s="100"/>
      <c r="C83" s="118" t="s">
        <v>165</v>
      </c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03" t="s">
        <v>134</v>
      </c>
      <c r="AD83" s="103"/>
      <c r="AE83" s="103"/>
      <c r="AF83" s="103"/>
      <c r="AG83" s="96"/>
      <c r="AH83" s="97"/>
      <c r="AI83" s="97"/>
      <c r="AJ83" s="98"/>
    </row>
    <row r="84" spans="1:36" ht="19.5" customHeight="1" x14ac:dyDescent="0.2">
      <c r="A84" s="99" t="s">
        <v>248</v>
      </c>
      <c r="B84" s="100"/>
      <c r="C84" s="118" t="s">
        <v>166</v>
      </c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03" t="s">
        <v>135</v>
      </c>
      <c r="AD84" s="103"/>
      <c r="AE84" s="103"/>
      <c r="AF84" s="103"/>
      <c r="AG84" s="96"/>
      <c r="AH84" s="97"/>
      <c r="AI84" s="97"/>
      <c r="AJ84" s="98"/>
    </row>
    <row r="85" spans="1:36" s="9" customFormat="1" ht="19.5" customHeight="1" x14ac:dyDescent="0.2">
      <c r="A85" s="125" t="s">
        <v>249</v>
      </c>
      <c r="B85" s="126"/>
      <c r="C85" s="116" t="s">
        <v>283</v>
      </c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0" t="s">
        <v>65</v>
      </c>
      <c r="AD85" s="110"/>
      <c r="AE85" s="110"/>
      <c r="AF85" s="110"/>
      <c r="AG85" s="111" t="e">
        <f>SUM(Munka1!#REF!)</f>
        <v>#REF!</v>
      </c>
      <c r="AH85" s="112"/>
      <c r="AI85" s="112"/>
      <c r="AJ85" s="113"/>
    </row>
    <row r="86" spans="1:36" ht="19.5" customHeight="1" x14ac:dyDescent="0.2">
      <c r="A86" s="99" t="s">
        <v>250</v>
      </c>
      <c r="B86" s="100"/>
      <c r="C86" s="114" t="s">
        <v>179</v>
      </c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03" t="s">
        <v>167</v>
      </c>
      <c r="AD86" s="103"/>
      <c r="AE86" s="103"/>
      <c r="AF86" s="103"/>
      <c r="AG86" s="96"/>
      <c r="AH86" s="97"/>
      <c r="AI86" s="97"/>
      <c r="AJ86" s="98"/>
    </row>
    <row r="87" spans="1:36" ht="19.5" customHeight="1" x14ac:dyDescent="0.2">
      <c r="A87" s="99" t="s">
        <v>251</v>
      </c>
      <c r="B87" s="100"/>
      <c r="C87" s="114" t="s">
        <v>180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03" t="s">
        <v>168</v>
      </c>
      <c r="AD87" s="103"/>
      <c r="AE87" s="103"/>
      <c r="AF87" s="103"/>
      <c r="AG87" s="96"/>
      <c r="AH87" s="97"/>
      <c r="AI87" s="97"/>
      <c r="AJ87" s="98"/>
    </row>
    <row r="88" spans="1:36" ht="19.5" customHeight="1" x14ac:dyDescent="0.2">
      <c r="A88" s="99" t="s">
        <v>252</v>
      </c>
      <c r="B88" s="100"/>
      <c r="C88" s="114" t="s">
        <v>181</v>
      </c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03" t="s">
        <v>169</v>
      </c>
      <c r="AD88" s="103"/>
      <c r="AE88" s="103"/>
      <c r="AF88" s="103"/>
      <c r="AG88" s="96"/>
      <c r="AH88" s="97"/>
      <c r="AI88" s="97"/>
      <c r="AJ88" s="98"/>
    </row>
    <row r="89" spans="1:36" ht="19.5" customHeight="1" x14ac:dyDescent="0.2">
      <c r="A89" s="99" t="s">
        <v>253</v>
      </c>
      <c r="B89" s="100"/>
      <c r="C89" s="114" t="s">
        <v>182</v>
      </c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03" t="s">
        <v>170</v>
      </c>
      <c r="AD89" s="103"/>
      <c r="AE89" s="103"/>
      <c r="AF89" s="103"/>
      <c r="AG89" s="96"/>
      <c r="AH89" s="97"/>
      <c r="AI89" s="97"/>
      <c r="AJ89" s="98"/>
    </row>
    <row r="90" spans="1:36" s="9" customFormat="1" ht="19.5" customHeight="1" x14ac:dyDescent="0.2">
      <c r="A90" s="125" t="s">
        <v>254</v>
      </c>
      <c r="B90" s="126"/>
      <c r="C90" s="120" t="s">
        <v>286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10" t="s">
        <v>66</v>
      </c>
      <c r="AD90" s="110"/>
      <c r="AE90" s="110"/>
      <c r="AF90" s="110"/>
      <c r="AG90" s="111">
        <f>SUM(AG86:AJ89)</f>
        <v>0</v>
      </c>
      <c r="AH90" s="112"/>
      <c r="AI90" s="112"/>
      <c r="AJ90" s="113"/>
    </row>
    <row r="91" spans="1:36" ht="29.25" customHeight="1" x14ac:dyDescent="0.2">
      <c r="A91" s="99" t="s">
        <v>255</v>
      </c>
      <c r="B91" s="100"/>
      <c r="C91" s="114" t="s">
        <v>183</v>
      </c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03" t="s">
        <v>171</v>
      </c>
      <c r="AD91" s="103"/>
      <c r="AE91" s="103"/>
      <c r="AF91" s="103"/>
      <c r="AG91" s="96"/>
      <c r="AH91" s="97"/>
      <c r="AI91" s="97"/>
      <c r="AJ91" s="98"/>
    </row>
    <row r="92" spans="1:36" ht="29.25" customHeight="1" x14ac:dyDescent="0.2">
      <c r="A92" s="99" t="s">
        <v>256</v>
      </c>
      <c r="B92" s="100"/>
      <c r="C92" s="114" t="s">
        <v>184</v>
      </c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03" t="s">
        <v>172</v>
      </c>
      <c r="AD92" s="103"/>
      <c r="AE92" s="103"/>
      <c r="AF92" s="103"/>
      <c r="AG92" s="96"/>
      <c r="AH92" s="97"/>
      <c r="AI92" s="97"/>
      <c r="AJ92" s="98"/>
    </row>
    <row r="93" spans="1:36" ht="29.25" customHeight="1" x14ac:dyDescent="0.2">
      <c r="A93" s="99" t="s">
        <v>257</v>
      </c>
      <c r="B93" s="100"/>
      <c r="C93" s="114" t="s">
        <v>185</v>
      </c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03" t="s">
        <v>173</v>
      </c>
      <c r="AD93" s="103"/>
      <c r="AE93" s="103"/>
      <c r="AF93" s="103"/>
      <c r="AG93" s="96"/>
      <c r="AH93" s="97"/>
      <c r="AI93" s="97"/>
      <c r="AJ93" s="98"/>
    </row>
    <row r="94" spans="1:36" ht="19.5" customHeight="1" x14ac:dyDescent="0.2">
      <c r="A94" s="99" t="s">
        <v>258</v>
      </c>
      <c r="B94" s="100"/>
      <c r="C94" s="114" t="s">
        <v>186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03" t="s">
        <v>174</v>
      </c>
      <c r="AD94" s="103"/>
      <c r="AE94" s="103"/>
      <c r="AF94" s="103"/>
      <c r="AG94" s="96"/>
      <c r="AH94" s="97"/>
      <c r="AI94" s="97"/>
      <c r="AJ94" s="98"/>
    </row>
    <row r="95" spans="1:36" ht="29.25" customHeight="1" x14ac:dyDescent="0.2">
      <c r="A95" s="99" t="s">
        <v>259</v>
      </c>
      <c r="B95" s="100"/>
      <c r="C95" s="114" t="s">
        <v>187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03" t="s">
        <v>175</v>
      </c>
      <c r="AD95" s="103"/>
      <c r="AE95" s="103"/>
      <c r="AF95" s="103"/>
      <c r="AG95" s="96"/>
      <c r="AH95" s="97"/>
      <c r="AI95" s="97"/>
      <c r="AJ95" s="98"/>
    </row>
    <row r="96" spans="1:36" ht="29.25" customHeight="1" x14ac:dyDescent="0.2">
      <c r="A96" s="99" t="s">
        <v>260</v>
      </c>
      <c r="B96" s="100"/>
      <c r="C96" s="114" t="s">
        <v>188</v>
      </c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03" t="s">
        <v>176</v>
      </c>
      <c r="AD96" s="103"/>
      <c r="AE96" s="103"/>
      <c r="AF96" s="103"/>
      <c r="AG96" s="96"/>
      <c r="AH96" s="97"/>
      <c r="AI96" s="97"/>
      <c r="AJ96" s="98"/>
    </row>
    <row r="97" spans="1:36" ht="19.5" customHeight="1" x14ac:dyDescent="0.2">
      <c r="A97" s="99" t="s">
        <v>261</v>
      </c>
      <c r="B97" s="100"/>
      <c r="C97" s="114" t="s">
        <v>189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03" t="s">
        <v>177</v>
      </c>
      <c r="AD97" s="103"/>
      <c r="AE97" s="103"/>
      <c r="AF97" s="103"/>
      <c r="AG97" s="96"/>
      <c r="AH97" s="97"/>
      <c r="AI97" s="97"/>
      <c r="AJ97" s="98"/>
    </row>
    <row r="98" spans="1:36" ht="19.5" customHeight="1" x14ac:dyDescent="0.2">
      <c r="A98" s="99" t="s">
        <v>262</v>
      </c>
      <c r="B98" s="100"/>
      <c r="C98" s="114" t="s">
        <v>190</v>
      </c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03" t="s">
        <v>178</v>
      </c>
      <c r="AD98" s="103"/>
      <c r="AE98" s="103"/>
      <c r="AF98" s="103"/>
      <c r="AG98" s="96"/>
      <c r="AH98" s="97"/>
      <c r="AI98" s="97"/>
      <c r="AJ98" s="98"/>
    </row>
    <row r="99" spans="1:36" ht="19.5" customHeight="1" x14ac:dyDescent="0.2">
      <c r="A99" s="125" t="s">
        <v>263</v>
      </c>
      <c r="B99" s="126"/>
      <c r="C99" s="120" t="s">
        <v>284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10" t="s">
        <v>67</v>
      </c>
      <c r="AD99" s="110"/>
      <c r="AE99" s="110"/>
      <c r="AF99" s="110"/>
      <c r="AG99" s="111">
        <f>SUM(AG91:AJ98)</f>
        <v>0</v>
      </c>
      <c r="AH99" s="112"/>
      <c r="AI99" s="112"/>
      <c r="AJ99" s="113"/>
    </row>
    <row r="100" spans="1:36" s="9" customFormat="1" ht="19.5" customHeight="1" x14ac:dyDescent="0.2">
      <c r="A100" s="125" t="s">
        <v>264</v>
      </c>
      <c r="B100" s="126"/>
      <c r="C100" s="116" t="s">
        <v>285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22" t="s">
        <v>191</v>
      </c>
      <c r="AD100" s="123"/>
      <c r="AE100" s="123"/>
      <c r="AF100" s="124"/>
      <c r="AG100" s="111" t="e">
        <f>SUM(AG29+AG30+AG55+AG64+AG77+AG85+AG90+AG99)</f>
        <v>#REF!</v>
      </c>
      <c r="AH100" s="112"/>
      <c r="AI100" s="112"/>
      <c r="AJ100" s="113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6"/>
  <sheetViews>
    <sheetView tabSelected="1" zoomScaleNormal="100" workbookViewId="0">
      <selection activeCell="I15" sqref="I15"/>
    </sheetView>
  </sheetViews>
  <sheetFormatPr defaultRowHeight="18" customHeight="1" x14ac:dyDescent="0.2"/>
  <cols>
    <col min="1" max="1" width="6.28515625" customWidth="1"/>
    <col min="2" max="2" width="7.7109375" customWidth="1"/>
    <col min="3" max="3" width="50" customWidth="1"/>
    <col min="4" max="4" width="8.140625" customWidth="1"/>
    <col min="5" max="5" width="8.28515625" customWidth="1"/>
    <col min="6" max="6" width="8" customWidth="1"/>
    <col min="7" max="7" width="7.85546875" customWidth="1"/>
  </cols>
  <sheetData>
    <row r="1" spans="1:27" ht="24" customHeight="1" x14ac:dyDescent="0.2">
      <c r="C1" s="51" t="s">
        <v>464</v>
      </c>
      <c r="F1" s="52" t="s">
        <v>465</v>
      </c>
    </row>
    <row r="2" spans="1:27" ht="24" customHeight="1" x14ac:dyDescent="0.2">
      <c r="C2" s="47" t="s">
        <v>467</v>
      </c>
    </row>
    <row r="3" spans="1:27" ht="21" customHeight="1" x14ac:dyDescent="0.2">
      <c r="C3" s="47" t="s">
        <v>416</v>
      </c>
      <c r="E3" s="149" t="s">
        <v>462</v>
      </c>
      <c r="F3" s="149"/>
    </row>
    <row r="4" spans="1:27" s="17" customFormat="1" ht="26.25" customHeight="1" x14ac:dyDescent="0.2">
      <c r="A4" s="15" t="s">
        <v>290</v>
      </c>
      <c r="B4" s="16" t="s">
        <v>291</v>
      </c>
      <c r="C4" s="15" t="s">
        <v>267</v>
      </c>
      <c r="D4" s="46" t="s">
        <v>463</v>
      </c>
      <c r="E4" s="46" t="s">
        <v>466</v>
      </c>
      <c r="F4" s="46" t="s">
        <v>468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54">
        <v>13362</v>
      </c>
      <c r="E5" s="54">
        <v>12881</v>
      </c>
      <c r="F5" s="54">
        <f>E5-D5</f>
        <v>-481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54">
        <v>0</v>
      </c>
      <c r="E6" s="54">
        <v>0</v>
      </c>
      <c r="F6" s="54">
        <f t="shared" ref="F6:F69" si="0">E6-D6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54">
        <v>0</v>
      </c>
      <c r="E7" s="54">
        <v>0</v>
      </c>
      <c r="F7" s="54">
        <f t="shared" si="0"/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55">
        <v>0</v>
      </c>
      <c r="E8" s="55">
        <v>0</v>
      </c>
      <c r="F8" s="54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56">
        <v>0</v>
      </c>
      <c r="E9" s="56">
        <v>0</v>
      </c>
      <c r="F9" s="54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56">
        <v>361</v>
      </c>
      <c r="E10" s="56">
        <v>361</v>
      </c>
      <c r="F10" s="54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393</v>
      </c>
      <c r="D11" s="56">
        <v>420</v>
      </c>
      <c r="E11" s="56">
        <v>770</v>
      </c>
      <c r="F11" s="54">
        <f t="shared" si="0"/>
        <v>350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56">
        <v>0</v>
      </c>
      <c r="E12" s="56">
        <v>0</v>
      </c>
      <c r="F12" s="54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56">
        <v>183</v>
      </c>
      <c r="E13" s="56">
        <v>183</v>
      </c>
      <c r="F13" s="54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56">
        <v>0</v>
      </c>
      <c r="E14" s="56">
        <v>0</v>
      </c>
      <c r="F14" s="54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56">
        <v>0</v>
      </c>
      <c r="E15" s="56">
        <v>0</v>
      </c>
      <c r="F15" s="54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56">
        <v>0</v>
      </c>
      <c r="E16" s="56">
        <v>0</v>
      </c>
      <c r="F16" s="54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56">
        <v>0</v>
      </c>
      <c r="E17" s="56">
        <v>188</v>
      </c>
      <c r="F17" s="54">
        <f t="shared" si="0"/>
        <v>188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455</v>
      </c>
      <c r="D18" s="57">
        <f>SUM(D5:D17)</f>
        <v>14326</v>
      </c>
      <c r="E18" s="57">
        <f>SUM(E5:E17)</f>
        <v>14383</v>
      </c>
      <c r="F18" s="150">
        <f t="shared" si="0"/>
        <v>57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56">
        <v>0</v>
      </c>
      <c r="E19" s="56">
        <v>0</v>
      </c>
      <c r="F19" s="54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6.25" customHeight="1" x14ac:dyDescent="0.2">
      <c r="A20" s="18" t="s">
        <v>303</v>
      </c>
      <c r="B20" s="23" t="s">
        <v>34</v>
      </c>
      <c r="C20" s="25" t="s">
        <v>287</v>
      </c>
      <c r="D20" s="56">
        <v>0</v>
      </c>
      <c r="E20" s="56">
        <v>0</v>
      </c>
      <c r="F20" s="54">
        <f t="shared" si="0"/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28</v>
      </c>
      <c r="D21" s="54">
        <v>0</v>
      </c>
      <c r="E21" s="54">
        <v>0</v>
      </c>
      <c r="F21" s="54">
        <f t="shared" si="0"/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273</v>
      </c>
      <c r="D22" s="57">
        <f>SUM(D19:D21)</f>
        <v>0</v>
      </c>
      <c r="E22" s="57">
        <f>SUM(E19:E21)</f>
        <v>0</v>
      </c>
      <c r="F22" s="54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57">
        <f>SUM(D18+D22)</f>
        <v>14326</v>
      </c>
      <c r="E23" s="57">
        <f>SUM(E18+E22)</f>
        <v>14383</v>
      </c>
      <c r="F23" s="150">
        <f t="shared" si="0"/>
        <v>57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396</v>
      </c>
      <c r="C24" s="49" t="s">
        <v>387</v>
      </c>
      <c r="D24" s="56">
        <v>2676</v>
      </c>
      <c r="E24" s="56">
        <v>2644</v>
      </c>
      <c r="F24" s="54">
        <f t="shared" si="0"/>
        <v>-32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310</v>
      </c>
      <c r="B25" s="23" t="s">
        <v>397</v>
      </c>
      <c r="C25" s="49" t="s">
        <v>388</v>
      </c>
      <c r="D25" s="56">
        <v>69</v>
      </c>
      <c r="E25" s="56">
        <v>69</v>
      </c>
      <c r="F25" s="54">
        <f t="shared" si="0"/>
        <v>0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315</v>
      </c>
      <c r="B26" s="23" t="s">
        <v>398</v>
      </c>
      <c r="C26" s="49" t="s">
        <v>395</v>
      </c>
      <c r="D26" s="56">
        <v>0</v>
      </c>
      <c r="E26" s="56">
        <v>1</v>
      </c>
      <c r="F26" s="54">
        <f t="shared" si="0"/>
        <v>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18" customHeight="1" x14ac:dyDescent="0.2">
      <c r="A27" s="18" t="s">
        <v>316</v>
      </c>
      <c r="B27" s="23" t="s">
        <v>399</v>
      </c>
      <c r="C27" s="49" t="s">
        <v>391</v>
      </c>
      <c r="D27" s="56">
        <v>74</v>
      </c>
      <c r="E27" s="56">
        <v>73</v>
      </c>
      <c r="F27" s="54">
        <f t="shared" si="0"/>
        <v>-1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27" customHeight="1" x14ac:dyDescent="0.2">
      <c r="A28" s="18" t="s">
        <v>317</v>
      </c>
      <c r="B28" s="13" t="s">
        <v>57</v>
      </c>
      <c r="C28" s="27" t="s">
        <v>417</v>
      </c>
      <c r="D28" s="57">
        <f>SUM(D24:D27)</f>
        <v>2819</v>
      </c>
      <c r="E28" s="57">
        <f>SUM(E24:E27)</f>
        <v>2787</v>
      </c>
      <c r="F28" s="150">
        <f t="shared" si="0"/>
        <v>-32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  <c r="AA28" s="29"/>
    </row>
    <row r="29" spans="1:27" ht="18" customHeight="1" x14ac:dyDescent="0.2">
      <c r="A29" s="18" t="s">
        <v>318</v>
      </c>
      <c r="B29" s="30" t="s">
        <v>400</v>
      </c>
      <c r="C29" s="49" t="s">
        <v>308</v>
      </c>
      <c r="D29" s="58">
        <v>50</v>
      </c>
      <c r="E29" s="58">
        <v>40</v>
      </c>
      <c r="F29" s="54">
        <f t="shared" si="0"/>
        <v>-10</v>
      </c>
    </row>
    <row r="30" spans="1:27" ht="18" customHeight="1" x14ac:dyDescent="0.2">
      <c r="A30" s="18" t="s">
        <v>319</v>
      </c>
      <c r="B30" s="30" t="s">
        <v>401</v>
      </c>
      <c r="C30" s="49" t="s">
        <v>309</v>
      </c>
      <c r="D30" s="58">
        <v>0</v>
      </c>
      <c r="E30" s="58">
        <v>0</v>
      </c>
      <c r="F30" s="54">
        <f t="shared" si="0"/>
        <v>0</v>
      </c>
    </row>
    <row r="31" spans="1:27" ht="18" customHeight="1" x14ac:dyDescent="0.2">
      <c r="A31" s="18" t="s">
        <v>320</v>
      </c>
      <c r="B31" s="30" t="s">
        <v>402</v>
      </c>
      <c r="C31" s="49" t="s">
        <v>68</v>
      </c>
      <c r="D31" s="58">
        <v>0</v>
      </c>
      <c r="E31" s="58">
        <v>10</v>
      </c>
      <c r="F31" s="54">
        <f t="shared" si="0"/>
        <v>10</v>
      </c>
    </row>
    <row r="32" spans="1:27" ht="18" customHeight="1" x14ac:dyDescent="0.2">
      <c r="A32" s="18" t="s">
        <v>324</v>
      </c>
      <c r="B32" s="23" t="s">
        <v>87</v>
      </c>
      <c r="C32" s="31" t="s">
        <v>418</v>
      </c>
      <c r="D32" s="59">
        <f>SUM(D29:D31)</f>
        <v>50</v>
      </c>
      <c r="E32" s="59">
        <f>SUM(E29:E31)</f>
        <v>50</v>
      </c>
      <c r="F32" s="54">
        <f t="shared" si="0"/>
        <v>0</v>
      </c>
    </row>
    <row r="33" spans="1:6" ht="18" customHeight="1" x14ac:dyDescent="0.2">
      <c r="A33" s="18" t="s">
        <v>325</v>
      </c>
      <c r="B33" s="23" t="s">
        <v>419</v>
      </c>
      <c r="C33" s="48" t="s">
        <v>311</v>
      </c>
      <c r="D33" s="53">
        <v>13000</v>
      </c>
      <c r="E33" s="59">
        <v>16848</v>
      </c>
      <c r="F33" s="54">
        <f t="shared" si="0"/>
        <v>3848</v>
      </c>
    </row>
    <row r="34" spans="1:6" ht="18" customHeight="1" x14ac:dyDescent="0.2">
      <c r="A34" s="18" t="s">
        <v>326</v>
      </c>
      <c r="B34" s="23" t="s">
        <v>403</v>
      </c>
      <c r="C34" s="48" t="s">
        <v>312</v>
      </c>
      <c r="D34" s="59">
        <v>250</v>
      </c>
      <c r="E34" s="59">
        <v>250</v>
      </c>
      <c r="F34" s="54">
        <f t="shared" si="0"/>
        <v>0</v>
      </c>
    </row>
    <row r="35" spans="1:6" ht="18" customHeight="1" x14ac:dyDescent="0.2">
      <c r="A35" s="18" t="s">
        <v>327</v>
      </c>
      <c r="B35" s="23" t="s">
        <v>420</v>
      </c>
      <c r="C35" s="48" t="s">
        <v>313</v>
      </c>
      <c r="D35" s="59">
        <v>0</v>
      </c>
      <c r="E35" s="59">
        <v>0</v>
      </c>
      <c r="F35" s="54">
        <f t="shared" si="0"/>
        <v>0</v>
      </c>
    </row>
    <row r="36" spans="1:6" ht="18" customHeight="1" x14ac:dyDescent="0.2">
      <c r="A36" s="18" t="s">
        <v>328</v>
      </c>
      <c r="B36" s="23" t="s">
        <v>421</v>
      </c>
      <c r="C36" s="48" t="s">
        <v>314</v>
      </c>
      <c r="D36" s="60">
        <v>0</v>
      </c>
      <c r="E36" s="60">
        <v>100</v>
      </c>
      <c r="F36" s="54">
        <f t="shared" si="0"/>
        <v>100</v>
      </c>
    </row>
    <row r="37" spans="1:6" ht="18" customHeight="1" x14ac:dyDescent="0.2">
      <c r="A37" s="18" t="s">
        <v>329</v>
      </c>
      <c r="B37" s="23" t="s">
        <v>404</v>
      </c>
      <c r="C37" s="48" t="s">
        <v>389</v>
      </c>
      <c r="D37" s="59">
        <v>600</v>
      </c>
      <c r="E37" s="59">
        <v>1200</v>
      </c>
      <c r="F37" s="54">
        <f t="shared" si="0"/>
        <v>600</v>
      </c>
    </row>
    <row r="38" spans="1:6" ht="18" customHeight="1" x14ac:dyDescent="0.2">
      <c r="A38" s="18" t="s">
        <v>330</v>
      </c>
      <c r="B38" s="23" t="s">
        <v>88</v>
      </c>
      <c r="C38" s="31" t="s">
        <v>422</v>
      </c>
      <c r="D38" s="59">
        <f>SUM(D33:D37)</f>
        <v>13850</v>
      </c>
      <c r="E38" s="59">
        <f>SUM(E33:E37)</f>
        <v>18398</v>
      </c>
      <c r="F38" s="54">
        <f t="shared" si="0"/>
        <v>4548</v>
      </c>
    </row>
    <row r="39" spans="1:6" ht="18" customHeight="1" x14ac:dyDescent="0.2">
      <c r="A39" s="18" t="s">
        <v>331</v>
      </c>
      <c r="B39" s="23" t="s">
        <v>89</v>
      </c>
      <c r="C39" s="31" t="s">
        <v>70</v>
      </c>
      <c r="D39" s="59">
        <v>0</v>
      </c>
      <c r="E39" s="59">
        <v>0</v>
      </c>
      <c r="F39" s="54">
        <f t="shared" si="0"/>
        <v>0</v>
      </c>
    </row>
    <row r="40" spans="1:6" ht="18" customHeight="1" x14ac:dyDescent="0.2">
      <c r="A40" s="18" t="s">
        <v>332</v>
      </c>
      <c r="B40" s="13" t="s">
        <v>97</v>
      </c>
      <c r="C40" s="32" t="s">
        <v>423</v>
      </c>
      <c r="D40" s="61">
        <f>SUM(D32+D38+D39)</f>
        <v>13900</v>
      </c>
      <c r="E40" s="61">
        <f>SUM(E32+E38+E39)</f>
        <v>18448</v>
      </c>
      <c r="F40" s="150">
        <f t="shared" si="0"/>
        <v>4548</v>
      </c>
    </row>
    <row r="41" spans="1:6" ht="18" customHeight="1" x14ac:dyDescent="0.2">
      <c r="A41" s="18" t="s">
        <v>333</v>
      </c>
      <c r="B41" s="23" t="s">
        <v>406</v>
      </c>
      <c r="C41" s="31" t="s">
        <v>405</v>
      </c>
      <c r="D41" s="59">
        <v>110</v>
      </c>
      <c r="E41" s="59">
        <v>210</v>
      </c>
      <c r="F41" s="54">
        <f t="shared" si="0"/>
        <v>100</v>
      </c>
    </row>
    <row r="42" spans="1:6" ht="18" customHeight="1" x14ac:dyDescent="0.2">
      <c r="A42" s="18" t="s">
        <v>334</v>
      </c>
      <c r="B42" s="23" t="s">
        <v>407</v>
      </c>
      <c r="C42" s="31" t="s">
        <v>72</v>
      </c>
      <c r="D42" s="59">
        <v>120</v>
      </c>
      <c r="E42" s="59">
        <v>16</v>
      </c>
      <c r="F42" s="54">
        <f t="shared" si="0"/>
        <v>-104</v>
      </c>
    </row>
    <row r="43" spans="1:6" ht="18" customHeight="1" x14ac:dyDescent="0.2">
      <c r="A43" s="18" t="s">
        <v>335</v>
      </c>
      <c r="B43" s="13" t="s">
        <v>98</v>
      </c>
      <c r="C43" s="32" t="s">
        <v>442</v>
      </c>
      <c r="D43" s="61">
        <f>SUM(D41:D42)</f>
        <v>230</v>
      </c>
      <c r="E43" s="61">
        <f>SUM(E41:E42)</f>
        <v>226</v>
      </c>
      <c r="F43" s="150">
        <f t="shared" si="0"/>
        <v>-4</v>
      </c>
    </row>
    <row r="44" spans="1:6" ht="18" customHeight="1" x14ac:dyDescent="0.2">
      <c r="A44" s="18" t="s">
        <v>336</v>
      </c>
      <c r="B44" s="23" t="s">
        <v>408</v>
      </c>
      <c r="C44" s="48" t="s">
        <v>322</v>
      </c>
      <c r="D44" s="58">
        <v>350</v>
      </c>
      <c r="E44" s="58">
        <v>0</v>
      </c>
      <c r="F44" s="54">
        <f t="shared" si="0"/>
        <v>-350</v>
      </c>
    </row>
    <row r="45" spans="1:6" ht="18" customHeight="1" x14ac:dyDescent="0.2">
      <c r="A45" s="18" t="s">
        <v>337</v>
      </c>
      <c r="B45" s="23" t="s">
        <v>409</v>
      </c>
      <c r="C45" s="48" t="s">
        <v>321</v>
      </c>
      <c r="D45" s="59">
        <v>1500</v>
      </c>
      <c r="E45" s="59">
        <v>1418</v>
      </c>
      <c r="F45" s="54">
        <f t="shared" si="0"/>
        <v>-82</v>
      </c>
    </row>
    <row r="46" spans="1:6" ht="18" customHeight="1" x14ac:dyDescent="0.2">
      <c r="A46" s="18" t="s">
        <v>338</v>
      </c>
      <c r="B46" s="23" t="s">
        <v>410</v>
      </c>
      <c r="C46" s="48" t="s">
        <v>323</v>
      </c>
      <c r="D46" s="59">
        <v>300</v>
      </c>
      <c r="E46" s="59">
        <v>0</v>
      </c>
      <c r="F46" s="54">
        <f t="shared" si="0"/>
        <v>-300</v>
      </c>
    </row>
    <row r="47" spans="1:6" ht="18" customHeight="1" x14ac:dyDescent="0.2">
      <c r="A47" s="18" t="s">
        <v>339</v>
      </c>
      <c r="B47" s="23" t="s">
        <v>92</v>
      </c>
      <c r="C47" s="31" t="s">
        <v>443</v>
      </c>
      <c r="D47" s="59">
        <f>SUM(D44:D46)</f>
        <v>2150</v>
      </c>
      <c r="E47" s="59">
        <v>1418</v>
      </c>
      <c r="F47" s="54">
        <f t="shared" si="0"/>
        <v>-732</v>
      </c>
    </row>
    <row r="48" spans="1:6" ht="18" customHeight="1" x14ac:dyDescent="0.2">
      <c r="A48" s="18" t="s">
        <v>340</v>
      </c>
      <c r="B48" s="23" t="s">
        <v>93</v>
      </c>
      <c r="C48" s="31" t="s">
        <v>74</v>
      </c>
      <c r="D48" s="59">
        <v>100</v>
      </c>
      <c r="E48" s="59">
        <v>0</v>
      </c>
      <c r="F48" s="54">
        <f t="shared" si="0"/>
        <v>-100</v>
      </c>
    </row>
    <row r="49" spans="1:6" ht="18" customHeight="1" x14ac:dyDescent="0.2">
      <c r="A49" s="18" t="s">
        <v>341</v>
      </c>
      <c r="B49" s="23" t="s">
        <v>94</v>
      </c>
      <c r="C49" s="31" t="s">
        <v>75</v>
      </c>
      <c r="D49" s="59">
        <v>0</v>
      </c>
      <c r="E49" s="59">
        <v>72</v>
      </c>
      <c r="F49" s="54">
        <f t="shared" si="0"/>
        <v>72</v>
      </c>
    </row>
    <row r="50" spans="1:6" ht="18" customHeight="1" x14ac:dyDescent="0.2">
      <c r="A50" s="18" t="s">
        <v>342</v>
      </c>
      <c r="B50" s="23" t="s">
        <v>95</v>
      </c>
      <c r="C50" s="31" t="s">
        <v>76</v>
      </c>
      <c r="D50" s="59">
        <v>300</v>
      </c>
      <c r="E50" s="59">
        <v>311</v>
      </c>
      <c r="F50" s="54">
        <f t="shared" si="0"/>
        <v>11</v>
      </c>
    </row>
    <row r="51" spans="1:6" ht="18" customHeight="1" x14ac:dyDescent="0.2">
      <c r="A51" s="18" t="s">
        <v>343</v>
      </c>
      <c r="B51" s="23" t="s">
        <v>96</v>
      </c>
      <c r="C51" s="33" t="s">
        <v>77</v>
      </c>
      <c r="D51" s="59">
        <v>200</v>
      </c>
      <c r="E51" s="59">
        <v>0</v>
      </c>
      <c r="F51" s="54">
        <f t="shared" si="0"/>
        <v>-200</v>
      </c>
    </row>
    <row r="52" spans="1:6" ht="18" customHeight="1" x14ac:dyDescent="0.2">
      <c r="A52" s="18" t="s">
        <v>344</v>
      </c>
      <c r="B52" s="23" t="s">
        <v>99</v>
      </c>
      <c r="C52" s="34" t="s">
        <v>78</v>
      </c>
      <c r="D52" s="59">
        <v>20</v>
      </c>
      <c r="E52" s="59">
        <v>287</v>
      </c>
      <c r="F52" s="54">
        <f t="shared" si="0"/>
        <v>267</v>
      </c>
    </row>
    <row r="53" spans="1:6" ht="18" customHeight="1" x14ac:dyDescent="0.2">
      <c r="A53" s="18" t="s">
        <v>345</v>
      </c>
      <c r="B53" s="23" t="s">
        <v>411</v>
      </c>
      <c r="C53" s="50" t="s">
        <v>415</v>
      </c>
      <c r="D53" s="59">
        <v>0</v>
      </c>
      <c r="E53" s="59">
        <v>12</v>
      </c>
      <c r="F53" s="54">
        <f t="shared" si="0"/>
        <v>12</v>
      </c>
    </row>
    <row r="54" spans="1:6" ht="18" customHeight="1" x14ac:dyDescent="0.2">
      <c r="A54" s="18" t="s">
        <v>346</v>
      </c>
      <c r="B54" s="23" t="s">
        <v>412</v>
      </c>
      <c r="C54" s="50" t="s">
        <v>390</v>
      </c>
      <c r="D54" s="59">
        <v>300</v>
      </c>
      <c r="E54" s="59">
        <v>200</v>
      </c>
      <c r="F54" s="54">
        <f t="shared" si="0"/>
        <v>-100</v>
      </c>
    </row>
    <row r="55" spans="1:6" ht="18" customHeight="1" x14ac:dyDescent="0.2">
      <c r="A55" s="18" t="s">
        <v>347</v>
      </c>
      <c r="B55" s="23" t="s">
        <v>413</v>
      </c>
      <c r="C55" s="50" t="s">
        <v>414</v>
      </c>
      <c r="D55" s="59">
        <v>200</v>
      </c>
      <c r="E55" s="59">
        <v>200</v>
      </c>
      <c r="F55" s="54">
        <f t="shared" si="0"/>
        <v>0</v>
      </c>
    </row>
    <row r="56" spans="1:6" ht="18" customHeight="1" x14ac:dyDescent="0.2">
      <c r="A56" s="18" t="s">
        <v>348</v>
      </c>
      <c r="B56" s="23" t="s">
        <v>100</v>
      </c>
      <c r="C56" s="31" t="s">
        <v>444</v>
      </c>
      <c r="D56" s="59">
        <f>SUM(D53:D55)</f>
        <v>500</v>
      </c>
      <c r="E56" s="59">
        <f>SUM(E53:E55)</f>
        <v>412</v>
      </c>
      <c r="F56" s="54">
        <f t="shared" si="0"/>
        <v>-88</v>
      </c>
    </row>
    <row r="57" spans="1:6" ht="18" customHeight="1" x14ac:dyDescent="0.2">
      <c r="A57" s="18" t="s">
        <v>349</v>
      </c>
      <c r="B57" s="13" t="s">
        <v>101</v>
      </c>
      <c r="C57" s="32" t="s">
        <v>445</v>
      </c>
      <c r="D57" s="61">
        <f>SUM(D47+D48+D49+D50+D51+D52+D56)</f>
        <v>3270</v>
      </c>
      <c r="E57" s="61">
        <f>SUM(E47+E48+E49+E50+E51+E52+E56)</f>
        <v>2500</v>
      </c>
      <c r="F57" s="150">
        <f t="shared" si="0"/>
        <v>-770</v>
      </c>
    </row>
    <row r="58" spans="1:6" ht="18" customHeight="1" x14ac:dyDescent="0.2">
      <c r="A58" s="18" t="s">
        <v>350</v>
      </c>
      <c r="B58" s="23" t="s">
        <v>102</v>
      </c>
      <c r="C58" s="31" t="s">
        <v>80</v>
      </c>
      <c r="D58" s="59">
        <v>22</v>
      </c>
      <c r="E58" s="59">
        <v>52</v>
      </c>
      <c r="F58" s="54">
        <f t="shared" si="0"/>
        <v>30</v>
      </c>
    </row>
    <row r="59" spans="1:6" ht="18" customHeight="1" x14ac:dyDescent="0.2">
      <c r="A59" s="18" t="s">
        <v>351</v>
      </c>
      <c r="B59" s="23" t="s">
        <v>103</v>
      </c>
      <c r="C59" s="31" t="s">
        <v>81</v>
      </c>
      <c r="D59" s="59">
        <v>0</v>
      </c>
      <c r="E59" s="59">
        <v>0</v>
      </c>
      <c r="F59" s="54">
        <f t="shared" si="0"/>
        <v>0</v>
      </c>
    </row>
    <row r="60" spans="1:6" ht="26.25" customHeight="1" x14ac:dyDescent="0.2">
      <c r="A60" s="18" t="s">
        <v>352</v>
      </c>
      <c r="B60" s="13" t="s">
        <v>104</v>
      </c>
      <c r="C60" s="32" t="s">
        <v>446</v>
      </c>
      <c r="D60" s="61">
        <f>SUM(D58:D59)</f>
        <v>22</v>
      </c>
      <c r="E60" s="61">
        <f>SUM(E58:E59)</f>
        <v>52</v>
      </c>
      <c r="F60" s="150">
        <f t="shared" si="0"/>
        <v>30</v>
      </c>
    </row>
    <row r="61" spans="1:6" ht="27.75" customHeight="1" x14ac:dyDescent="0.2">
      <c r="A61" s="18" t="s">
        <v>353</v>
      </c>
      <c r="B61" s="23" t="s">
        <v>105</v>
      </c>
      <c r="C61" s="31" t="s">
        <v>82</v>
      </c>
      <c r="D61" s="59">
        <v>4200</v>
      </c>
      <c r="E61" s="59">
        <v>4277</v>
      </c>
      <c r="F61" s="54">
        <f t="shared" si="0"/>
        <v>77</v>
      </c>
    </row>
    <row r="62" spans="1:6" ht="18" customHeight="1" x14ac:dyDescent="0.2">
      <c r="A62" s="18" t="s">
        <v>354</v>
      </c>
      <c r="B62" s="23" t="s">
        <v>106</v>
      </c>
      <c r="C62" s="31" t="s">
        <v>83</v>
      </c>
      <c r="D62" s="59">
        <v>0</v>
      </c>
      <c r="E62" s="59">
        <v>154</v>
      </c>
      <c r="F62" s="54">
        <f t="shared" si="0"/>
        <v>154</v>
      </c>
    </row>
    <row r="63" spans="1:6" ht="18" customHeight="1" x14ac:dyDescent="0.2">
      <c r="A63" s="18" t="s">
        <v>355</v>
      </c>
      <c r="B63" s="23" t="s">
        <v>107</v>
      </c>
      <c r="C63" s="31" t="s">
        <v>84</v>
      </c>
      <c r="D63" s="59">
        <v>0</v>
      </c>
      <c r="E63" s="59">
        <v>0</v>
      </c>
      <c r="F63" s="54">
        <f t="shared" si="0"/>
        <v>0</v>
      </c>
    </row>
    <row r="64" spans="1:6" ht="18" customHeight="1" x14ac:dyDescent="0.2">
      <c r="A64" s="18" t="s">
        <v>356</v>
      </c>
      <c r="B64" s="23" t="s">
        <v>108</v>
      </c>
      <c r="C64" s="31" t="s">
        <v>85</v>
      </c>
      <c r="D64" s="59">
        <v>0</v>
      </c>
      <c r="E64" s="59">
        <v>0</v>
      </c>
      <c r="F64" s="54">
        <f t="shared" si="0"/>
        <v>0</v>
      </c>
    </row>
    <row r="65" spans="1:6" ht="18" customHeight="1" x14ac:dyDescent="0.2">
      <c r="A65" s="18" t="s">
        <v>357</v>
      </c>
      <c r="B65" s="23" t="s">
        <v>109</v>
      </c>
      <c r="C65" s="31" t="s">
        <v>86</v>
      </c>
      <c r="D65" s="59">
        <v>300</v>
      </c>
      <c r="E65" s="59">
        <v>28</v>
      </c>
      <c r="F65" s="54">
        <f t="shared" si="0"/>
        <v>-272</v>
      </c>
    </row>
    <row r="66" spans="1:6" ht="28.5" customHeight="1" x14ac:dyDescent="0.2">
      <c r="A66" s="18" t="s">
        <v>358</v>
      </c>
      <c r="B66" s="13" t="s">
        <v>110</v>
      </c>
      <c r="C66" s="32" t="s">
        <v>447</v>
      </c>
      <c r="D66" s="61">
        <f>SUM(D61:D65)</f>
        <v>4500</v>
      </c>
      <c r="E66" s="61">
        <f>SUM(E61:E65)</f>
        <v>4459</v>
      </c>
      <c r="F66" s="150">
        <f t="shared" si="0"/>
        <v>-41</v>
      </c>
    </row>
    <row r="67" spans="1:6" ht="18" customHeight="1" x14ac:dyDescent="0.2">
      <c r="A67" s="18" t="s">
        <v>359</v>
      </c>
      <c r="B67" s="13" t="s">
        <v>62</v>
      </c>
      <c r="C67" s="32" t="s">
        <v>448</v>
      </c>
      <c r="D67" s="61">
        <f>SUM(D40+D43+D57+D60+D66)</f>
        <v>21922</v>
      </c>
      <c r="E67" s="61">
        <f>SUM(E40+E43+E57+E60+E66)</f>
        <v>25685</v>
      </c>
      <c r="F67" s="150">
        <f t="shared" si="0"/>
        <v>3763</v>
      </c>
    </row>
    <row r="68" spans="1:6" ht="18" customHeight="1" x14ac:dyDescent="0.2">
      <c r="A68" s="18" t="s">
        <v>360</v>
      </c>
      <c r="B68" s="23" t="s">
        <v>121</v>
      </c>
      <c r="C68" s="35" t="s">
        <v>113</v>
      </c>
      <c r="D68" s="59">
        <v>0</v>
      </c>
      <c r="E68" s="59">
        <v>0</v>
      </c>
      <c r="F68" s="54">
        <f t="shared" si="0"/>
        <v>0</v>
      </c>
    </row>
    <row r="69" spans="1:6" ht="18" customHeight="1" x14ac:dyDescent="0.2">
      <c r="A69" s="18" t="s">
        <v>361</v>
      </c>
      <c r="B69" s="23" t="s">
        <v>122</v>
      </c>
      <c r="C69" s="35" t="s">
        <v>114</v>
      </c>
      <c r="D69" s="59">
        <v>0</v>
      </c>
      <c r="E69" s="59">
        <v>0</v>
      </c>
      <c r="F69" s="54">
        <f t="shared" si="0"/>
        <v>0</v>
      </c>
    </row>
    <row r="70" spans="1:6" ht="18" customHeight="1" x14ac:dyDescent="0.2">
      <c r="A70" s="18" t="s">
        <v>362</v>
      </c>
      <c r="B70" s="23" t="s">
        <v>123</v>
      </c>
      <c r="C70" s="36" t="s">
        <v>115</v>
      </c>
      <c r="D70" s="59">
        <v>0</v>
      </c>
      <c r="E70" s="59">
        <v>0</v>
      </c>
      <c r="F70" s="54">
        <f t="shared" ref="F70:F114" si="1">E70-D70</f>
        <v>0</v>
      </c>
    </row>
    <row r="71" spans="1:6" ht="27" customHeight="1" x14ac:dyDescent="0.2">
      <c r="A71" s="18" t="s">
        <v>363</v>
      </c>
      <c r="B71" s="23" t="s">
        <v>124</v>
      </c>
      <c r="C71" s="36" t="s">
        <v>116</v>
      </c>
      <c r="D71" s="59">
        <v>0</v>
      </c>
      <c r="E71" s="59">
        <v>0</v>
      </c>
      <c r="F71" s="54">
        <f t="shared" si="1"/>
        <v>0</v>
      </c>
    </row>
    <row r="72" spans="1:6" ht="29.25" customHeight="1" x14ac:dyDescent="0.2">
      <c r="A72" s="18" t="s">
        <v>364</v>
      </c>
      <c r="B72" s="23" t="s">
        <v>125</v>
      </c>
      <c r="C72" s="36" t="s">
        <v>117</v>
      </c>
      <c r="D72" s="59">
        <v>0</v>
      </c>
      <c r="E72" s="59">
        <v>0</v>
      </c>
      <c r="F72" s="54">
        <f t="shared" si="1"/>
        <v>0</v>
      </c>
    </row>
    <row r="73" spans="1:6" ht="18" customHeight="1" x14ac:dyDescent="0.2">
      <c r="A73" s="18" t="s">
        <v>365</v>
      </c>
      <c r="B73" s="23" t="s">
        <v>126</v>
      </c>
      <c r="C73" s="35" t="s">
        <v>118</v>
      </c>
      <c r="D73" s="59">
        <v>0</v>
      </c>
      <c r="E73" s="59">
        <v>0</v>
      </c>
      <c r="F73" s="54">
        <f t="shared" si="1"/>
        <v>0</v>
      </c>
    </row>
    <row r="74" spans="1:6" ht="18" customHeight="1" x14ac:dyDescent="0.2">
      <c r="A74" s="18" t="s">
        <v>366</v>
      </c>
      <c r="B74" s="23" t="s">
        <v>127</v>
      </c>
      <c r="C74" s="35" t="s">
        <v>119</v>
      </c>
      <c r="D74" s="59">
        <v>0</v>
      </c>
      <c r="E74" s="59">
        <v>0</v>
      </c>
      <c r="F74" s="54">
        <f t="shared" si="1"/>
        <v>0</v>
      </c>
    </row>
    <row r="75" spans="1:6" ht="18" customHeight="1" x14ac:dyDescent="0.2">
      <c r="A75" s="18" t="s">
        <v>367</v>
      </c>
      <c r="B75" s="23" t="s">
        <v>128</v>
      </c>
      <c r="C75" s="35" t="s">
        <v>120</v>
      </c>
      <c r="D75" s="59">
        <v>0</v>
      </c>
      <c r="E75" s="59">
        <v>0</v>
      </c>
      <c r="F75" s="54">
        <f t="shared" si="1"/>
        <v>0</v>
      </c>
    </row>
    <row r="76" spans="1:6" ht="18" customHeight="1" x14ac:dyDescent="0.2">
      <c r="A76" s="18" t="s">
        <v>368</v>
      </c>
      <c r="B76" s="13" t="s">
        <v>63</v>
      </c>
      <c r="C76" s="37" t="s">
        <v>449</v>
      </c>
      <c r="D76" s="61">
        <f>SUM(D68:D75)</f>
        <v>0</v>
      </c>
      <c r="E76" s="61">
        <f>SUM(E68:E75)</f>
        <v>0</v>
      </c>
      <c r="F76" s="150">
        <f t="shared" si="1"/>
        <v>0</v>
      </c>
    </row>
    <row r="77" spans="1:6" ht="18" customHeight="1" x14ac:dyDescent="0.2">
      <c r="A77" s="18" t="s">
        <v>369</v>
      </c>
      <c r="B77" s="23" t="s">
        <v>136</v>
      </c>
      <c r="C77" s="38" t="s">
        <v>148</v>
      </c>
      <c r="D77" s="59">
        <v>0</v>
      </c>
      <c r="E77" s="59">
        <v>0</v>
      </c>
      <c r="F77" s="54">
        <f t="shared" si="1"/>
        <v>0</v>
      </c>
    </row>
    <row r="78" spans="1:6" ht="18" customHeight="1" x14ac:dyDescent="0.2">
      <c r="A78" s="18" t="s">
        <v>370</v>
      </c>
      <c r="B78" s="23" t="s">
        <v>137</v>
      </c>
      <c r="C78" s="38" t="s">
        <v>149</v>
      </c>
      <c r="D78" s="59">
        <v>0</v>
      </c>
      <c r="E78" s="59">
        <v>0</v>
      </c>
      <c r="F78" s="54">
        <f t="shared" si="1"/>
        <v>0</v>
      </c>
    </row>
    <row r="79" spans="1:6" ht="29.25" customHeight="1" x14ac:dyDescent="0.2">
      <c r="A79" s="18" t="s">
        <v>371</v>
      </c>
      <c r="B79" s="23" t="s">
        <v>138</v>
      </c>
      <c r="C79" s="38" t="s">
        <v>150</v>
      </c>
      <c r="D79" s="59">
        <v>0</v>
      </c>
      <c r="E79" s="59">
        <v>0</v>
      </c>
      <c r="F79" s="54">
        <f t="shared" si="1"/>
        <v>0</v>
      </c>
    </row>
    <row r="80" spans="1:6" ht="28.5" customHeight="1" x14ac:dyDescent="0.2">
      <c r="A80" s="18" t="s">
        <v>372</v>
      </c>
      <c r="B80" s="23" t="s">
        <v>139</v>
      </c>
      <c r="C80" s="38" t="s">
        <v>151</v>
      </c>
      <c r="D80" s="59">
        <v>0</v>
      </c>
      <c r="E80" s="59">
        <v>0</v>
      </c>
      <c r="F80" s="54">
        <f t="shared" si="1"/>
        <v>0</v>
      </c>
    </row>
    <row r="81" spans="1:6" ht="27" customHeight="1" x14ac:dyDescent="0.2">
      <c r="A81" s="18" t="s">
        <v>373</v>
      </c>
      <c r="B81" s="23" t="s">
        <v>140</v>
      </c>
      <c r="C81" s="38" t="s">
        <v>152</v>
      </c>
      <c r="D81" s="59">
        <v>0</v>
      </c>
      <c r="E81" s="59">
        <v>0</v>
      </c>
      <c r="F81" s="54">
        <f t="shared" si="1"/>
        <v>0</v>
      </c>
    </row>
    <row r="82" spans="1:6" ht="26.25" customHeight="1" x14ac:dyDescent="0.2">
      <c r="A82" s="18" t="s">
        <v>374</v>
      </c>
      <c r="B82" s="23" t="s">
        <v>141</v>
      </c>
      <c r="C82" s="38" t="s">
        <v>153</v>
      </c>
      <c r="D82" s="59">
        <v>0</v>
      </c>
      <c r="E82" s="59">
        <v>0</v>
      </c>
      <c r="F82" s="54">
        <f t="shared" si="1"/>
        <v>0</v>
      </c>
    </row>
    <row r="83" spans="1:6" ht="27.75" customHeight="1" x14ac:dyDescent="0.2">
      <c r="A83" s="18" t="s">
        <v>375</v>
      </c>
      <c r="B83" s="23" t="s">
        <v>142</v>
      </c>
      <c r="C83" s="38" t="s">
        <v>154</v>
      </c>
      <c r="D83" s="59">
        <v>0</v>
      </c>
      <c r="E83" s="59">
        <v>0</v>
      </c>
      <c r="F83" s="54">
        <f t="shared" si="1"/>
        <v>0</v>
      </c>
    </row>
    <row r="84" spans="1:6" ht="30" customHeight="1" x14ac:dyDescent="0.2">
      <c r="A84" s="18" t="s">
        <v>376</v>
      </c>
      <c r="B84" s="23" t="s">
        <v>143</v>
      </c>
      <c r="C84" s="38" t="s">
        <v>155</v>
      </c>
      <c r="D84" s="59">
        <v>0</v>
      </c>
      <c r="E84" s="59">
        <v>0</v>
      </c>
      <c r="F84" s="54">
        <f t="shared" si="1"/>
        <v>0</v>
      </c>
    </row>
    <row r="85" spans="1:6" ht="18" customHeight="1" x14ac:dyDescent="0.2">
      <c r="A85" s="18" t="s">
        <v>377</v>
      </c>
      <c r="B85" s="23" t="s">
        <v>144</v>
      </c>
      <c r="C85" s="38" t="s">
        <v>156</v>
      </c>
      <c r="D85" s="59">
        <v>0</v>
      </c>
      <c r="E85" s="59">
        <v>0</v>
      </c>
      <c r="F85" s="54">
        <f t="shared" si="1"/>
        <v>0</v>
      </c>
    </row>
    <row r="86" spans="1:6" ht="18" customHeight="1" x14ac:dyDescent="0.2">
      <c r="A86" s="18" t="s">
        <v>378</v>
      </c>
      <c r="B86" s="23" t="s">
        <v>145</v>
      </c>
      <c r="C86" s="39" t="s">
        <v>157</v>
      </c>
      <c r="D86" s="59">
        <v>0</v>
      </c>
      <c r="E86" s="59">
        <v>0</v>
      </c>
      <c r="F86" s="54">
        <f t="shared" si="1"/>
        <v>0</v>
      </c>
    </row>
    <row r="87" spans="1:6" ht="22.5" customHeight="1" x14ac:dyDescent="0.2">
      <c r="A87" s="18" t="s">
        <v>379</v>
      </c>
      <c r="B87" s="23" t="s">
        <v>146</v>
      </c>
      <c r="C87" s="38" t="s">
        <v>158</v>
      </c>
      <c r="D87" s="59">
        <v>0</v>
      </c>
      <c r="E87" s="59">
        <v>0</v>
      </c>
      <c r="F87" s="54">
        <f t="shared" si="1"/>
        <v>0</v>
      </c>
    </row>
    <row r="88" spans="1:6" ht="18" customHeight="1" x14ac:dyDescent="0.2">
      <c r="A88" s="18" t="s">
        <v>380</v>
      </c>
      <c r="B88" s="23" t="s">
        <v>147</v>
      </c>
      <c r="C88" s="39" t="s">
        <v>159</v>
      </c>
      <c r="D88" s="59">
        <v>0</v>
      </c>
      <c r="E88" s="59">
        <v>0</v>
      </c>
      <c r="F88" s="54">
        <f t="shared" si="1"/>
        <v>0</v>
      </c>
    </row>
    <row r="89" spans="1:6" ht="18" customHeight="1" x14ac:dyDescent="0.2">
      <c r="A89" s="18" t="s">
        <v>381</v>
      </c>
      <c r="B89" s="13" t="s">
        <v>64</v>
      </c>
      <c r="C89" s="37" t="s">
        <v>450</v>
      </c>
      <c r="D89" s="61">
        <f>SUM(D77:D88)</f>
        <v>0</v>
      </c>
      <c r="E89" s="61">
        <f>SUM(E77:E88)</f>
        <v>0</v>
      </c>
      <c r="F89" s="150">
        <f t="shared" si="1"/>
        <v>0</v>
      </c>
    </row>
    <row r="90" spans="1:6" ht="18" customHeight="1" x14ac:dyDescent="0.2">
      <c r="A90" s="18" t="s">
        <v>382</v>
      </c>
      <c r="B90" s="23" t="s">
        <v>129</v>
      </c>
      <c r="C90" s="40" t="s">
        <v>160</v>
      </c>
      <c r="D90" s="59">
        <v>0</v>
      </c>
      <c r="E90" s="59">
        <v>0</v>
      </c>
      <c r="F90" s="54">
        <f t="shared" si="1"/>
        <v>0</v>
      </c>
    </row>
    <row r="91" spans="1:6" ht="18" customHeight="1" x14ac:dyDescent="0.2">
      <c r="A91" s="18" t="s">
        <v>383</v>
      </c>
      <c r="B91" s="23" t="s">
        <v>130</v>
      </c>
      <c r="C91" s="40" t="s">
        <v>161</v>
      </c>
      <c r="D91" s="59">
        <v>0</v>
      </c>
      <c r="E91" s="59">
        <v>0</v>
      </c>
      <c r="F91" s="54">
        <f t="shared" si="1"/>
        <v>0</v>
      </c>
    </row>
    <row r="92" spans="1:6" ht="18" customHeight="1" x14ac:dyDescent="0.2">
      <c r="A92" s="18" t="s">
        <v>384</v>
      </c>
      <c r="B92" s="23" t="s">
        <v>131</v>
      </c>
      <c r="C92" s="40" t="s">
        <v>162</v>
      </c>
      <c r="D92" s="59">
        <v>0</v>
      </c>
      <c r="E92" s="59">
        <v>0</v>
      </c>
      <c r="F92" s="54">
        <f t="shared" si="1"/>
        <v>0</v>
      </c>
    </row>
    <row r="93" spans="1:6" ht="18" customHeight="1" x14ac:dyDescent="0.2">
      <c r="A93" s="18" t="s">
        <v>385</v>
      </c>
      <c r="B93" s="23" t="s">
        <v>132</v>
      </c>
      <c r="C93" s="40" t="s">
        <v>163</v>
      </c>
      <c r="D93" s="59">
        <v>157</v>
      </c>
      <c r="E93" s="59">
        <v>157</v>
      </c>
      <c r="F93" s="54">
        <f t="shared" si="1"/>
        <v>0</v>
      </c>
    </row>
    <row r="94" spans="1:6" ht="18" customHeight="1" x14ac:dyDescent="0.2">
      <c r="A94" s="18" t="s">
        <v>386</v>
      </c>
      <c r="B94" s="23" t="s">
        <v>133</v>
      </c>
      <c r="C94" s="34" t="s">
        <v>164</v>
      </c>
      <c r="D94" s="59">
        <v>0</v>
      </c>
      <c r="E94" s="59">
        <v>0</v>
      </c>
      <c r="F94" s="54">
        <f t="shared" si="1"/>
        <v>0</v>
      </c>
    </row>
    <row r="95" spans="1:6" ht="18" customHeight="1" x14ac:dyDescent="0.2">
      <c r="A95" s="18" t="s">
        <v>424</v>
      </c>
      <c r="B95" s="23" t="s">
        <v>134</v>
      </c>
      <c r="C95" s="34" t="s">
        <v>165</v>
      </c>
      <c r="D95" s="59">
        <v>0</v>
      </c>
      <c r="E95" s="59">
        <v>0</v>
      </c>
      <c r="F95" s="54">
        <f t="shared" si="1"/>
        <v>0</v>
      </c>
    </row>
    <row r="96" spans="1:6" ht="18" customHeight="1" x14ac:dyDescent="0.2">
      <c r="A96" s="18" t="s">
        <v>425</v>
      </c>
      <c r="B96" s="23" t="s">
        <v>135</v>
      </c>
      <c r="C96" s="34" t="s">
        <v>392</v>
      </c>
      <c r="D96" s="59">
        <v>43</v>
      </c>
      <c r="E96" s="59">
        <v>43</v>
      </c>
      <c r="F96" s="54">
        <f t="shared" si="1"/>
        <v>0</v>
      </c>
    </row>
    <row r="97" spans="1:23" ht="18" customHeight="1" x14ac:dyDescent="0.2">
      <c r="A97" s="18" t="s">
        <v>426</v>
      </c>
      <c r="B97" s="13" t="s">
        <v>65</v>
      </c>
      <c r="C97" s="41" t="s">
        <v>451</v>
      </c>
      <c r="D97" s="61">
        <f>SUM(D90:D96)</f>
        <v>200</v>
      </c>
      <c r="E97" s="61">
        <f>SUM(E90:E96)</f>
        <v>200</v>
      </c>
      <c r="F97" s="150">
        <f t="shared" si="1"/>
        <v>0</v>
      </c>
    </row>
    <row r="98" spans="1:23" ht="18" customHeight="1" x14ac:dyDescent="0.2">
      <c r="A98" s="18" t="s">
        <v>427</v>
      </c>
      <c r="B98" s="23" t="s">
        <v>167</v>
      </c>
      <c r="C98" s="35" t="s">
        <v>179</v>
      </c>
      <c r="D98" s="59">
        <v>0</v>
      </c>
      <c r="E98" s="59">
        <v>0</v>
      </c>
      <c r="F98" s="54">
        <f t="shared" si="1"/>
        <v>0</v>
      </c>
    </row>
    <row r="99" spans="1:23" ht="18" customHeight="1" x14ac:dyDescent="0.2">
      <c r="A99" s="18" t="s">
        <v>428</v>
      </c>
      <c r="B99" s="23" t="s">
        <v>168</v>
      </c>
      <c r="C99" s="35" t="s">
        <v>180</v>
      </c>
      <c r="D99" s="59">
        <v>0</v>
      </c>
      <c r="E99" s="59">
        <v>0</v>
      </c>
      <c r="F99" s="54">
        <f t="shared" si="1"/>
        <v>0</v>
      </c>
    </row>
    <row r="100" spans="1:23" ht="18" customHeight="1" x14ac:dyDescent="0.2">
      <c r="A100" s="18" t="s">
        <v>429</v>
      </c>
      <c r="B100" s="23" t="s">
        <v>169</v>
      </c>
      <c r="C100" s="35" t="s">
        <v>181</v>
      </c>
      <c r="D100" s="59">
        <v>0</v>
      </c>
      <c r="E100" s="59">
        <v>0</v>
      </c>
      <c r="F100" s="54">
        <f t="shared" si="1"/>
        <v>0</v>
      </c>
    </row>
    <row r="101" spans="1:23" ht="24.75" customHeight="1" x14ac:dyDescent="0.2">
      <c r="A101" s="18" t="s">
        <v>430</v>
      </c>
      <c r="B101" s="23" t="s">
        <v>170</v>
      </c>
      <c r="C101" s="35" t="s">
        <v>182</v>
      </c>
      <c r="D101" s="59">
        <v>0</v>
      </c>
      <c r="E101" s="59">
        <v>0</v>
      </c>
      <c r="F101" s="54">
        <f t="shared" si="1"/>
        <v>0</v>
      </c>
    </row>
    <row r="102" spans="1:23" ht="18" customHeight="1" x14ac:dyDescent="0.2">
      <c r="A102" s="18" t="s">
        <v>431</v>
      </c>
      <c r="B102" s="13" t="s">
        <v>66</v>
      </c>
      <c r="C102" s="37" t="s">
        <v>452</v>
      </c>
      <c r="D102" s="61">
        <f>SUM(D98:D101)</f>
        <v>0</v>
      </c>
      <c r="E102" s="61">
        <f>SUM(E98:E101)</f>
        <v>0</v>
      </c>
      <c r="F102" s="150">
        <f t="shared" si="1"/>
        <v>0</v>
      </c>
    </row>
    <row r="103" spans="1:23" ht="25.5" customHeight="1" x14ac:dyDescent="0.2">
      <c r="A103" s="18" t="s">
        <v>432</v>
      </c>
      <c r="B103" s="23" t="s">
        <v>171</v>
      </c>
      <c r="C103" s="35" t="s">
        <v>183</v>
      </c>
      <c r="D103" s="59">
        <v>0</v>
      </c>
      <c r="E103" s="59">
        <v>0</v>
      </c>
      <c r="F103" s="54">
        <f t="shared" si="1"/>
        <v>0</v>
      </c>
    </row>
    <row r="104" spans="1:23" ht="24.75" customHeight="1" x14ac:dyDescent="0.2">
      <c r="A104" s="18" t="s">
        <v>433</v>
      </c>
      <c r="B104" s="23" t="s">
        <v>172</v>
      </c>
      <c r="C104" s="35" t="s">
        <v>184</v>
      </c>
      <c r="D104" s="59">
        <v>0</v>
      </c>
      <c r="E104" s="59">
        <v>0</v>
      </c>
      <c r="F104" s="54">
        <f t="shared" si="1"/>
        <v>0</v>
      </c>
    </row>
    <row r="105" spans="1:23" ht="27" customHeight="1" x14ac:dyDescent="0.2">
      <c r="A105" s="18" t="s">
        <v>434</v>
      </c>
      <c r="B105" s="23" t="s">
        <v>173</v>
      </c>
      <c r="C105" s="35" t="s">
        <v>185</v>
      </c>
      <c r="D105" s="59">
        <v>0</v>
      </c>
      <c r="E105" s="59">
        <v>0</v>
      </c>
      <c r="F105" s="54">
        <f t="shared" si="1"/>
        <v>0</v>
      </c>
    </row>
    <row r="106" spans="1:23" ht="26.25" customHeight="1" x14ac:dyDescent="0.2">
      <c r="A106" s="18" t="s">
        <v>435</v>
      </c>
      <c r="B106" s="23" t="s">
        <v>174</v>
      </c>
      <c r="C106" s="35" t="s">
        <v>186</v>
      </c>
      <c r="D106" s="59">
        <v>0</v>
      </c>
      <c r="E106" s="59">
        <v>0</v>
      </c>
      <c r="F106" s="54">
        <f t="shared" si="1"/>
        <v>0</v>
      </c>
    </row>
    <row r="107" spans="1:23" ht="25.5" customHeight="1" x14ac:dyDescent="0.2">
      <c r="A107" s="18" t="s">
        <v>436</v>
      </c>
      <c r="B107" s="23" t="s">
        <v>175</v>
      </c>
      <c r="C107" s="35" t="s">
        <v>187</v>
      </c>
      <c r="D107" s="59">
        <v>0</v>
      </c>
      <c r="E107" s="59">
        <v>0</v>
      </c>
      <c r="F107" s="54">
        <f t="shared" si="1"/>
        <v>0</v>
      </c>
    </row>
    <row r="108" spans="1:23" ht="25.5" customHeight="1" x14ac:dyDescent="0.2">
      <c r="A108" s="18" t="s">
        <v>437</v>
      </c>
      <c r="B108" s="23" t="s">
        <v>176</v>
      </c>
      <c r="C108" s="35" t="s">
        <v>188</v>
      </c>
      <c r="D108" s="59">
        <v>0</v>
      </c>
      <c r="E108" s="59">
        <v>0</v>
      </c>
      <c r="F108" s="54">
        <f t="shared" si="1"/>
        <v>0</v>
      </c>
    </row>
    <row r="109" spans="1:23" ht="18" customHeight="1" x14ac:dyDescent="0.2">
      <c r="A109" s="18" t="s">
        <v>438</v>
      </c>
      <c r="B109" s="23" t="s">
        <v>177</v>
      </c>
      <c r="C109" s="35" t="s">
        <v>189</v>
      </c>
      <c r="D109" s="59">
        <v>0</v>
      </c>
      <c r="E109" s="59">
        <v>0</v>
      </c>
      <c r="F109" s="54">
        <f t="shared" si="1"/>
        <v>0</v>
      </c>
    </row>
    <row r="110" spans="1:23" ht="25.5" customHeight="1" x14ac:dyDescent="0.2">
      <c r="A110" s="18" t="s">
        <v>439</v>
      </c>
      <c r="B110" s="23" t="s">
        <v>178</v>
      </c>
      <c r="C110" s="35" t="s">
        <v>190</v>
      </c>
      <c r="D110" s="59">
        <v>0</v>
      </c>
      <c r="E110" s="59">
        <v>0</v>
      </c>
      <c r="F110" s="54">
        <f t="shared" si="1"/>
        <v>0</v>
      </c>
    </row>
    <row r="111" spans="1:23" ht="18" customHeight="1" x14ac:dyDescent="0.2">
      <c r="A111" s="18" t="s">
        <v>440</v>
      </c>
      <c r="B111" s="13" t="s">
        <v>67</v>
      </c>
      <c r="C111" s="42" t="s">
        <v>453</v>
      </c>
      <c r="D111" s="62">
        <f>SUM(D103:D110)</f>
        <v>0</v>
      </c>
      <c r="E111" s="62">
        <f>SUM(E103:E110)</f>
        <v>0</v>
      </c>
      <c r="F111" s="150">
        <f t="shared" si="1"/>
        <v>0</v>
      </c>
    </row>
    <row r="112" spans="1:23" ht="18" customHeight="1" x14ac:dyDescent="0.2">
      <c r="A112" s="18" t="s">
        <v>441</v>
      </c>
      <c r="B112" s="14" t="s">
        <v>191</v>
      </c>
      <c r="C112" s="43" t="s">
        <v>454</v>
      </c>
      <c r="D112" s="61">
        <f>SUM(D23+D28+D67+D76+D89+D97+D102+D111)</f>
        <v>39267</v>
      </c>
      <c r="E112" s="61">
        <f>SUM(E23+E28+E67+E76+E89+E97+E102+E111)</f>
        <v>43055</v>
      </c>
      <c r="F112" s="150">
        <f t="shared" si="1"/>
        <v>3788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6" ht="18" customHeight="1" x14ac:dyDescent="0.2">
      <c r="A113" s="18" t="s">
        <v>456</v>
      </c>
      <c r="B113" s="14" t="s">
        <v>459</v>
      </c>
      <c r="C113" s="43" t="s">
        <v>460</v>
      </c>
      <c r="D113" s="61">
        <v>0</v>
      </c>
      <c r="E113" s="61">
        <v>0</v>
      </c>
      <c r="F113" s="150">
        <f t="shared" si="1"/>
        <v>0</v>
      </c>
    </row>
    <row r="114" spans="1:6" ht="18" customHeight="1" x14ac:dyDescent="0.2">
      <c r="A114" s="18" t="s">
        <v>457</v>
      </c>
      <c r="B114" s="14" t="s">
        <v>458</v>
      </c>
      <c r="C114" s="43" t="s">
        <v>461</v>
      </c>
      <c r="D114" s="61">
        <f>SUM(D112:D113)</f>
        <v>39267</v>
      </c>
      <c r="E114" s="61">
        <f>SUM(E112:E113)</f>
        <v>43055</v>
      </c>
      <c r="F114" s="150">
        <f t="shared" si="1"/>
        <v>3788</v>
      </c>
    </row>
    <row r="115" spans="1:6" ht="18" customHeight="1" x14ac:dyDescent="0.2">
      <c r="D115" s="45"/>
      <c r="E115" s="45"/>
    </row>
    <row r="116" spans="1:6" ht="18" customHeight="1" x14ac:dyDescent="0.2">
      <c r="D116" s="45"/>
      <c r="E116" s="45"/>
    </row>
  </sheetData>
  <mergeCells count="1">
    <mergeCell ref="E3:F3"/>
  </mergeCells>
  <phoneticPr fontId="10" type="noConversion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2019-05-24T09:49:12Z</cp:lastPrinted>
  <dcterms:created xsi:type="dcterms:W3CDTF">1998-12-06T10:54:59Z</dcterms:created>
  <dcterms:modified xsi:type="dcterms:W3CDTF">2019-05-24T10:20:48Z</dcterms:modified>
</cp:coreProperties>
</file>