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1"/>
  </bookViews>
  <sheets>
    <sheet name="összesített" sheetId="1" r:id="rId1"/>
    <sheet name="részletezett" sheetId="2" r:id="rId2"/>
  </sheets>
  <externalReferences>
    <externalReference r:id="rId5"/>
    <externalReference r:id="rId6"/>
    <externalReference r:id="rId7"/>
  </externalReferences>
  <definedNames>
    <definedName name="_xlnm.Print_Titles" localSheetId="1">'részletezett'!$1:$8</definedName>
    <definedName name="_xlnm.Print_Area" localSheetId="0">'összesített'!$A$1:$I$36</definedName>
    <definedName name="_xlnm.Print_Area" localSheetId="1">'részletezett'!$A$1:$E$440</definedName>
  </definedNames>
  <calcPr fullCalcOnLoad="1"/>
</workbook>
</file>

<file path=xl/sharedStrings.xml><?xml version="1.0" encoding="utf-8"?>
<sst xmlns="http://schemas.openxmlformats.org/spreadsheetml/2006/main" count="458" uniqueCount="173">
  <si>
    <t xml:space="preserve"> </t>
  </si>
  <si>
    <t>Sor-</t>
  </si>
  <si>
    <t>szám</t>
  </si>
  <si>
    <t xml:space="preserve">              Megnevezés</t>
  </si>
  <si>
    <t>terv</t>
  </si>
  <si>
    <t>MŰKÖDÉSI KIADÁSOK:</t>
  </si>
  <si>
    <t>1.</t>
  </si>
  <si>
    <t>Személyi juttatások</t>
  </si>
  <si>
    <t>2.</t>
  </si>
  <si>
    <t>3.</t>
  </si>
  <si>
    <t>Dologi kiadások</t>
  </si>
  <si>
    <t>4.</t>
  </si>
  <si>
    <t>5.</t>
  </si>
  <si>
    <t>6.</t>
  </si>
  <si>
    <t>7.</t>
  </si>
  <si>
    <t>8.</t>
  </si>
  <si>
    <t>MŰKÖDÉSI KIADÁSOK ÖSSZESEN: (1+...+7)</t>
  </si>
  <si>
    <t>FELHALMOZÁSI KIADÁSOK:</t>
  </si>
  <si>
    <t>9.</t>
  </si>
  <si>
    <t>Felújítások</t>
  </si>
  <si>
    <t>10.</t>
  </si>
  <si>
    <t>Beruházások</t>
  </si>
  <si>
    <t>11.</t>
  </si>
  <si>
    <t>12.</t>
  </si>
  <si>
    <t>15.</t>
  </si>
  <si>
    <t>16.</t>
  </si>
  <si>
    <t>17.</t>
  </si>
  <si>
    <t>FINANSZÍROZÁSI KIADÁSOK:</t>
  </si>
  <si>
    <t>18.</t>
  </si>
  <si>
    <t>19.</t>
  </si>
  <si>
    <t>Cím</t>
  </si>
  <si>
    <t>Al-</t>
  </si>
  <si>
    <t>cím</t>
  </si>
  <si>
    <t>ÖNÁLLÓAN GAZDÁLKODÓ KÖLTSÉGVETÉSI SZERVEK</t>
  </si>
  <si>
    <t xml:space="preserve">     Munkaadót terhelő járulékok</t>
  </si>
  <si>
    <t xml:space="preserve">     KIADÁSOK MINDÖSSZESEN:</t>
  </si>
  <si>
    <t xml:space="preserve">      KIADÁSOK ÖSSZESEN:</t>
  </si>
  <si>
    <t>NEM INTÉZMÉNYI KIADÁSOK:</t>
  </si>
  <si>
    <t>EGÉSZSÉGÜGYI ELLÁTÁS</t>
  </si>
  <si>
    <t>TELEPÜLÉSÜZEMELTETÉS</t>
  </si>
  <si>
    <t>13.</t>
  </si>
  <si>
    <t xml:space="preserve">      Szociálpolitikai juttatások</t>
  </si>
  <si>
    <t xml:space="preserve">     Személyi juttatások </t>
  </si>
  <si>
    <t xml:space="preserve">                                                           Kiadások címenként</t>
  </si>
  <si>
    <t xml:space="preserve">                                          Kiemelt előirányzatonként részletezve</t>
  </si>
  <si>
    <t>FINANSZÍROZÁSI KIADÁSOK ÖSSZESEN:</t>
  </si>
  <si>
    <t>FELHALMOZÁSI KIADÁSOK ÖSSZESEN: (8+...+11)</t>
  </si>
  <si>
    <t>5.oldal</t>
  </si>
  <si>
    <t xml:space="preserve">      Dologi kiadások</t>
  </si>
  <si>
    <t>HELYI KÖZMŰVELŐDÉSI TEVÉKENYSÉG</t>
  </si>
  <si>
    <t xml:space="preserve">     Hitel törlesztés összesen:</t>
  </si>
  <si>
    <t xml:space="preserve">      Szociálipolitikai juttatások</t>
  </si>
  <si>
    <t>2008.évi</t>
  </si>
  <si>
    <t xml:space="preserve">                                                          2007. évi koncepció</t>
  </si>
  <si>
    <t xml:space="preserve">     Rajka hosszú lejáratú hitel </t>
  </si>
  <si>
    <t xml:space="preserve">     Lachnen Stiftung alapítvány támogatása</t>
  </si>
  <si>
    <t xml:space="preserve">     Jővő Alapítvány támogatása</t>
  </si>
  <si>
    <t xml:space="preserve">     Polgárőrség támogatása</t>
  </si>
  <si>
    <t xml:space="preserve">     Ágfalvi Mozgáskorl. Egyesülete</t>
  </si>
  <si>
    <t xml:space="preserve">     Lovas Klub</t>
  </si>
  <si>
    <t xml:space="preserve">     Virágos Egyesület</t>
  </si>
  <si>
    <t xml:space="preserve">     Natúr Park</t>
  </si>
  <si>
    <t xml:space="preserve">     Megyei Területfejlesztési Tanács tagdíj </t>
  </si>
  <si>
    <t xml:space="preserve">     Ágfalvi Sport Egyesület tám</t>
  </si>
  <si>
    <t xml:space="preserve">     Ágfalvi Fúvószenekar tám.</t>
  </si>
  <si>
    <t xml:space="preserve">     Énekkar tám</t>
  </si>
  <si>
    <r>
      <t xml:space="preserve">                                           </t>
    </r>
    <r>
      <rPr>
        <b/>
        <sz val="10"/>
        <rFont val="Times New Roman CE"/>
        <family val="1"/>
      </rPr>
      <t>ÁGFALVA KÖZSÉGI ÖNKORMÁNYZAT</t>
    </r>
  </si>
  <si>
    <t>NAPSUGÁR ÓVODA</t>
  </si>
  <si>
    <t>RENDSZERES PÉNZBELI ELLÁTÁSOK</t>
  </si>
  <si>
    <t>882112 Időskorúak járadéka</t>
  </si>
  <si>
    <t>ESETI PÉNZBELI ELLÁTÁSOK</t>
  </si>
  <si>
    <t>TERMÉSZETBENI ELLÁTÁSOK</t>
  </si>
  <si>
    <t>882203 Köztemetés</t>
  </si>
  <si>
    <t xml:space="preserve">      Munkaadót terhelő járulék</t>
  </si>
  <si>
    <t>2011.évi</t>
  </si>
  <si>
    <t xml:space="preserve">     Rajka likvid hitel (Somfalvi u.)</t>
  </si>
  <si>
    <t>ÁGFALVA KÖZSÉGI ÖNKORMÁNYZAT</t>
  </si>
  <si>
    <t>Kiemelt előirányzatonként részletezve</t>
  </si>
  <si>
    <t>Kiadások címenként</t>
  </si>
  <si>
    <t>841906 Finanszírozási műveletek</t>
  </si>
  <si>
    <t xml:space="preserve">      Településrendezési terv</t>
  </si>
  <si>
    <t>I. félévi telj.</t>
  </si>
  <si>
    <t>I-III.n.évi telj.</t>
  </si>
  <si>
    <t xml:space="preserve">      Jármű (Transporter)</t>
  </si>
  <si>
    <t>882111 Aktív korúak ellátása - Polgármesteri Hivatal 2 hó</t>
  </si>
  <si>
    <t>882115 Ápolási díj alanyi jogon -  Polgármesteri Hivatal 2 hó</t>
  </si>
  <si>
    <t>882202 Közgyógyellátás - Önkormányzat 10 hó</t>
  </si>
  <si>
    <t>882202 Közgyógyellátás  -  Polgármesteri Hivatal 2 hó</t>
  </si>
  <si>
    <t>011130 Önkormányzatok és önkormányzati hivatalok jogalkotó és általános igazgatási tevékenysége
Közös Hivatal</t>
  </si>
  <si>
    <t>011220 Adó-, vám- és jövedéki igazgatás - Közös Hivatal</t>
  </si>
  <si>
    <t>091110 Óvodai nevelés, ellátás szakmai feladatai</t>
  </si>
  <si>
    <t>091130 Nemzetiségi óvodai nevelés, ellátás szakmai feladatai</t>
  </si>
  <si>
    <t>091140 Óvodai nevelés, ellátás működtetési feladatai</t>
  </si>
  <si>
    <t>082092 Közművelődés - hagyományos közösségi kulturális értékek gondozása</t>
  </si>
  <si>
    <t>082044 Könyvtári szolgáltatások</t>
  </si>
  <si>
    <t>094260 Hallgatói és oktatói ösztöndíjak, egyéb juttatások</t>
  </si>
  <si>
    <t>064010 KÖZVILÁGÍTÁSI FELADATOK</t>
  </si>
  <si>
    <t>063020 VÍZTERMELÉS, -KEZELÉS, -ELLÁTÁS</t>
  </si>
  <si>
    <t>052020 SZENNYVÍZ GYŰJTÉSE, TISZTÍTÁSA, ELHELYEZÉSE</t>
  </si>
  <si>
    <t>013320 Köztemető fenntartás- és működtetés</t>
  </si>
  <si>
    <t>045120 Út, autópálya építése</t>
  </si>
  <si>
    <t>084031 CIVIL SZERVEZETEK MŰKÖDÉSI TÁMOGATÁSA</t>
  </si>
  <si>
    <t>086090 Mindenféle egyéb szabadidős szolgáltatás</t>
  </si>
  <si>
    <t>013350 Önkorm. vagyonnal való gazdálkodás</t>
  </si>
  <si>
    <t>018020 KÖZPONTI KÖLTSÉGVETÉSI BEFIZETÉSEK</t>
  </si>
  <si>
    <t>074031 Család- és nővédelmi egészségügyi gondozás</t>
  </si>
  <si>
    <t xml:space="preserve">074032 Ifjúság - eü. védelem </t>
  </si>
  <si>
    <t>072190 Általános orvosi szolgáltatások finanszírozása és támogatása</t>
  </si>
  <si>
    <t>066020 Város-, községgazdálkodási egyéb szolgáltatások</t>
  </si>
  <si>
    <t>045160 Közutak üzemeltetése</t>
  </si>
  <si>
    <t>066010 Zöldterület-kezelés</t>
  </si>
  <si>
    <t>105010 Munkanélküli aktív korúak ellátásai</t>
  </si>
  <si>
    <t>101150 Betegséggel kapcsolatos pénzbeli ellátások, támogatások</t>
  </si>
  <si>
    <t>107060 Egyéb szociális pénzbeli ellátások, támogatások</t>
  </si>
  <si>
    <t>103010 Elhunyt személyek hátramaradottainak pénzbeli ellátása</t>
  </si>
  <si>
    <t>104051 Gyermekvédelmi pénzbeli és természetbeni ellátások</t>
  </si>
  <si>
    <t xml:space="preserve">      Köztemetés</t>
  </si>
  <si>
    <t>081041 Versenysport- és utánpótlás-nevelési tevékenység és támogatása</t>
  </si>
  <si>
    <t>900060 Forgatási és befektetési célú finanszírozás</t>
  </si>
  <si>
    <t>Összesített Kiadások</t>
  </si>
  <si>
    <t>2015. évi költségvetés</t>
  </si>
  <si>
    <t>2015.évi</t>
  </si>
  <si>
    <t>I. mód.</t>
  </si>
  <si>
    <t>Munkaadót terhelő járulékok</t>
  </si>
  <si>
    <t>Ellátottak pénzbeli juttatásai</t>
  </si>
  <si>
    <t>Egyéb működési célú kiadások</t>
  </si>
  <si>
    <t>Egyéb felhalmozási célú kiadások</t>
  </si>
  <si>
    <t>Rövid lejáratú hitelek, kölcsönök törlesztése</t>
  </si>
  <si>
    <t>önk.</t>
  </si>
  <si>
    <t>közös</t>
  </si>
  <si>
    <t>óvi</t>
  </si>
  <si>
    <t xml:space="preserve"> 2015. évi költségvetés</t>
  </si>
  <si>
    <t xml:space="preserve">     Dologi kiadások </t>
  </si>
  <si>
    <t xml:space="preserve">     Ellátottak pénzbeli juttatásai</t>
  </si>
  <si>
    <t xml:space="preserve">     Egyéb működési célú kiadások</t>
  </si>
  <si>
    <t xml:space="preserve">     Beruházások</t>
  </si>
  <si>
    <t xml:space="preserve">     Felújítások</t>
  </si>
  <si>
    <t xml:space="preserve">      Kamatkiadások</t>
  </si>
  <si>
    <t xml:space="preserve">      Rövid lejáratú hitelek, kölcsönök törlesztése</t>
  </si>
  <si>
    <t xml:space="preserve">     Biztosítási, szolgáltatási díjak</t>
  </si>
  <si>
    <t xml:space="preserve">     Ingatlan beszerzése, létesítése</t>
  </si>
  <si>
    <t xml:space="preserve">     Beruházási célú előzetesen felszámított általános forgalmi adó</t>
  </si>
  <si>
    <t xml:space="preserve">      Egyéb dologi kiadások (2014.évi normatíva elszámolás után)</t>
  </si>
  <si>
    <t xml:space="preserve">     Sopron Rendőrség Alapítvány támogatása</t>
  </si>
  <si>
    <t xml:space="preserve">     Kistérségi Társulati tagdíj</t>
  </si>
  <si>
    <t xml:space="preserve">     Egyéb gazdasági szervezetek támogatása</t>
  </si>
  <si>
    <t xml:space="preserve">     Rendszeres szociális segély</t>
  </si>
  <si>
    <t xml:space="preserve">      Egyéb, az önkormányzat rendeletében megállapított juttatás (ápolási díj)</t>
  </si>
  <si>
    <t xml:space="preserve">      Átmeneti segély</t>
  </si>
  <si>
    <t xml:space="preserve">      Temetési segély</t>
  </si>
  <si>
    <t xml:space="preserve">       Rendszeres (normatív) gyermekvédelmi támogatás</t>
  </si>
  <si>
    <t>106020 Lakásfenntartással, lakhatással összefüggő ellátások</t>
  </si>
  <si>
    <t xml:space="preserve">      Lakásfenntartási támogatás normatív alapon</t>
  </si>
  <si>
    <t xml:space="preserve">      Inzézményi ellátottak pénzbeli juttatásai (BURSA)</t>
  </si>
  <si>
    <t xml:space="preserve">     Soproni Szociális és Gyermekjóléti Társulás</t>
  </si>
  <si>
    <t>011130 Önkormányzatok és önkormányzati hivatalok jogalkotó és általános igazgatási tevékenysége Önkormányzat</t>
  </si>
  <si>
    <t>14.</t>
  </si>
  <si>
    <t>KIADÁSOK MINDÖSSZESEN: (1+…+14)</t>
  </si>
  <si>
    <t>Államháztartáson belüli megelőlegezések visszafizetése</t>
  </si>
  <si>
    <t>018030 Támogatási célú finanszírozási műveletek</t>
  </si>
  <si>
    <t>Államháztartáson belüli megelőlegezések visszafizetése (2014.decemberben megkapott 2015.januári támogatás előleg)</t>
  </si>
  <si>
    <t>I.mód</t>
  </si>
  <si>
    <t>Likvid hitel törlesztése</t>
  </si>
  <si>
    <t>096015 Gyermekétkeztetés köznevelési intézményben</t>
  </si>
  <si>
    <t xml:space="preserve">      Egyéb pénzügyi műveletek kiadásai</t>
  </si>
  <si>
    <t xml:space="preserve">      Likvid hitel</t>
  </si>
  <si>
    <t>018010 Önkormányzatok elszámolásai a központi költségvetéssel</t>
  </si>
  <si>
    <t xml:space="preserve">      Egyéb működési célú kiadások (helyi önk.elszámolásából származó kiadások)</t>
  </si>
  <si>
    <t xml:space="preserve">     GY-M-S M-i Katasztrófavédelem</t>
  </si>
  <si>
    <t xml:space="preserve">     Sopron és Térsége Önkormányzati Társulás</t>
  </si>
  <si>
    <t>096015 ISKOLA INTÉZMÉNYI ÉTKEZTETÉS</t>
  </si>
  <si>
    <t xml:space="preserve">     Egyéb felhalmozási célú kiadások</t>
  </si>
  <si>
    <t xml:space="preserve">      Települési támogatás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</si>
</sst>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12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8"/>
      <name val="MS Sans Serif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4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0" fontId="0" fillId="0" borderId="0" xfId="22" applyNumberFormat="1" applyAlignment="1">
      <alignment/>
    </xf>
    <xf numFmtId="3" fontId="5" fillId="2" borderId="4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3" fontId="4" fillId="0" borderId="9" xfId="0" applyNumberFormat="1" applyFont="1" applyBorder="1" applyAlignment="1">
      <alignment wrapText="1"/>
    </xf>
    <xf numFmtId="0" fontId="0" fillId="0" borderId="7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3" fontId="5" fillId="0" borderId="0" xfId="19" applyNumberFormat="1" applyFont="1" applyBorder="1">
      <alignment/>
      <protection/>
    </xf>
    <xf numFmtId="0" fontId="9" fillId="0" borderId="0" xfId="0" applyFont="1" applyAlignment="1">
      <alignment/>
    </xf>
    <xf numFmtId="3" fontId="4" fillId="0" borderId="7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9" xfId="0" applyNumberFormat="1" applyFont="1" applyBorder="1" applyAlignment="1">
      <alignment wrapText="1"/>
    </xf>
    <xf numFmtId="0" fontId="0" fillId="0" borderId="7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0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i\AppData\Local\Temp\2011.&#233;vi%20R&#233;szletes%20kt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i\AppData\Local\Temp\2011.&#233;vi%20R&#233;szletes%20ktgvet&#233;s%20&#243;vod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P&#201;NZ&#220;GY\K&#246;lts&#233;gvet&#233;s%202015\2015.%20&#233;vi%20ktgvet&#233;s\K&#246;z&#246;s%20Hivatal\&#214;sszes&#237;tett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1112"/>
      <sheetName val="841126"/>
      <sheetName val="841133"/>
      <sheetName val="890301"/>
      <sheetName val="iskola-óvoda"/>
      <sheetName val="eü-i ellátás"/>
      <sheetName val="településüz."/>
      <sheetName val="szociális"/>
      <sheetName val="kultúrális kiad."/>
      <sheetName val="német"/>
      <sheetName val="Munka5"/>
      <sheetName val="Munka3"/>
    </sheetNames>
    <sheetDataSet>
      <sheetData sheetId="3">
        <row r="40">
          <cell r="C40">
            <v>500</v>
          </cell>
        </row>
        <row r="48">
          <cell r="C48">
            <v>300</v>
          </cell>
        </row>
        <row r="49">
          <cell r="C49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51011"/>
      <sheetName val="851013"/>
      <sheetName val="562912"/>
      <sheetName val="összesítés"/>
      <sheetName val="Munka2"/>
    </sheetNames>
    <sheetDataSet>
      <sheetData sheetId="0">
        <row r="117">
          <cell r="C1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I16" sqref="I16"/>
    </sheetView>
  </sheetViews>
  <sheetFormatPr defaultColWidth="8.88671875" defaultRowHeight="15.75"/>
  <cols>
    <col min="1" max="1" width="6.6640625" style="0" customWidth="1"/>
    <col min="2" max="2" width="51.99609375" style="0" customWidth="1"/>
    <col min="4" max="6" width="7.5546875" style="0" hidden="1" customWidth="1"/>
    <col min="7" max="7" width="13.88671875" style="0" hidden="1" customWidth="1"/>
    <col min="8" max="8" width="8.21484375" style="0" hidden="1" customWidth="1"/>
    <col min="9" max="9" width="8.21484375" style="0" customWidth="1"/>
  </cols>
  <sheetData>
    <row r="1" spans="1:9" ht="15.75">
      <c r="A1" s="105" t="s">
        <v>76</v>
      </c>
      <c r="B1" s="106"/>
      <c r="C1" s="106"/>
      <c r="D1" s="106"/>
      <c r="E1" s="106"/>
      <c r="F1" s="106"/>
      <c r="G1" s="106"/>
      <c r="H1" s="106"/>
      <c r="I1" s="36"/>
    </row>
    <row r="2" spans="1:9" ht="15.75">
      <c r="A2" s="105" t="s">
        <v>119</v>
      </c>
      <c r="B2" s="105"/>
      <c r="C2" s="105"/>
      <c r="D2" s="105"/>
      <c r="E2" s="105"/>
      <c r="F2" s="105"/>
      <c r="G2" s="105"/>
      <c r="H2" s="105"/>
      <c r="I2" s="26"/>
    </row>
    <row r="3" spans="1:9" ht="15.75">
      <c r="A3" s="105" t="s">
        <v>120</v>
      </c>
      <c r="B3" s="105"/>
      <c r="C3" s="105"/>
      <c r="D3" s="105"/>
      <c r="E3" s="105"/>
      <c r="F3" s="105"/>
      <c r="G3" s="105"/>
      <c r="H3" s="105"/>
      <c r="I3" s="26"/>
    </row>
    <row r="4" spans="1:9" ht="15.75">
      <c r="A4" s="26"/>
      <c r="B4" s="1"/>
      <c r="C4" s="8"/>
      <c r="D4" s="8"/>
      <c r="E4" s="8"/>
      <c r="F4" s="8"/>
      <c r="H4" s="8"/>
      <c r="I4" s="8"/>
    </row>
    <row r="5" spans="1:9" ht="15.75">
      <c r="A5" s="26"/>
      <c r="B5" s="8"/>
      <c r="C5" s="8"/>
      <c r="D5" s="8"/>
      <c r="E5" s="8"/>
      <c r="F5" s="8"/>
      <c r="H5" s="8"/>
      <c r="I5" s="8"/>
    </row>
    <row r="6" spans="1:9" ht="15.75">
      <c r="A6" s="10" t="s">
        <v>1</v>
      </c>
      <c r="B6" s="27" t="s">
        <v>0</v>
      </c>
      <c r="C6" s="28" t="s">
        <v>121</v>
      </c>
      <c r="D6" s="28" t="s">
        <v>74</v>
      </c>
      <c r="E6" s="28" t="s">
        <v>74</v>
      </c>
      <c r="F6" s="28" t="s">
        <v>74</v>
      </c>
      <c r="H6" s="28" t="s">
        <v>74</v>
      </c>
      <c r="I6" s="28" t="s">
        <v>121</v>
      </c>
    </row>
    <row r="7" spans="1:9" ht="15.75">
      <c r="A7" s="18" t="s">
        <v>2</v>
      </c>
      <c r="B7" s="17" t="s">
        <v>3</v>
      </c>
      <c r="C7" s="30" t="s">
        <v>4</v>
      </c>
      <c r="D7" s="30" t="s">
        <v>4</v>
      </c>
      <c r="E7" s="30" t="s">
        <v>122</v>
      </c>
      <c r="F7" s="30" t="s">
        <v>81</v>
      </c>
      <c r="H7" s="30" t="s">
        <v>82</v>
      </c>
      <c r="I7" s="30" t="s">
        <v>161</v>
      </c>
    </row>
    <row r="8" spans="1:12" ht="15.75">
      <c r="A8" s="32"/>
      <c r="B8" s="33"/>
      <c r="C8" s="29" t="s">
        <v>0</v>
      </c>
      <c r="D8" s="29" t="s">
        <v>0</v>
      </c>
      <c r="E8" s="29" t="s">
        <v>0</v>
      </c>
      <c r="F8" s="29" t="s">
        <v>0</v>
      </c>
      <c r="H8" s="29" t="s">
        <v>0</v>
      </c>
      <c r="I8" s="29" t="s">
        <v>0</v>
      </c>
      <c r="J8" t="s">
        <v>128</v>
      </c>
      <c r="K8" t="s">
        <v>129</v>
      </c>
      <c r="L8" t="s">
        <v>130</v>
      </c>
    </row>
    <row r="9" spans="1:9" ht="15.75">
      <c r="A9" s="10"/>
      <c r="B9" s="11" t="s">
        <v>5</v>
      </c>
      <c r="C9" s="27"/>
      <c r="D9" s="27"/>
      <c r="E9" s="27"/>
      <c r="F9" s="27"/>
      <c r="H9" s="27"/>
      <c r="I9" s="27"/>
    </row>
    <row r="10" spans="1:9" ht="15.75">
      <c r="A10" s="18"/>
      <c r="B10" s="35"/>
      <c r="C10" s="17"/>
      <c r="D10" s="17"/>
      <c r="E10" s="17"/>
      <c r="F10" s="17"/>
      <c r="H10" s="17"/>
      <c r="I10" s="17"/>
    </row>
    <row r="11" spans="1:12" ht="15.75">
      <c r="A11" s="18" t="s">
        <v>6</v>
      </c>
      <c r="B11" s="6" t="s">
        <v>7</v>
      </c>
      <c r="C11" s="16">
        <f>SUM(J11:L11)</f>
        <v>98257</v>
      </c>
      <c r="D11" s="16" t="e">
        <f>#REF!</f>
        <v>#REF!</v>
      </c>
      <c r="E11" s="16" t="e">
        <f>#REF!</f>
        <v>#REF!</v>
      </c>
      <c r="F11" s="16" t="e">
        <f>#REF!</f>
        <v>#REF!</v>
      </c>
      <c r="G11" s="60" t="e">
        <f>F11/E11</f>
        <v>#REF!</v>
      </c>
      <c r="H11" s="16" t="e">
        <f>#REF!</f>
        <v>#REF!</v>
      </c>
      <c r="I11" s="16">
        <v>99935</v>
      </c>
      <c r="J11">
        <v>21659</v>
      </c>
      <c r="K11">
        <v>38388</v>
      </c>
      <c r="L11">
        <v>38210</v>
      </c>
    </row>
    <row r="12" spans="1:12" ht="15.75">
      <c r="A12" s="18" t="s">
        <v>8</v>
      </c>
      <c r="B12" s="6" t="s">
        <v>123</v>
      </c>
      <c r="C12" s="16">
        <f>SUM(J12:L12)</f>
        <v>26677</v>
      </c>
      <c r="D12" s="16" t="e">
        <f>#REF!</f>
        <v>#REF!</v>
      </c>
      <c r="E12" s="16" t="e">
        <f>#REF!</f>
        <v>#REF!</v>
      </c>
      <c r="F12" s="16" t="e">
        <f>#REF!</f>
        <v>#REF!</v>
      </c>
      <c r="G12" s="60" t="e">
        <f>F12/E12</f>
        <v>#REF!</v>
      </c>
      <c r="H12" s="16" t="e">
        <f>#REF!</f>
        <v>#REF!</v>
      </c>
      <c r="I12" s="16">
        <v>26772</v>
      </c>
      <c r="J12">
        <v>5904</v>
      </c>
      <c r="K12">
        <v>10359</v>
      </c>
      <c r="L12">
        <v>10414</v>
      </c>
    </row>
    <row r="13" spans="1:12" ht="15.75">
      <c r="A13" s="18" t="s">
        <v>9</v>
      </c>
      <c r="B13" s="6" t="s">
        <v>10</v>
      </c>
      <c r="C13" s="16">
        <f>SUM(J13:L13)</f>
        <v>90053</v>
      </c>
      <c r="D13" s="16" t="e">
        <f>#REF!</f>
        <v>#REF!</v>
      </c>
      <c r="E13" s="16" t="e">
        <f>#REF!</f>
        <v>#REF!</v>
      </c>
      <c r="F13" s="16" t="e">
        <f>#REF!</f>
        <v>#REF!</v>
      </c>
      <c r="G13" s="60" t="e">
        <f>F13/E13</f>
        <v>#REF!</v>
      </c>
      <c r="H13" s="16" t="e">
        <f>#REF!</f>
        <v>#REF!</v>
      </c>
      <c r="I13" s="16">
        <v>85027</v>
      </c>
      <c r="J13">
        <v>74048</v>
      </c>
      <c r="K13">
        <v>2320</v>
      </c>
      <c r="L13">
        <v>13685</v>
      </c>
    </row>
    <row r="14" spans="1:11" ht="15.75">
      <c r="A14" s="18" t="s">
        <v>11</v>
      </c>
      <c r="B14" s="6" t="s">
        <v>124</v>
      </c>
      <c r="C14" s="16">
        <f>SUM(J14:L14)</f>
        <v>6056</v>
      </c>
      <c r="D14" s="16" t="e">
        <f>#REF!</f>
        <v>#REF!</v>
      </c>
      <c r="E14" s="16" t="e">
        <f>#REF!</f>
        <v>#REF!</v>
      </c>
      <c r="F14" s="16" t="e">
        <f>#REF!</f>
        <v>#REF!</v>
      </c>
      <c r="G14" s="60" t="e">
        <f>F14/E14</f>
        <v>#REF!</v>
      </c>
      <c r="H14" s="16" t="e">
        <f>#REF!</f>
        <v>#REF!</v>
      </c>
      <c r="I14" s="16">
        <v>6306</v>
      </c>
      <c r="J14">
        <v>3300</v>
      </c>
      <c r="K14">
        <v>2756</v>
      </c>
    </row>
    <row r="15" spans="1:10" ht="15.75">
      <c r="A15" s="18" t="s">
        <v>12</v>
      </c>
      <c r="B15" s="6" t="s">
        <v>125</v>
      </c>
      <c r="C15" s="16">
        <f>SUM(J15:L15)</f>
        <v>5540</v>
      </c>
      <c r="D15" s="16" t="e">
        <f>#REF!</f>
        <v>#REF!</v>
      </c>
      <c r="E15" s="16" t="e">
        <f>#REF!</f>
        <v>#REF!</v>
      </c>
      <c r="F15" s="16" t="e">
        <f>#REF!</f>
        <v>#REF!</v>
      </c>
      <c r="G15" s="60" t="e">
        <f>F15/E15</f>
        <v>#REF!</v>
      </c>
      <c r="H15" s="16" t="e">
        <f>#REF!</f>
        <v>#REF!</v>
      </c>
      <c r="I15" s="16">
        <v>7649</v>
      </c>
      <c r="J15">
        <v>5540</v>
      </c>
    </row>
    <row r="16" spans="1:9" ht="15.75">
      <c r="A16" s="18"/>
      <c r="B16" s="35"/>
      <c r="C16" s="34"/>
      <c r="D16" s="34"/>
      <c r="E16" s="34"/>
      <c r="F16" s="34"/>
      <c r="G16" s="60"/>
      <c r="H16" s="34"/>
      <c r="I16" s="34"/>
    </row>
    <row r="17" spans="1:12" ht="15.75">
      <c r="A17" s="5" t="s">
        <v>0</v>
      </c>
      <c r="B17" s="3" t="s">
        <v>16</v>
      </c>
      <c r="C17" s="2">
        <f>SUM(C11:C15)</f>
        <v>226583</v>
      </c>
      <c r="D17" s="2" t="e">
        <f>SUM(D11:D15)</f>
        <v>#REF!</v>
      </c>
      <c r="E17" s="2" t="e">
        <f>SUM(E11:E15)</f>
        <v>#REF!</v>
      </c>
      <c r="F17" s="2" t="e">
        <f>SUM(F11:F15)</f>
        <v>#REF!</v>
      </c>
      <c r="G17" s="60" t="e">
        <f>F17/E17</f>
        <v>#REF!</v>
      </c>
      <c r="H17" s="2" t="e">
        <f>SUM(H11:H15)</f>
        <v>#REF!</v>
      </c>
      <c r="I17" s="2">
        <f>SUM(I11:I15)</f>
        <v>225689</v>
      </c>
      <c r="K17">
        <f>SUM(K11:K14)</f>
        <v>53823</v>
      </c>
      <c r="L17">
        <f>SUM(L11:L14)</f>
        <v>62309</v>
      </c>
    </row>
    <row r="18" spans="1:9" ht="15.75">
      <c r="A18" s="18"/>
      <c r="B18" s="35"/>
      <c r="C18" s="17"/>
      <c r="D18" s="17"/>
      <c r="E18" s="17"/>
      <c r="F18" s="17"/>
      <c r="G18" s="60"/>
      <c r="H18" s="17"/>
      <c r="I18" s="17"/>
    </row>
    <row r="19" spans="1:9" ht="15.75">
      <c r="A19" s="18"/>
      <c r="B19" s="6" t="s">
        <v>17</v>
      </c>
      <c r="C19" s="17"/>
      <c r="D19" s="17"/>
      <c r="E19" s="17"/>
      <c r="F19" s="17"/>
      <c r="G19" s="60"/>
      <c r="H19" s="17"/>
      <c r="I19" s="17"/>
    </row>
    <row r="20" spans="1:9" ht="15.75">
      <c r="A20" s="18"/>
      <c r="B20" s="35"/>
      <c r="C20" s="17"/>
      <c r="D20" s="17"/>
      <c r="E20" s="17"/>
      <c r="F20" s="17"/>
      <c r="G20" s="60"/>
      <c r="H20" s="17"/>
      <c r="I20" s="17"/>
    </row>
    <row r="21" spans="1:9" ht="15.75">
      <c r="A21" s="38" t="s">
        <v>15</v>
      </c>
      <c r="B21" s="39" t="s">
        <v>21</v>
      </c>
      <c r="C21" s="16">
        <v>16185</v>
      </c>
      <c r="D21" s="16" t="e">
        <f>#REF!</f>
        <v>#REF!</v>
      </c>
      <c r="E21" s="16" t="e">
        <f>#REF!</f>
        <v>#REF!</v>
      </c>
      <c r="F21" s="16" t="e">
        <f>#REF!</f>
        <v>#REF!</v>
      </c>
      <c r="G21" s="60" t="e">
        <f>F21/E21</f>
        <v>#REF!</v>
      </c>
      <c r="H21" s="16" t="e">
        <f>#REF!</f>
        <v>#REF!</v>
      </c>
      <c r="I21" s="16">
        <v>13205</v>
      </c>
    </row>
    <row r="22" spans="1:9" ht="15.75">
      <c r="A22" s="38" t="s">
        <v>18</v>
      </c>
      <c r="B22" s="39" t="s">
        <v>19</v>
      </c>
      <c r="C22" s="16">
        <v>25213</v>
      </c>
      <c r="D22" s="16">
        <v>15871</v>
      </c>
      <c r="E22" s="16" t="e">
        <f>#REF!</f>
        <v>#REF!</v>
      </c>
      <c r="F22" s="16" t="e">
        <f>#REF!</f>
        <v>#REF!</v>
      </c>
      <c r="G22" s="60" t="e">
        <f>F22/E22</f>
        <v>#REF!</v>
      </c>
      <c r="H22" s="16" t="e">
        <f>#REF!</f>
        <v>#REF!</v>
      </c>
      <c r="I22" s="16">
        <v>68168</v>
      </c>
    </row>
    <row r="23" spans="1:9" ht="15.75">
      <c r="A23" s="38" t="s">
        <v>20</v>
      </c>
      <c r="B23" s="39" t="s">
        <v>126</v>
      </c>
      <c r="C23" s="16">
        <v>0</v>
      </c>
      <c r="D23" s="16" t="e">
        <f>#REF!</f>
        <v>#REF!</v>
      </c>
      <c r="E23" s="16" t="e">
        <f>#REF!</f>
        <v>#REF!</v>
      </c>
      <c r="F23" s="16" t="e">
        <f>#REF!</f>
        <v>#REF!</v>
      </c>
      <c r="G23" s="60"/>
      <c r="H23" s="16" t="e">
        <f>#REF!</f>
        <v>#REF!</v>
      </c>
      <c r="I23" s="16">
        <v>8</v>
      </c>
    </row>
    <row r="24" spans="1:9" ht="15.75">
      <c r="A24" s="32"/>
      <c r="B24" s="35" t="s">
        <v>0</v>
      </c>
      <c r="C24" s="17"/>
      <c r="D24" s="17"/>
      <c r="E24" s="17"/>
      <c r="F24" s="17"/>
      <c r="G24" s="60"/>
      <c r="H24" s="17"/>
      <c r="I24" s="17"/>
    </row>
    <row r="25" spans="1:9" ht="15.75">
      <c r="A25" s="5" t="s">
        <v>0</v>
      </c>
      <c r="B25" s="3" t="s">
        <v>46</v>
      </c>
      <c r="C25" s="2">
        <f>SUM(C21:C23)</f>
        <v>41398</v>
      </c>
      <c r="D25" s="2" t="e">
        <f>SUM(D21:D23)</f>
        <v>#REF!</v>
      </c>
      <c r="E25" s="2" t="e">
        <f>SUM(E21:E23)</f>
        <v>#REF!</v>
      </c>
      <c r="F25" s="2" t="e">
        <f>SUM(F21:F23)</f>
        <v>#REF!</v>
      </c>
      <c r="G25" s="60" t="e">
        <f>F25/E25</f>
        <v>#REF!</v>
      </c>
      <c r="H25" s="2" t="e">
        <f>SUM(H21:H23)</f>
        <v>#REF!</v>
      </c>
      <c r="I25" s="2">
        <f>SUM(I21:I23)</f>
        <v>81381</v>
      </c>
    </row>
    <row r="26" spans="1:9" ht="15.75">
      <c r="A26" s="18"/>
      <c r="B26" s="35"/>
      <c r="C26" s="17"/>
      <c r="D26" s="17"/>
      <c r="E26" s="17"/>
      <c r="F26" s="17"/>
      <c r="G26" s="60"/>
      <c r="H26" s="17"/>
      <c r="I26" s="17"/>
    </row>
    <row r="27" spans="1:9" ht="15.75">
      <c r="A27" s="18" t="s">
        <v>0</v>
      </c>
      <c r="B27" s="6" t="s">
        <v>27</v>
      </c>
      <c r="C27" s="17"/>
      <c r="D27" s="17"/>
      <c r="E27" s="17"/>
      <c r="F27" s="17"/>
      <c r="G27" s="60"/>
      <c r="H27" s="17"/>
      <c r="I27" s="17"/>
    </row>
    <row r="28" spans="1:9" ht="15.75">
      <c r="A28" s="18" t="s">
        <v>0</v>
      </c>
      <c r="B28" s="6" t="s">
        <v>0</v>
      </c>
      <c r="C28" s="17"/>
      <c r="D28" s="17"/>
      <c r="E28" s="17"/>
      <c r="F28" s="17"/>
      <c r="G28" s="60"/>
      <c r="H28" s="17"/>
      <c r="I28" s="17"/>
    </row>
    <row r="29" spans="1:9" ht="15.75">
      <c r="A29" s="18" t="s">
        <v>23</v>
      </c>
      <c r="B29" s="6" t="s">
        <v>162</v>
      </c>
      <c r="C29" s="16">
        <v>0</v>
      </c>
      <c r="D29" s="16" t="e">
        <f>SUM(#REF!)</f>
        <v>#REF!</v>
      </c>
      <c r="E29" s="16" t="e">
        <f>SUM(#REF!)</f>
        <v>#REF!</v>
      </c>
      <c r="F29" s="50" t="e">
        <f>SUM(#REF!)</f>
        <v>#REF!</v>
      </c>
      <c r="G29" s="60" t="e">
        <f>F29/E29</f>
        <v>#REF!</v>
      </c>
      <c r="H29" s="50" t="e">
        <f>SUM(#REF!)</f>
        <v>#REF!</v>
      </c>
      <c r="I29" s="16">
        <v>15544</v>
      </c>
    </row>
    <row r="30" spans="1:9" ht="15.75">
      <c r="A30" s="18" t="s">
        <v>40</v>
      </c>
      <c r="B30" s="6" t="s">
        <v>127</v>
      </c>
      <c r="C30" s="16">
        <v>9000</v>
      </c>
      <c r="D30" s="16" t="e">
        <f>SUM(#REF!)</f>
        <v>#REF!</v>
      </c>
      <c r="E30" s="16" t="e">
        <f>SUM(#REF!)</f>
        <v>#REF!</v>
      </c>
      <c r="F30" s="50" t="e">
        <f>SUM(#REF!)</f>
        <v>#REF!</v>
      </c>
      <c r="G30" s="60" t="e">
        <f>F30/E30</f>
        <v>#REF!</v>
      </c>
      <c r="H30" s="50" t="e">
        <f>SUM(#REF!)</f>
        <v>#REF!</v>
      </c>
      <c r="I30" s="16">
        <v>9000</v>
      </c>
    </row>
    <row r="31" spans="1:9" ht="15.75">
      <c r="A31" s="18" t="s">
        <v>156</v>
      </c>
      <c r="B31" s="6" t="s">
        <v>158</v>
      </c>
      <c r="C31" s="16">
        <v>5304</v>
      </c>
      <c r="D31" s="16"/>
      <c r="E31" s="16"/>
      <c r="F31" s="50"/>
      <c r="G31" s="60"/>
      <c r="H31" s="50"/>
      <c r="I31" s="16">
        <v>5304</v>
      </c>
    </row>
    <row r="32" spans="1:9" ht="15.75">
      <c r="A32" s="18" t="s">
        <v>0</v>
      </c>
      <c r="B32" s="35" t="s">
        <v>0</v>
      </c>
      <c r="C32" s="17"/>
      <c r="D32" s="17"/>
      <c r="E32" s="17"/>
      <c r="F32" s="17"/>
      <c r="G32" s="60"/>
      <c r="H32" s="17"/>
      <c r="I32" s="17"/>
    </row>
    <row r="33" spans="1:9" ht="15.75">
      <c r="A33" s="5" t="s">
        <v>0</v>
      </c>
      <c r="B33" s="3" t="s">
        <v>45</v>
      </c>
      <c r="C33" s="37">
        <f>+C29+C30+C31</f>
        <v>14304</v>
      </c>
      <c r="D33" s="37" t="e">
        <f>+D29+D30</f>
        <v>#REF!</v>
      </c>
      <c r="E33" s="37" t="e">
        <f>+E29+E30</f>
        <v>#REF!</v>
      </c>
      <c r="F33" s="37" t="e">
        <f>+F29+F30</f>
        <v>#REF!</v>
      </c>
      <c r="G33" s="60" t="e">
        <f>F33/E33</f>
        <v>#REF!</v>
      </c>
      <c r="H33" s="37" t="e">
        <f>+H29+H30</f>
        <v>#REF!</v>
      </c>
      <c r="I33" s="37">
        <f>+I29+I30+I31</f>
        <v>29848</v>
      </c>
    </row>
    <row r="34" spans="1:9" ht="15.75">
      <c r="A34" s="18" t="s">
        <v>0</v>
      </c>
      <c r="B34" s="35"/>
      <c r="C34" s="17"/>
      <c r="D34" s="17"/>
      <c r="E34" s="17"/>
      <c r="F34" s="17"/>
      <c r="G34" s="60"/>
      <c r="H34" s="17"/>
      <c r="I34" s="17"/>
    </row>
    <row r="35" spans="1:9" ht="15.75">
      <c r="A35" s="18"/>
      <c r="B35" s="35"/>
      <c r="C35" s="17"/>
      <c r="D35" s="17"/>
      <c r="E35" s="17"/>
      <c r="F35" s="17"/>
      <c r="G35" s="60"/>
      <c r="H35" s="17"/>
      <c r="I35" s="17"/>
    </row>
    <row r="36" spans="1:9" ht="15.75">
      <c r="A36" s="5" t="s">
        <v>0</v>
      </c>
      <c r="B36" s="3" t="s">
        <v>157</v>
      </c>
      <c r="C36" s="2">
        <f>C17+C25+C33</f>
        <v>282285</v>
      </c>
      <c r="D36" s="2" t="e">
        <f>+#REF!+D33</f>
        <v>#REF!</v>
      </c>
      <c r="E36" s="2" t="e">
        <f>+#REF!+E33</f>
        <v>#REF!</v>
      </c>
      <c r="F36" s="2" t="e">
        <f>+#REF!+F33</f>
        <v>#REF!</v>
      </c>
      <c r="G36" s="60" t="e">
        <f>F36/E36</f>
        <v>#REF!</v>
      </c>
      <c r="H36" s="2" t="e">
        <f>+#REF!+H33</f>
        <v>#REF!</v>
      </c>
      <c r="I36" s="2">
        <f>I17+I25+I33</f>
        <v>336918</v>
      </c>
    </row>
  </sheetData>
  <mergeCells count="3">
    <mergeCell ref="A1:H1"/>
    <mergeCell ref="A2:H2"/>
    <mergeCell ref="A3:H3"/>
  </mergeCells>
  <printOptions gridLines="1"/>
  <pageMargins left="0.75" right="0.75" top="1" bottom="1" header="0.5" footer="0.5"/>
  <pageSetup horizontalDpi="600" verticalDpi="600" orientation="portrait" paperSize="9" scale="93" r:id="rId1"/>
  <headerFooter alignWithMargins="0">
    <oddHeader>&amp;R&amp;"Arial,Normál"&amp;10 3.sz.melléklet
&amp;P.oldal</oddHeader>
  </headerFooter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40"/>
  <sheetViews>
    <sheetView tabSelected="1" zoomScaleSheetLayoutView="100" workbookViewId="0" topLeftCell="A219">
      <selection activeCell="E439" sqref="E439"/>
    </sheetView>
  </sheetViews>
  <sheetFormatPr defaultColWidth="8.88671875" defaultRowHeight="15.75"/>
  <cols>
    <col min="1" max="1" width="3.10546875" style="26" customWidth="1"/>
    <col min="2" max="2" width="3.10546875" style="36" customWidth="1"/>
    <col min="3" max="3" width="62.88671875" style="8" customWidth="1"/>
    <col min="4" max="4" width="9.3359375" style="46" customWidth="1"/>
    <col min="5" max="16384" width="8.88671875" style="8" customWidth="1"/>
  </cols>
  <sheetData>
    <row r="1" spans="1:4" ht="12.75" customHeight="1">
      <c r="A1" s="109" t="s">
        <v>76</v>
      </c>
      <c r="B1" s="110"/>
      <c r="C1" s="110"/>
      <c r="D1" s="110"/>
    </row>
    <row r="2" spans="1:4" ht="12.75" customHeight="1">
      <c r="A2" s="111" t="s">
        <v>78</v>
      </c>
      <c r="B2" s="112"/>
      <c r="C2" s="112"/>
      <c r="D2" s="112"/>
    </row>
    <row r="3" spans="1:4" ht="15.75" customHeight="1">
      <c r="A3" s="113" t="s">
        <v>77</v>
      </c>
      <c r="B3" s="114"/>
      <c r="C3" s="114"/>
      <c r="D3" s="114"/>
    </row>
    <row r="4" spans="1:4" ht="15.75" customHeight="1">
      <c r="A4" s="111" t="s">
        <v>131</v>
      </c>
      <c r="B4" s="112"/>
      <c r="C4" s="112"/>
      <c r="D4" s="112"/>
    </row>
    <row r="5" spans="1:4" ht="16.5" customHeight="1" thickBot="1">
      <c r="A5" s="115"/>
      <c r="B5" s="116"/>
      <c r="C5" s="116"/>
      <c r="D5" s="116"/>
    </row>
    <row r="6" spans="1:5" ht="12.75">
      <c r="A6" s="19" t="s">
        <v>30</v>
      </c>
      <c r="B6" s="19" t="s">
        <v>31</v>
      </c>
      <c r="C6" s="94" t="s">
        <v>0</v>
      </c>
      <c r="D6" s="97" t="s">
        <v>121</v>
      </c>
      <c r="E6" s="97" t="s">
        <v>121</v>
      </c>
    </row>
    <row r="7" spans="1:5" ht="12.75">
      <c r="A7" s="19" t="s">
        <v>0</v>
      </c>
      <c r="B7" s="19" t="s">
        <v>32</v>
      </c>
      <c r="C7" s="96" t="s">
        <v>3</v>
      </c>
      <c r="D7" s="98" t="s">
        <v>4</v>
      </c>
      <c r="E7" s="98" t="s">
        <v>161</v>
      </c>
    </row>
    <row r="8" spans="1:5" ht="13.5" thickBot="1">
      <c r="A8" s="19"/>
      <c r="B8" s="19"/>
      <c r="C8" s="95"/>
      <c r="D8" s="99" t="s">
        <v>0</v>
      </c>
      <c r="E8" s="99" t="s">
        <v>0</v>
      </c>
    </row>
    <row r="9" spans="1:5" ht="12.75">
      <c r="A9" s="74" t="s">
        <v>0</v>
      </c>
      <c r="B9" s="75"/>
      <c r="C9" s="76" t="s">
        <v>33</v>
      </c>
      <c r="D9" s="77"/>
      <c r="E9" s="77"/>
    </row>
    <row r="10" spans="1:5" ht="12.75">
      <c r="A10" s="78"/>
      <c r="B10" s="30"/>
      <c r="C10" s="6"/>
      <c r="D10" s="44"/>
      <c r="E10" s="44"/>
    </row>
    <row r="11" spans="1:5" ht="12.75">
      <c r="A11" s="78"/>
      <c r="B11" s="30"/>
      <c r="C11" s="6"/>
      <c r="D11" s="44"/>
      <c r="E11" s="44"/>
    </row>
    <row r="12" spans="1:5" ht="24.75" customHeight="1">
      <c r="A12" s="78" t="s">
        <v>6</v>
      </c>
      <c r="B12" s="30" t="s">
        <v>6</v>
      </c>
      <c r="C12" s="72" t="s">
        <v>155</v>
      </c>
      <c r="D12" s="73"/>
      <c r="E12" s="73"/>
    </row>
    <row r="13" spans="1:5" ht="12.75">
      <c r="A13" s="78"/>
      <c r="B13" s="30"/>
      <c r="C13" s="35" t="s">
        <v>42</v>
      </c>
      <c r="D13" s="44">
        <v>6912</v>
      </c>
      <c r="E13" s="44">
        <v>6948</v>
      </c>
    </row>
    <row r="14" spans="1:5" ht="12.75">
      <c r="A14" s="78"/>
      <c r="B14" s="30"/>
      <c r="C14" s="35" t="s">
        <v>34</v>
      </c>
      <c r="D14" s="44">
        <v>1880</v>
      </c>
      <c r="E14" s="44">
        <v>1880</v>
      </c>
    </row>
    <row r="15" spans="1:5" ht="12.75">
      <c r="A15" s="78"/>
      <c r="B15" s="30"/>
      <c r="C15" s="35" t="s">
        <v>132</v>
      </c>
      <c r="D15" s="44">
        <v>22314</v>
      </c>
      <c r="E15" s="44">
        <v>23030</v>
      </c>
    </row>
    <row r="16" spans="1:5" ht="12.75">
      <c r="A16" s="78"/>
      <c r="B16" s="30"/>
      <c r="C16" s="35" t="s">
        <v>133</v>
      </c>
      <c r="D16" s="44">
        <v>0</v>
      </c>
      <c r="E16" s="44">
        <v>0</v>
      </c>
    </row>
    <row r="17" spans="1:5" ht="12.75">
      <c r="A17" s="78"/>
      <c r="B17" s="30"/>
      <c r="C17" s="35" t="s">
        <v>134</v>
      </c>
      <c r="D17" s="44">
        <v>2000</v>
      </c>
      <c r="E17" s="44">
        <v>15</v>
      </c>
    </row>
    <row r="18" spans="1:5" ht="12.75">
      <c r="A18" s="78"/>
      <c r="B18" s="30"/>
      <c r="C18" s="35"/>
      <c r="D18" s="44"/>
      <c r="E18" s="44"/>
    </row>
    <row r="19" spans="1:5" ht="12.75">
      <c r="A19" s="78"/>
      <c r="B19" s="18"/>
      <c r="C19" s="35" t="s">
        <v>135</v>
      </c>
      <c r="D19" s="52">
        <v>1750</v>
      </c>
      <c r="E19" s="52">
        <v>1279</v>
      </c>
    </row>
    <row r="20" spans="1:5" ht="12.75">
      <c r="A20" s="78"/>
      <c r="B20" s="30"/>
      <c r="C20" s="35" t="s">
        <v>136</v>
      </c>
      <c r="D20" s="44">
        <v>0</v>
      </c>
      <c r="E20" s="44">
        <v>0</v>
      </c>
    </row>
    <row r="21" spans="1:5" ht="12.75">
      <c r="A21" s="78"/>
      <c r="B21" s="30"/>
      <c r="C21" s="35"/>
      <c r="D21" s="44"/>
      <c r="E21" s="44"/>
    </row>
    <row r="22" spans="1:5" ht="12.75">
      <c r="A22" s="79"/>
      <c r="B22" s="5"/>
      <c r="C22" s="3" t="s">
        <v>35</v>
      </c>
      <c r="D22" s="51">
        <f>SUM(D13:D20)</f>
        <v>34856</v>
      </c>
      <c r="E22" s="51">
        <f>SUM(E13:E20)</f>
        <v>33152</v>
      </c>
    </row>
    <row r="23" spans="1:5" ht="12.75">
      <c r="A23" s="78"/>
      <c r="B23" s="30"/>
      <c r="C23" s="6"/>
      <c r="D23" s="44"/>
      <c r="E23" s="44"/>
    </row>
    <row r="24" spans="1:5" ht="26.25" customHeight="1">
      <c r="A24" s="78" t="s">
        <v>8</v>
      </c>
      <c r="B24" s="30" t="s">
        <v>6</v>
      </c>
      <c r="C24" s="107" t="s">
        <v>88</v>
      </c>
      <c r="D24" s="108"/>
      <c r="E24" s="17"/>
    </row>
    <row r="25" spans="1:5" ht="12.75">
      <c r="A25" s="78"/>
      <c r="B25" s="30"/>
      <c r="C25" s="35" t="s">
        <v>42</v>
      </c>
      <c r="D25" s="44">
        <v>31519</v>
      </c>
      <c r="E25" s="44">
        <v>31519</v>
      </c>
    </row>
    <row r="26" spans="1:5" ht="12.75">
      <c r="A26" s="78"/>
      <c r="B26" s="30"/>
      <c r="C26" s="35" t="s">
        <v>34</v>
      </c>
      <c r="D26" s="44">
        <v>8495</v>
      </c>
      <c r="E26" s="44">
        <v>8495</v>
      </c>
    </row>
    <row r="27" spans="1:5" ht="12.75">
      <c r="A27" s="78"/>
      <c r="B27" s="30"/>
      <c r="C27" s="35" t="s">
        <v>132</v>
      </c>
      <c r="D27" s="44">
        <v>2284</v>
      </c>
      <c r="E27" s="44">
        <v>2284</v>
      </c>
    </row>
    <row r="28" spans="1:5" ht="12.75">
      <c r="A28" s="78"/>
      <c r="B28" s="30"/>
      <c r="C28" s="35" t="s">
        <v>133</v>
      </c>
      <c r="D28" s="44">
        <v>0</v>
      </c>
      <c r="E28" s="44">
        <v>0</v>
      </c>
    </row>
    <row r="29" spans="1:5" ht="12.75">
      <c r="A29" s="78"/>
      <c r="B29" s="30"/>
      <c r="C29" s="35" t="s">
        <v>134</v>
      </c>
      <c r="D29" s="44">
        <v>0</v>
      </c>
      <c r="E29" s="44">
        <v>0</v>
      </c>
    </row>
    <row r="30" spans="1:5" ht="11.25" customHeight="1">
      <c r="A30" s="78"/>
      <c r="B30" s="30"/>
      <c r="C30" s="35"/>
      <c r="D30" s="44"/>
      <c r="E30" s="44"/>
    </row>
    <row r="31" spans="1:5" ht="12.75">
      <c r="A31" s="78"/>
      <c r="B31" s="30"/>
      <c r="C31" s="35" t="s">
        <v>135</v>
      </c>
      <c r="D31" s="44">
        <v>0</v>
      </c>
      <c r="E31" s="44">
        <v>0</v>
      </c>
    </row>
    <row r="32" spans="1:5" s="1" customFormat="1" ht="12.75">
      <c r="A32" s="78"/>
      <c r="B32" s="18"/>
      <c r="C32" s="35" t="s">
        <v>136</v>
      </c>
      <c r="D32" s="52">
        <v>0</v>
      </c>
      <c r="E32" s="52">
        <v>0</v>
      </c>
    </row>
    <row r="33" spans="1:5" ht="11.25" customHeight="1">
      <c r="A33" s="78"/>
      <c r="B33" s="30"/>
      <c r="C33" s="24"/>
      <c r="D33" s="45"/>
      <c r="E33" s="45"/>
    </row>
    <row r="34" spans="1:5" s="1" customFormat="1" ht="12.75">
      <c r="A34" s="79"/>
      <c r="B34" s="5"/>
      <c r="C34" s="3" t="s">
        <v>35</v>
      </c>
      <c r="D34" s="51">
        <f>SUM(D25:D32)</f>
        <v>42298</v>
      </c>
      <c r="E34" s="51">
        <f>SUM(E25:E32)</f>
        <v>42298</v>
      </c>
    </row>
    <row r="35" spans="1:5" s="1" customFormat="1" ht="12.75">
      <c r="A35" s="78"/>
      <c r="B35" s="18"/>
      <c r="C35" s="6"/>
      <c r="D35" s="50"/>
      <c r="E35" s="50"/>
    </row>
    <row r="36" spans="1:5" s="1" customFormat="1" ht="12.75">
      <c r="A36" s="78" t="s">
        <v>8</v>
      </c>
      <c r="B36" s="30" t="s">
        <v>8</v>
      </c>
      <c r="C36" s="16" t="s">
        <v>89</v>
      </c>
      <c r="D36" s="68"/>
      <c r="E36" s="68"/>
    </row>
    <row r="37" spans="1:5" s="1" customFormat="1" ht="12.75">
      <c r="A37" s="78"/>
      <c r="B37" s="30"/>
      <c r="C37" s="35" t="s">
        <v>42</v>
      </c>
      <c r="D37" s="44">
        <v>6869</v>
      </c>
      <c r="E37" s="44">
        <v>6869</v>
      </c>
    </row>
    <row r="38" spans="1:5" s="1" customFormat="1" ht="12.75">
      <c r="A38" s="78"/>
      <c r="B38" s="30"/>
      <c r="C38" s="35" t="s">
        <v>34</v>
      </c>
      <c r="D38" s="44">
        <v>1864</v>
      </c>
      <c r="E38" s="44">
        <v>1864</v>
      </c>
    </row>
    <row r="39" spans="1:5" s="1" customFormat="1" ht="12.75">
      <c r="A39" s="78"/>
      <c r="B39" s="30"/>
      <c r="C39" s="35" t="s">
        <v>132</v>
      </c>
      <c r="D39" s="44">
        <v>36</v>
      </c>
      <c r="E39" s="44">
        <v>36</v>
      </c>
    </row>
    <row r="40" spans="1:5" s="1" customFormat="1" ht="12.75" hidden="1">
      <c r="A40" s="78"/>
      <c r="B40" s="30"/>
      <c r="C40" s="35" t="s">
        <v>133</v>
      </c>
      <c r="D40" s="44"/>
      <c r="E40" s="44"/>
    </row>
    <row r="41" spans="1:5" s="1" customFormat="1" ht="12.75" hidden="1">
      <c r="A41" s="78"/>
      <c r="B41" s="30"/>
      <c r="C41" s="35" t="s">
        <v>134</v>
      </c>
      <c r="D41" s="44">
        <v>0</v>
      </c>
      <c r="E41" s="44"/>
    </row>
    <row r="42" spans="1:5" s="1" customFormat="1" ht="12.75" hidden="1">
      <c r="A42" s="78"/>
      <c r="B42" s="30"/>
      <c r="C42" s="35"/>
      <c r="D42" s="44">
        <v>0</v>
      </c>
      <c r="E42" s="44"/>
    </row>
    <row r="43" spans="1:5" s="1" customFormat="1" ht="12.75" hidden="1">
      <c r="A43" s="78"/>
      <c r="B43" s="30"/>
      <c r="C43" s="35" t="s">
        <v>135</v>
      </c>
      <c r="D43" s="44"/>
      <c r="E43" s="44"/>
    </row>
    <row r="44" spans="1:5" s="1" customFormat="1" ht="12.75" hidden="1">
      <c r="A44" s="78"/>
      <c r="B44" s="30"/>
      <c r="C44" s="35" t="s">
        <v>136</v>
      </c>
      <c r="D44" s="44">
        <v>0</v>
      </c>
      <c r="E44" s="44"/>
    </row>
    <row r="45" spans="1:5" s="1" customFormat="1" ht="12.75">
      <c r="A45" s="78"/>
      <c r="B45" s="30"/>
      <c r="C45" s="35" t="s">
        <v>133</v>
      </c>
      <c r="D45" s="52">
        <v>0</v>
      </c>
      <c r="E45" s="52">
        <v>0</v>
      </c>
    </row>
    <row r="46" spans="1:5" s="1" customFormat="1" ht="12.75" hidden="1">
      <c r="A46" s="78"/>
      <c r="B46" s="30"/>
      <c r="C46" s="35" t="s">
        <v>134</v>
      </c>
      <c r="D46" s="52"/>
      <c r="E46" s="52"/>
    </row>
    <row r="47" spans="1:5" s="1" customFormat="1" ht="12.75">
      <c r="A47" s="78"/>
      <c r="B47" s="18" t="s">
        <v>0</v>
      </c>
      <c r="C47" s="35"/>
      <c r="D47" s="52"/>
      <c r="E47" s="52"/>
    </row>
    <row r="48" spans="1:5" s="1" customFormat="1" ht="12.75">
      <c r="A48" s="78"/>
      <c r="B48" s="18"/>
      <c r="C48" s="35" t="s">
        <v>135</v>
      </c>
      <c r="D48" s="52">
        <v>0</v>
      </c>
      <c r="E48" s="52">
        <v>0</v>
      </c>
    </row>
    <row r="49" spans="1:5" s="1" customFormat="1" ht="12.75">
      <c r="A49" s="78"/>
      <c r="B49" s="30"/>
      <c r="C49" s="35" t="s">
        <v>136</v>
      </c>
      <c r="D49" s="52">
        <v>0</v>
      </c>
      <c r="E49" s="52">
        <v>0</v>
      </c>
    </row>
    <row r="50" spans="1:5" s="1" customFormat="1" ht="12.75">
      <c r="A50" s="78"/>
      <c r="B50" s="30"/>
      <c r="C50" s="24"/>
      <c r="D50" s="45"/>
      <c r="E50" s="45"/>
    </row>
    <row r="51" spans="1:5" s="1" customFormat="1" ht="12.75">
      <c r="A51" s="79"/>
      <c r="B51" s="5"/>
      <c r="C51" s="3" t="s">
        <v>35</v>
      </c>
      <c r="D51" s="51">
        <f>SUM(D37:D49)</f>
        <v>8769</v>
      </c>
      <c r="E51" s="51">
        <f>SUM(E37:E49)</f>
        <v>8769</v>
      </c>
    </row>
    <row r="52" spans="1:5" s="1" customFormat="1" ht="12.75">
      <c r="A52" s="78"/>
      <c r="B52" s="18"/>
      <c r="C52" s="6"/>
      <c r="D52" s="50"/>
      <c r="E52" s="50"/>
    </row>
    <row r="53" spans="1:5" s="1" customFormat="1" ht="12.75">
      <c r="A53" s="78" t="s">
        <v>6</v>
      </c>
      <c r="B53" s="18" t="s">
        <v>11</v>
      </c>
      <c r="C53" s="6" t="s">
        <v>118</v>
      </c>
      <c r="D53" s="50"/>
      <c r="E53" s="50"/>
    </row>
    <row r="54" spans="1:5" s="1" customFormat="1" ht="12.75">
      <c r="A54" s="78"/>
      <c r="B54" s="18"/>
      <c r="C54" s="6"/>
      <c r="D54" s="50"/>
      <c r="E54" s="50"/>
    </row>
    <row r="55" spans="1:5" s="1" customFormat="1" ht="12.75">
      <c r="A55" s="78"/>
      <c r="B55" s="18"/>
      <c r="C55" s="35" t="s">
        <v>137</v>
      </c>
      <c r="D55" s="52">
        <v>1200</v>
      </c>
      <c r="E55" s="52">
        <v>250</v>
      </c>
    </row>
    <row r="56" spans="1:5" s="1" customFormat="1" ht="12.75">
      <c r="A56" s="78"/>
      <c r="B56" s="18"/>
      <c r="C56" s="35" t="s">
        <v>164</v>
      </c>
      <c r="D56" s="52">
        <v>0</v>
      </c>
      <c r="E56" s="52">
        <v>500</v>
      </c>
    </row>
    <row r="57" spans="1:5" s="1" customFormat="1" ht="12.75">
      <c r="A57" s="78"/>
      <c r="B57" s="18"/>
      <c r="C57" s="35" t="s">
        <v>165</v>
      </c>
      <c r="D57" s="52">
        <v>0</v>
      </c>
      <c r="E57" s="52">
        <v>15544</v>
      </c>
    </row>
    <row r="58" spans="1:5" s="1" customFormat="1" ht="12.75">
      <c r="A58" s="78"/>
      <c r="B58" s="18"/>
      <c r="C58" s="35" t="s">
        <v>138</v>
      </c>
      <c r="D58" s="52">
        <v>9000</v>
      </c>
      <c r="E58" s="52">
        <v>9000</v>
      </c>
    </row>
    <row r="59" spans="1:5" s="1" customFormat="1" ht="12.75">
      <c r="A59" s="78"/>
      <c r="B59" s="18"/>
      <c r="C59" s="35"/>
      <c r="D59" s="52"/>
      <c r="E59" s="52"/>
    </row>
    <row r="60" spans="1:5" s="1" customFormat="1" ht="12.75">
      <c r="A60" s="79"/>
      <c r="B60" s="5"/>
      <c r="C60" s="3" t="s">
        <v>35</v>
      </c>
      <c r="D60" s="51">
        <f>SUM(D55:D58)</f>
        <v>10200</v>
      </c>
      <c r="E60" s="51">
        <f>SUM(E55:E58)</f>
        <v>25294</v>
      </c>
    </row>
    <row r="61" spans="1:5" s="1" customFormat="1" ht="12.75">
      <c r="A61" s="78"/>
      <c r="B61" s="18"/>
      <c r="C61" s="6"/>
      <c r="D61" s="50"/>
      <c r="E61" s="50"/>
    </row>
    <row r="62" spans="1:5" s="1" customFormat="1" ht="12.75">
      <c r="A62" s="78"/>
      <c r="B62" s="18"/>
      <c r="C62" s="6" t="s">
        <v>159</v>
      </c>
      <c r="D62" s="50"/>
      <c r="E62" s="50"/>
    </row>
    <row r="63" spans="1:5" s="1" customFormat="1" ht="12.75">
      <c r="A63" s="78"/>
      <c r="B63" s="18"/>
      <c r="C63" s="6"/>
      <c r="D63" s="50"/>
      <c r="E63" s="50"/>
    </row>
    <row r="64" spans="1:5" s="1" customFormat="1" ht="25.5">
      <c r="A64" s="78"/>
      <c r="B64" s="18"/>
      <c r="C64" s="104" t="s">
        <v>160</v>
      </c>
      <c r="D64" s="52">
        <v>5304</v>
      </c>
      <c r="E64" s="52">
        <v>0</v>
      </c>
    </row>
    <row r="65" spans="1:5" s="1" customFormat="1" ht="12.75">
      <c r="A65" s="78"/>
      <c r="B65" s="18"/>
      <c r="C65" s="35"/>
      <c r="D65" s="50"/>
      <c r="E65" s="50"/>
    </row>
    <row r="66" spans="1:5" s="1" customFormat="1" ht="12.75">
      <c r="A66" s="79"/>
      <c r="B66" s="5"/>
      <c r="C66" s="3" t="s">
        <v>35</v>
      </c>
      <c r="D66" s="51">
        <f>SUM(D63:D64)</f>
        <v>5304</v>
      </c>
      <c r="E66" s="51">
        <f>SUM(E63:E64)</f>
        <v>0</v>
      </c>
    </row>
    <row r="67" spans="1:5" s="1" customFormat="1" ht="12.75">
      <c r="A67" s="78"/>
      <c r="B67" s="18"/>
      <c r="C67" s="6"/>
      <c r="D67" s="50"/>
      <c r="E67" s="50"/>
    </row>
    <row r="68" spans="1:5" s="1" customFormat="1" ht="12.75">
      <c r="A68" s="78"/>
      <c r="B68" s="18"/>
      <c r="C68" s="6" t="s">
        <v>166</v>
      </c>
      <c r="D68" s="50"/>
      <c r="E68" s="50"/>
    </row>
    <row r="69" spans="1:5" s="1" customFormat="1" ht="12.75">
      <c r="A69" s="78"/>
      <c r="B69" s="18"/>
      <c r="C69" s="6"/>
      <c r="D69" s="50"/>
      <c r="E69" s="50"/>
    </row>
    <row r="70" spans="1:5" s="1" customFormat="1" ht="25.5">
      <c r="A70" s="78"/>
      <c r="B70" s="18"/>
      <c r="C70" s="104" t="s">
        <v>160</v>
      </c>
      <c r="D70" s="52">
        <v>0</v>
      </c>
      <c r="E70" s="52">
        <v>5304</v>
      </c>
    </row>
    <row r="71" spans="1:5" s="1" customFormat="1" ht="12.75">
      <c r="A71" s="78"/>
      <c r="B71" s="18"/>
      <c r="C71" s="35"/>
      <c r="D71" s="50"/>
      <c r="E71" s="50"/>
    </row>
    <row r="72" spans="1:5" s="1" customFormat="1" ht="12.75">
      <c r="A72" s="79"/>
      <c r="B72" s="5"/>
      <c r="C72" s="3" t="s">
        <v>35</v>
      </c>
      <c r="D72" s="51">
        <f>SUM(D69:D70)</f>
        <v>0</v>
      </c>
      <c r="E72" s="51">
        <f>SUM(E69:E70)</f>
        <v>5304</v>
      </c>
    </row>
    <row r="73" spans="1:5" s="1" customFormat="1" ht="12.75">
      <c r="A73" s="78"/>
      <c r="B73" s="18"/>
      <c r="C73" s="6"/>
      <c r="D73" s="50"/>
      <c r="E73" s="50"/>
    </row>
    <row r="74" spans="1:5" ht="12.75">
      <c r="A74" s="78" t="s">
        <v>6</v>
      </c>
      <c r="B74" s="30">
        <v>8</v>
      </c>
      <c r="C74" s="6" t="s">
        <v>103</v>
      </c>
      <c r="D74" s="52"/>
      <c r="E74" s="52"/>
    </row>
    <row r="75" spans="1:5" ht="12.75">
      <c r="A75" s="78"/>
      <c r="B75" s="30"/>
      <c r="C75" s="35" t="s">
        <v>139</v>
      </c>
      <c r="D75" s="52">
        <v>700</v>
      </c>
      <c r="E75" s="52">
        <v>700</v>
      </c>
    </row>
    <row r="76" spans="1:5" ht="12.75">
      <c r="A76" s="78"/>
      <c r="B76" s="30"/>
      <c r="C76" s="71" t="s">
        <v>140</v>
      </c>
      <c r="D76" s="52">
        <v>1575</v>
      </c>
      <c r="E76" s="52">
        <v>1575</v>
      </c>
    </row>
    <row r="77" spans="1:5" ht="12.75">
      <c r="A77" s="78"/>
      <c r="B77" s="30"/>
      <c r="C77" s="71" t="s">
        <v>141</v>
      </c>
      <c r="D77" s="52">
        <v>425</v>
      </c>
      <c r="E77" s="52">
        <v>425</v>
      </c>
    </row>
    <row r="78" spans="1:5" ht="12.75">
      <c r="A78" s="78"/>
      <c r="B78" s="29"/>
      <c r="C78" s="6"/>
      <c r="D78" s="57"/>
      <c r="E78" s="57"/>
    </row>
    <row r="79" spans="1:5" ht="12.75">
      <c r="A79" s="79"/>
      <c r="B79" s="7"/>
      <c r="C79" s="3" t="s">
        <v>35</v>
      </c>
      <c r="D79" s="53">
        <f>SUM(D75:D77)</f>
        <v>2700</v>
      </c>
      <c r="E79" s="53">
        <f>SUM(E75:E77)</f>
        <v>2700</v>
      </c>
    </row>
    <row r="80" spans="1:5" s="1" customFormat="1" ht="12.75">
      <c r="A80" s="78"/>
      <c r="B80" s="18"/>
      <c r="C80" s="6"/>
      <c r="D80" s="50"/>
      <c r="E80" s="50"/>
    </row>
    <row r="81" spans="1:5" ht="11.25" customHeight="1">
      <c r="A81" s="78" t="s">
        <v>6</v>
      </c>
      <c r="B81" s="30" t="s">
        <v>9</v>
      </c>
      <c r="C81" s="6" t="s">
        <v>104</v>
      </c>
      <c r="D81" s="45"/>
      <c r="E81" s="45"/>
    </row>
    <row r="82" spans="1:5" ht="12" customHeight="1">
      <c r="A82" s="78"/>
      <c r="B82" s="30"/>
      <c r="C82" s="35"/>
      <c r="D82" s="44"/>
      <c r="E82" s="44"/>
    </row>
    <row r="83" spans="1:5" ht="12.75">
      <c r="A83" s="78"/>
      <c r="B83" s="30"/>
      <c r="C83" s="71" t="s">
        <v>142</v>
      </c>
      <c r="D83" s="44">
        <v>1500</v>
      </c>
      <c r="E83" s="44">
        <v>0</v>
      </c>
    </row>
    <row r="84" spans="1:5" ht="12.75">
      <c r="A84" s="78"/>
      <c r="B84" s="30"/>
      <c r="C84" s="71" t="s">
        <v>167</v>
      </c>
      <c r="D84" s="44">
        <v>0</v>
      </c>
      <c r="E84" s="44">
        <v>1172</v>
      </c>
    </row>
    <row r="85" spans="1:5" ht="11.25" customHeight="1">
      <c r="A85" s="78"/>
      <c r="B85" s="30"/>
      <c r="C85" s="35"/>
      <c r="D85" s="44"/>
      <c r="E85" s="44"/>
    </row>
    <row r="86" spans="1:5" s="1" customFormat="1" ht="12.75">
      <c r="A86" s="79"/>
      <c r="B86" s="5"/>
      <c r="C86" s="3" t="s">
        <v>35</v>
      </c>
      <c r="D86" s="51">
        <v>1500</v>
      </c>
      <c r="E86" s="51">
        <v>1172</v>
      </c>
    </row>
    <row r="87" spans="1:5" s="1" customFormat="1" ht="12.75" hidden="1">
      <c r="A87" s="78"/>
      <c r="B87" s="18"/>
      <c r="C87" s="6"/>
      <c r="D87" s="50"/>
      <c r="E87" s="50"/>
    </row>
    <row r="88" spans="1:5" s="1" customFormat="1" ht="12.75" hidden="1">
      <c r="A88" s="78"/>
      <c r="B88" s="18"/>
      <c r="C88" s="6"/>
      <c r="D88" s="50"/>
      <c r="E88" s="50"/>
    </row>
    <row r="89" spans="1:5" ht="11.25" customHeight="1" hidden="1">
      <c r="A89" s="78" t="s">
        <v>6</v>
      </c>
      <c r="B89" s="30">
        <v>10</v>
      </c>
      <c r="C89" s="6" t="s">
        <v>79</v>
      </c>
      <c r="D89" s="45"/>
      <c r="E89" s="45"/>
    </row>
    <row r="90" spans="1:5" ht="12" customHeight="1" hidden="1">
      <c r="A90" s="78"/>
      <c r="B90" s="30"/>
      <c r="C90" s="35"/>
      <c r="D90" s="44"/>
      <c r="E90" s="44"/>
    </row>
    <row r="91" spans="1:5" ht="12" customHeight="1" hidden="1">
      <c r="A91" s="78"/>
      <c r="B91" s="30"/>
      <c r="C91" s="35" t="s">
        <v>75</v>
      </c>
      <c r="D91" s="44" t="e">
        <f>'[1]841126'!$C$158</f>
        <v>#REF!</v>
      </c>
      <c r="E91" s="44" t="e">
        <f>'[1]841126'!$C$158</f>
        <v>#REF!</v>
      </c>
    </row>
    <row r="92" spans="1:5" ht="12" customHeight="1" hidden="1">
      <c r="A92" s="78"/>
      <c r="B92" s="30"/>
      <c r="C92" s="35" t="s">
        <v>75</v>
      </c>
      <c r="D92" s="44" t="e">
        <f>'[1]841126'!$C$158</f>
        <v>#REF!</v>
      </c>
      <c r="E92" s="44" t="e">
        <f>'[1]841126'!$C$158</f>
        <v>#REF!</v>
      </c>
    </row>
    <row r="93" spans="1:5" ht="12.75" hidden="1">
      <c r="A93" s="78"/>
      <c r="B93" s="30"/>
      <c r="C93" s="35" t="s">
        <v>54</v>
      </c>
      <c r="D93" s="44"/>
      <c r="E93" s="44"/>
    </row>
    <row r="94" spans="1:5" s="1" customFormat="1" ht="12.75" hidden="1">
      <c r="A94" s="78"/>
      <c r="B94" s="18"/>
      <c r="C94" s="6" t="s">
        <v>50</v>
      </c>
      <c r="D94" s="50">
        <f>D93</f>
        <v>0</v>
      </c>
      <c r="E94" s="50">
        <f>E93</f>
        <v>0</v>
      </c>
    </row>
    <row r="95" spans="1:5" ht="11.25" customHeight="1" hidden="1">
      <c r="A95" s="78"/>
      <c r="B95" s="30"/>
      <c r="C95" s="35"/>
      <c r="D95" s="44"/>
      <c r="E95" s="44"/>
    </row>
    <row r="96" spans="1:5" s="1" customFormat="1" ht="12.75" hidden="1">
      <c r="A96" s="79"/>
      <c r="B96" s="5"/>
      <c r="C96" s="3" t="s">
        <v>35</v>
      </c>
      <c r="D96" s="51">
        <f>D94</f>
        <v>0</v>
      </c>
      <c r="E96" s="51">
        <f>E94</f>
        <v>0</v>
      </c>
    </row>
    <row r="97" spans="1:5" s="1" customFormat="1" ht="12.75">
      <c r="A97" s="78"/>
      <c r="B97" s="18"/>
      <c r="C97" s="6"/>
      <c r="D97" s="50"/>
      <c r="E97" s="50"/>
    </row>
    <row r="98" spans="1:5" s="1" customFormat="1" ht="12.75">
      <c r="A98" s="78" t="s">
        <v>6</v>
      </c>
      <c r="B98" s="18" t="s">
        <v>13</v>
      </c>
      <c r="C98" s="6" t="s">
        <v>101</v>
      </c>
      <c r="D98" s="50" t="s">
        <v>0</v>
      </c>
      <c r="E98" s="50" t="s">
        <v>0</v>
      </c>
    </row>
    <row r="99" spans="1:5" s="1" customFormat="1" ht="12.75">
      <c r="A99" s="78"/>
      <c r="B99" s="18"/>
      <c r="C99" s="20" t="s">
        <v>55</v>
      </c>
      <c r="D99" s="52">
        <v>0</v>
      </c>
      <c r="E99" s="52">
        <v>0</v>
      </c>
    </row>
    <row r="100" spans="1:5" s="1" customFormat="1" ht="12.75">
      <c r="A100" s="78"/>
      <c r="B100" s="18"/>
      <c r="C100" s="20" t="s">
        <v>56</v>
      </c>
      <c r="D100" s="52">
        <v>0</v>
      </c>
      <c r="E100" s="52">
        <v>0</v>
      </c>
    </row>
    <row r="101" spans="1:5" s="1" customFormat="1" ht="12.75">
      <c r="A101" s="78"/>
      <c r="B101" s="18"/>
      <c r="C101" s="20" t="s">
        <v>57</v>
      </c>
      <c r="D101" s="52">
        <v>50</v>
      </c>
      <c r="E101" s="52">
        <v>50</v>
      </c>
    </row>
    <row r="102" spans="1:5" s="1" customFormat="1" ht="12.75">
      <c r="A102" s="78"/>
      <c r="B102" s="18"/>
      <c r="C102" s="20" t="s">
        <v>58</v>
      </c>
      <c r="D102" s="52">
        <v>50</v>
      </c>
      <c r="E102" s="52">
        <v>50</v>
      </c>
    </row>
    <row r="103" spans="1:5" s="1" customFormat="1" ht="12.75">
      <c r="A103" s="78"/>
      <c r="B103" s="18"/>
      <c r="C103" s="20" t="s">
        <v>59</v>
      </c>
      <c r="D103" s="52">
        <v>50</v>
      </c>
      <c r="E103" s="52">
        <v>50</v>
      </c>
    </row>
    <row r="104" spans="1:5" s="1" customFormat="1" ht="12.75">
      <c r="A104" s="78"/>
      <c r="B104" s="18"/>
      <c r="C104" s="20" t="s">
        <v>60</v>
      </c>
      <c r="D104" s="52">
        <v>150</v>
      </c>
      <c r="E104" s="52">
        <v>160</v>
      </c>
    </row>
    <row r="105" spans="1:5" s="23" customFormat="1" ht="12.75">
      <c r="A105" s="80"/>
      <c r="B105" s="22"/>
      <c r="C105" s="20" t="s">
        <v>143</v>
      </c>
      <c r="D105" s="52">
        <v>50</v>
      </c>
      <c r="E105" s="52">
        <v>50</v>
      </c>
    </row>
    <row r="106" spans="1:5" s="23" customFormat="1" ht="12.75">
      <c r="A106" s="80"/>
      <c r="B106" s="22"/>
      <c r="C106" s="20" t="s">
        <v>144</v>
      </c>
      <c r="D106" s="52">
        <v>250</v>
      </c>
      <c r="E106" s="52">
        <v>250</v>
      </c>
    </row>
    <row r="107" spans="1:5" s="23" customFormat="1" ht="12.75">
      <c r="A107" s="80"/>
      <c r="B107" s="22"/>
      <c r="C107" s="20" t="s">
        <v>61</v>
      </c>
      <c r="D107" s="52">
        <v>30</v>
      </c>
      <c r="E107" s="52">
        <v>30</v>
      </c>
    </row>
    <row r="108" spans="1:5" s="23" customFormat="1" ht="12.75">
      <c r="A108" s="80"/>
      <c r="B108" s="22"/>
      <c r="C108" s="20" t="s">
        <v>62</v>
      </c>
      <c r="D108" s="52">
        <v>50</v>
      </c>
      <c r="E108" s="52">
        <v>50</v>
      </c>
    </row>
    <row r="109" spans="1:5" s="23" customFormat="1" ht="12.75">
      <c r="A109" s="80"/>
      <c r="B109" s="22"/>
      <c r="C109" s="20" t="s">
        <v>145</v>
      </c>
      <c r="D109" s="52">
        <v>20</v>
      </c>
      <c r="E109" s="52">
        <v>72</v>
      </c>
    </row>
    <row r="110" spans="1:5" s="23" customFormat="1" ht="12.75">
      <c r="A110" s="80"/>
      <c r="B110" s="22"/>
      <c r="C110" s="20" t="s">
        <v>154</v>
      </c>
      <c r="D110" s="52">
        <v>1290</v>
      </c>
      <c r="E110" s="52">
        <v>1332</v>
      </c>
    </row>
    <row r="111" spans="1:5" s="23" customFormat="1" ht="12.75">
      <c r="A111" s="80"/>
      <c r="B111" s="22"/>
      <c r="C111" s="117" t="s">
        <v>168</v>
      </c>
      <c r="D111" s="52">
        <v>0</v>
      </c>
      <c r="E111" s="52">
        <v>40</v>
      </c>
    </row>
    <row r="112" spans="1:5" s="23" customFormat="1" ht="12.75">
      <c r="A112" s="80"/>
      <c r="B112" s="22"/>
      <c r="C112" s="117" t="s">
        <v>169</v>
      </c>
      <c r="D112" s="52">
        <v>0</v>
      </c>
      <c r="E112" s="52">
        <v>163</v>
      </c>
    </row>
    <row r="113" spans="1:5" s="23" customFormat="1" ht="12.75">
      <c r="A113" s="80"/>
      <c r="B113" s="22"/>
      <c r="C113" s="24"/>
      <c r="D113" s="45"/>
      <c r="E113" s="45"/>
    </row>
    <row r="114" spans="1:5" s="23" customFormat="1" ht="12.75">
      <c r="A114" s="81"/>
      <c r="B114" s="25"/>
      <c r="C114" s="3" t="s">
        <v>35</v>
      </c>
      <c r="D114" s="53">
        <f>SUM(D99:D112)</f>
        <v>1990</v>
      </c>
      <c r="E114" s="53">
        <f>SUM(E99:E112)</f>
        <v>2297</v>
      </c>
    </row>
    <row r="115" spans="1:5" s="23" customFormat="1" ht="12.75">
      <c r="A115" s="80"/>
      <c r="B115" s="22"/>
      <c r="C115" s="20"/>
      <c r="D115" s="52"/>
      <c r="E115" s="52"/>
    </row>
    <row r="116" spans="1:5" s="23" customFormat="1" ht="12.75">
      <c r="A116" s="80" t="s">
        <v>6</v>
      </c>
      <c r="B116" s="22" t="s">
        <v>20</v>
      </c>
      <c r="C116" s="24" t="s">
        <v>117</v>
      </c>
      <c r="D116" s="52"/>
      <c r="E116" s="52"/>
    </row>
    <row r="117" spans="1:5" s="23" customFormat="1" ht="12.75">
      <c r="A117" s="80"/>
      <c r="B117" s="22"/>
      <c r="C117" s="20" t="s">
        <v>63</v>
      </c>
      <c r="D117" s="52">
        <f>'[1]890301'!$C$40</f>
        <v>500</v>
      </c>
      <c r="E117" s="52">
        <v>500</v>
      </c>
    </row>
    <row r="118" spans="1:5" s="23" customFormat="1" ht="12.75">
      <c r="A118" s="80"/>
      <c r="B118" s="22"/>
      <c r="C118" s="20"/>
      <c r="D118" s="52"/>
      <c r="E118" s="52"/>
    </row>
    <row r="119" spans="1:5" s="23" customFormat="1" ht="12.75">
      <c r="A119" s="81"/>
      <c r="B119" s="25"/>
      <c r="C119" s="3" t="s">
        <v>35</v>
      </c>
      <c r="D119" s="53">
        <v>500</v>
      </c>
      <c r="E119" s="53">
        <v>500</v>
      </c>
    </row>
    <row r="120" spans="1:5" s="23" customFormat="1" ht="12.75">
      <c r="A120" s="80"/>
      <c r="B120" s="22"/>
      <c r="C120" s="20"/>
      <c r="D120" s="52"/>
      <c r="E120" s="52"/>
    </row>
    <row r="121" spans="1:5" s="23" customFormat="1" ht="12.75">
      <c r="A121" s="80" t="s">
        <v>6</v>
      </c>
      <c r="B121" s="22" t="s">
        <v>14</v>
      </c>
      <c r="C121" s="24" t="s">
        <v>102</v>
      </c>
      <c r="D121" s="52"/>
      <c r="E121" s="52"/>
    </row>
    <row r="122" spans="1:5" s="23" customFormat="1" ht="12.75">
      <c r="A122" s="80"/>
      <c r="B122" s="22"/>
      <c r="C122" s="20" t="s">
        <v>64</v>
      </c>
      <c r="D122" s="52">
        <f>'[1]890301'!$C$48</f>
        <v>300</v>
      </c>
      <c r="E122" s="52">
        <v>300</v>
      </c>
    </row>
    <row r="123" spans="1:5" s="23" customFormat="1" ht="12.75">
      <c r="A123" s="80"/>
      <c r="B123" s="22"/>
      <c r="C123" s="20" t="s">
        <v>65</v>
      </c>
      <c r="D123" s="52">
        <f>'[1]890301'!$C$49</f>
        <v>150</v>
      </c>
      <c r="E123" s="52">
        <v>150</v>
      </c>
    </row>
    <row r="124" spans="1:5" s="23" customFormat="1" ht="12.75">
      <c r="A124" s="80"/>
      <c r="B124" s="22"/>
      <c r="C124" s="20"/>
      <c r="D124" s="52"/>
      <c r="E124" s="52"/>
    </row>
    <row r="125" spans="1:5" s="23" customFormat="1" ht="12" customHeight="1">
      <c r="A125" s="81"/>
      <c r="B125" s="25"/>
      <c r="C125" s="3" t="s">
        <v>35</v>
      </c>
      <c r="D125" s="53">
        <v>450</v>
      </c>
      <c r="E125" s="53">
        <v>450</v>
      </c>
    </row>
    <row r="126" spans="1:5" s="23" customFormat="1" ht="12" customHeight="1">
      <c r="A126" s="82"/>
      <c r="B126" s="43"/>
      <c r="C126" s="11"/>
      <c r="D126" s="54"/>
      <c r="E126" s="54"/>
    </row>
    <row r="127" spans="1:5" ht="12.75">
      <c r="A127" s="78" t="s">
        <v>6</v>
      </c>
      <c r="B127" s="30" t="s">
        <v>18</v>
      </c>
      <c r="C127" s="6" t="s">
        <v>170</v>
      </c>
      <c r="D127" s="44"/>
      <c r="E127" s="44"/>
    </row>
    <row r="128" spans="1:5" ht="12.75">
      <c r="A128" s="78"/>
      <c r="B128" s="30"/>
      <c r="C128" s="35"/>
      <c r="D128" s="44"/>
      <c r="E128" s="44"/>
    </row>
    <row r="129" spans="1:5" ht="12.75">
      <c r="A129" s="78"/>
      <c r="B129" s="30"/>
      <c r="C129" s="35" t="s">
        <v>48</v>
      </c>
      <c r="D129" s="44">
        <v>5715</v>
      </c>
      <c r="E129" s="44">
        <v>3730</v>
      </c>
    </row>
    <row r="130" spans="1:5" ht="12.75">
      <c r="A130" s="78"/>
      <c r="B130" s="30"/>
      <c r="C130" s="35"/>
      <c r="D130" s="44"/>
      <c r="E130" s="44"/>
    </row>
    <row r="131" spans="1:5" s="1" customFormat="1" ht="12.75">
      <c r="A131" s="79"/>
      <c r="B131" s="5"/>
      <c r="C131" s="3" t="s">
        <v>36</v>
      </c>
      <c r="D131" s="51">
        <f>SUM(D129:D129)</f>
        <v>5715</v>
      </c>
      <c r="E131" s="51">
        <f>SUM(E129:E129)</f>
        <v>3730</v>
      </c>
    </row>
    <row r="132" spans="1:5" s="1" customFormat="1" ht="12.75">
      <c r="A132" s="78"/>
      <c r="B132" s="18"/>
      <c r="C132" s="6"/>
      <c r="D132" s="50"/>
      <c r="E132" s="50"/>
    </row>
    <row r="133" spans="1:5" ht="13.5" customHeight="1">
      <c r="A133" s="78"/>
      <c r="B133" s="30"/>
      <c r="C133" s="24" t="s">
        <v>67</v>
      </c>
      <c r="D133" s="44"/>
      <c r="E133" s="44"/>
    </row>
    <row r="134" spans="1:5" ht="12.75" customHeight="1">
      <c r="A134" s="78"/>
      <c r="B134" s="30"/>
      <c r="C134" s="35"/>
      <c r="D134" s="44"/>
      <c r="E134" s="44"/>
    </row>
    <row r="135" spans="1:5" ht="12.75">
      <c r="A135" s="78" t="s">
        <v>9</v>
      </c>
      <c r="B135" s="30" t="s">
        <v>6</v>
      </c>
      <c r="C135" s="6" t="s">
        <v>90</v>
      </c>
      <c r="D135" s="44"/>
      <c r="E135" s="44"/>
    </row>
    <row r="136" spans="1:5" ht="12.75">
      <c r="A136" s="78"/>
      <c r="B136" s="30"/>
      <c r="C136" s="6"/>
      <c r="D136" s="44"/>
      <c r="E136" s="44"/>
    </row>
    <row r="137" spans="1:5" ht="12.75">
      <c r="A137" s="78"/>
      <c r="B137" s="30"/>
      <c r="C137" s="101" t="s">
        <v>42</v>
      </c>
      <c r="D137" s="44">
        <v>26474</v>
      </c>
      <c r="E137" s="44">
        <v>26839</v>
      </c>
    </row>
    <row r="138" spans="1:5" ht="12.75">
      <c r="A138" s="78"/>
      <c r="B138" s="30"/>
      <c r="C138" s="101" t="s">
        <v>34</v>
      </c>
      <c r="D138" s="44">
        <v>7245</v>
      </c>
      <c r="E138" s="44">
        <v>7265</v>
      </c>
    </row>
    <row r="139" spans="1:5" ht="12.75">
      <c r="A139" s="78"/>
      <c r="B139" s="30"/>
      <c r="C139" s="101" t="s">
        <v>132</v>
      </c>
      <c r="D139" s="44">
        <v>972</v>
      </c>
      <c r="E139" s="44">
        <v>165</v>
      </c>
    </row>
    <row r="140" spans="1:5" ht="12.75">
      <c r="A140" s="78"/>
      <c r="B140" s="30"/>
      <c r="C140" s="101" t="s">
        <v>133</v>
      </c>
      <c r="D140" s="44">
        <v>0</v>
      </c>
      <c r="E140" s="44">
        <v>0</v>
      </c>
    </row>
    <row r="141" spans="1:5" s="1" customFormat="1" ht="12.75">
      <c r="A141" s="78"/>
      <c r="B141" s="18"/>
      <c r="C141" s="101" t="s">
        <v>134</v>
      </c>
      <c r="D141" s="52">
        <v>0</v>
      </c>
      <c r="E141" s="52">
        <v>15</v>
      </c>
    </row>
    <row r="142" spans="1:5" ht="12.75">
      <c r="A142" s="78"/>
      <c r="B142" s="30"/>
      <c r="C142" s="101"/>
      <c r="D142" s="52"/>
      <c r="E142" s="52"/>
    </row>
    <row r="143" spans="1:5" ht="12.75">
      <c r="A143" s="78"/>
      <c r="B143" s="30"/>
      <c r="C143" s="101" t="s">
        <v>135</v>
      </c>
      <c r="D143" s="52">
        <f>'[2]851011'!$C$117</f>
        <v>0</v>
      </c>
      <c r="E143" s="52">
        <v>0</v>
      </c>
    </row>
    <row r="144" spans="1:5" ht="12.75">
      <c r="A144" s="78"/>
      <c r="B144" s="30"/>
      <c r="C144" s="101" t="s">
        <v>136</v>
      </c>
      <c r="D144" s="52">
        <v>0</v>
      </c>
      <c r="E144" s="52">
        <v>0</v>
      </c>
    </row>
    <row r="145" spans="1:5" ht="12.75">
      <c r="A145" s="78"/>
      <c r="B145" s="30"/>
      <c r="C145" s="35"/>
      <c r="D145" s="44"/>
      <c r="E145" s="44"/>
    </row>
    <row r="146" spans="1:5" s="1" customFormat="1" ht="12.75">
      <c r="A146" s="79"/>
      <c r="B146" s="5"/>
      <c r="C146" s="3" t="s">
        <v>36</v>
      </c>
      <c r="D146" s="51">
        <f>SUM(D137:D144)</f>
        <v>34691</v>
      </c>
      <c r="E146" s="51">
        <f>SUM(E137:E144)</f>
        <v>34284</v>
      </c>
    </row>
    <row r="147" spans="1:5" ht="12.75">
      <c r="A147" s="78"/>
      <c r="B147" s="30"/>
      <c r="C147" s="35"/>
      <c r="D147" s="44"/>
      <c r="E147" s="44"/>
    </row>
    <row r="148" spans="1:5" ht="12.75">
      <c r="A148" s="83" t="s">
        <v>9</v>
      </c>
      <c r="B148" s="30" t="s">
        <v>8</v>
      </c>
      <c r="C148" s="6" t="s">
        <v>91</v>
      </c>
      <c r="D148" s="44"/>
      <c r="E148" s="44"/>
    </row>
    <row r="149" spans="1:5" ht="12.75">
      <c r="A149" s="83"/>
      <c r="B149" s="30"/>
      <c r="C149" s="35"/>
      <c r="D149" s="52"/>
      <c r="E149" s="52"/>
    </row>
    <row r="150" spans="1:5" ht="12.75">
      <c r="A150" s="83"/>
      <c r="B150" s="30"/>
      <c r="C150" s="101" t="s">
        <v>42</v>
      </c>
      <c r="D150" s="52">
        <v>11736</v>
      </c>
      <c r="E150" s="52">
        <v>12236</v>
      </c>
    </row>
    <row r="151" spans="1:5" ht="12.75">
      <c r="A151" s="83"/>
      <c r="B151" s="30"/>
      <c r="C151" s="101" t="s">
        <v>34</v>
      </c>
      <c r="D151" s="52">
        <v>3169</v>
      </c>
      <c r="E151" s="52">
        <v>3199</v>
      </c>
    </row>
    <row r="152" spans="1:5" ht="12.75">
      <c r="A152" s="83"/>
      <c r="B152" s="30"/>
      <c r="C152" s="101" t="s">
        <v>132</v>
      </c>
      <c r="D152" s="52">
        <v>1003</v>
      </c>
      <c r="E152" s="52">
        <v>15</v>
      </c>
    </row>
    <row r="153" spans="1:5" ht="12.75">
      <c r="A153" s="83"/>
      <c r="B153" s="30"/>
      <c r="C153" s="101" t="s">
        <v>133</v>
      </c>
      <c r="D153" s="52">
        <v>0</v>
      </c>
      <c r="E153" s="52">
        <v>0</v>
      </c>
    </row>
    <row r="154" spans="1:5" ht="12.75">
      <c r="A154" s="83"/>
      <c r="B154" s="30"/>
      <c r="C154" s="101" t="s">
        <v>134</v>
      </c>
      <c r="D154" s="52">
        <v>0</v>
      </c>
      <c r="E154" s="52">
        <v>0</v>
      </c>
    </row>
    <row r="155" spans="1:5" ht="12.75">
      <c r="A155" s="83"/>
      <c r="B155" s="18"/>
      <c r="C155" s="101"/>
      <c r="D155" s="52"/>
      <c r="E155" s="52"/>
    </row>
    <row r="156" spans="1:5" ht="12.75">
      <c r="A156" s="83"/>
      <c r="B156" s="18"/>
      <c r="C156" s="101" t="s">
        <v>135</v>
      </c>
      <c r="D156" s="52">
        <v>0</v>
      </c>
      <c r="E156" s="52">
        <v>0</v>
      </c>
    </row>
    <row r="157" spans="1:5" ht="12.75">
      <c r="A157" s="83"/>
      <c r="B157" s="18"/>
      <c r="C157" s="101" t="s">
        <v>136</v>
      </c>
      <c r="D157" s="52">
        <v>0</v>
      </c>
      <c r="E157" s="52">
        <v>0</v>
      </c>
    </row>
    <row r="158" spans="1:5" ht="12.75">
      <c r="A158" s="83"/>
      <c r="B158" s="18"/>
      <c r="D158" s="50"/>
      <c r="E158" s="50"/>
    </row>
    <row r="159" spans="1:5" ht="12.75">
      <c r="A159" s="84"/>
      <c r="B159" s="5"/>
      <c r="C159" s="3" t="s">
        <v>36</v>
      </c>
      <c r="D159" s="51">
        <f>SUM(D150:D157)</f>
        <v>15908</v>
      </c>
      <c r="E159" s="51">
        <f>SUM(E150:E157)</f>
        <v>15450</v>
      </c>
    </row>
    <row r="160" spans="1:5" s="1" customFormat="1" ht="12.75">
      <c r="A160" s="83"/>
      <c r="B160" s="18"/>
      <c r="C160" s="6"/>
      <c r="D160" s="56"/>
      <c r="E160" s="56"/>
    </row>
    <row r="161" spans="1:5" ht="12.75">
      <c r="A161" s="83" t="s">
        <v>9</v>
      </c>
      <c r="B161" s="30" t="s">
        <v>9</v>
      </c>
      <c r="C161" s="6" t="s">
        <v>92</v>
      </c>
      <c r="D161" s="44"/>
      <c r="E161" s="44"/>
    </row>
    <row r="162" spans="1:5" ht="12.75">
      <c r="A162" s="83"/>
      <c r="B162" s="30"/>
      <c r="C162" s="35"/>
      <c r="D162" s="44"/>
      <c r="E162" s="44"/>
    </row>
    <row r="163" spans="1:5" ht="12.75">
      <c r="A163" s="83"/>
      <c r="B163" s="30"/>
      <c r="C163" s="101" t="s">
        <v>42</v>
      </c>
      <c r="D163" s="44">
        <v>0</v>
      </c>
      <c r="E163" s="44">
        <v>0</v>
      </c>
    </row>
    <row r="164" spans="1:5" ht="12.75">
      <c r="A164" s="83"/>
      <c r="B164" s="30"/>
      <c r="C164" s="101" t="s">
        <v>34</v>
      </c>
      <c r="D164" s="52">
        <v>0</v>
      </c>
      <c r="E164" s="52">
        <v>0</v>
      </c>
    </row>
    <row r="165" spans="1:5" s="1" customFormat="1" ht="12.75">
      <c r="A165" s="83"/>
      <c r="B165" s="18"/>
      <c r="C165" s="101" t="s">
        <v>132</v>
      </c>
      <c r="D165" s="52">
        <v>4090</v>
      </c>
      <c r="E165" s="52">
        <v>3370</v>
      </c>
    </row>
    <row r="166" spans="1:5" s="1" customFormat="1" ht="12.75">
      <c r="A166" s="83"/>
      <c r="B166" s="18"/>
      <c r="C166" s="101" t="s">
        <v>133</v>
      </c>
      <c r="D166" s="52">
        <v>0</v>
      </c>
      <c r="E166" s="52">
        <v>0</v>
      </c>
    </row>
    <row r="167" spans="1:5" s="1" customFormat="1" ht="12.75">
      <c r="A167" s="83"/>
      <c r="B167" s="18"/>
      <c r="C167" s="101" t="s">
        <v>134</v>
      </c>
      <c r="D167" s="52">
        <v>0</v>
      </c>
      <c r="E167" s="52">
        <v>0</v>
      </c>
    </row>
    <row r="168" spans="1:5" s="1" customFormat="1" ht="12.75">
      <c r="A168" s="83"/>
      <c r="B168" s="18"/>
      <c r="C168" s="101"/>
      <c r="D168" s="52"/>
      <c r="E168" s="52"/>
    </row>
    <row r="169" spans="1:5" s="1" customFormat="1" ht="12.75">
      <c r="A169" s="83"/>
      <c r="B169" s="18"/>
      <c r="C169" s="101" t="s">
        <v>135</v>
      </c>
      <c r="D169" s="52">
        <f>D168</f>
        <v>0</v>
      </c>
      <c r="E169" s="52">
        <v>0</v>
      </c>
    </row>
    <row r="170" spans="1:5" s="1" customFormat="1" ht="12.75">
      <c r="A170" s="83"/>
      <c r="B170" s="18"/>
      <c r="C170" s="101" t="s">
        <v>136</v>
      </c>
      <c r="D170" s="50">
        <v>0</v>
      </c>
      <c r="E170" s="50">
        <v>0</v>
      </c>
    </row>
    <row r="171" spans="1:5" s="1" customFormat="1" ht="12.75">
      <c r="A171" s="83"/>
      <c r="B171" s="18"/>
      <c r="D171" s="50"/>
      <c r="E171" s="50"/>
    </row>
    <row r="172" spans="1:5" s="1" customFormat="1" ht="12.75">
      <c r="A172" s="84"/>
      <c r="B172" s="5"/>
      <c r="C172" s="3" t="s">
        <v>36</v>
      </c>
      <c r="D172" s="51">
        <f>SUM(D163:D170)</f>
        <v>4090</v>
      </c>
      <c r="E172" s="51">
        <f>SUM(E163:E170)</f>
        <v>3370</v>
      </c>
    </row>
    <row r="173" spans="1:5" s="1" customFormat="1" ht="12.75">
      <c r="A173" s="78"/>
      <c r="B173" s="10"/>
      <c r="C173" s="6"/>
      <c r="D173" s="56"/>
      <c r="E173" s="56"/>
    </row>
    <row r="174" spans="1:5" ht="12.75">
      <c r="A174" s="78" t="s">
        <v>9</v>
      </c>
      <c r="B174" s="30" t="s">
        <v>11</v>
      </c>
      <c r="C174" s="6" t="s">
        <v>163</v>
      </c>
      <c r="D174" s="44"/>
      <c r="E174" s="44"/>
    </row>
    <row r="175" spans="1:5" ht="12.75">
      <c r="A175" s="78"/>
      <c r="B175" s="30"/>
      <c r="C175" s="6"/>
      <c r="D175" s="44"/>
      <c r="E175" s="44"/>
    </row>
    <row r="176" spans="1:5" ht="12.75">
      <c r="A176" s="78"/>
      <c r="B176" s="30"/>
      <c r="C176" s="35" t="s">
        <v>48</v>
      </c>
      <c r="D176" s="44">
        <v>7620</v>
      </c>
      <c r="E176" s="44">
        <v>10820</v>
      </c>
    </row>
    <row r="177" spans="1:5" ht="12.75">
      <c r="A177" s="78"/>
      <c r="B177" s="30"/>
      <c r="C177" s="35"/>
      <c r="D177" s="44"/>
      <c r="E177" s="44"/>
    </row>
    <row r="178" spans="1:5" s="1" customFormat="1" ht="12.75">
      <c r="A178" s="79"/>
      <c r="B178" s="5"/>
      <c r="C178" s="3" t="s">
        <v>36</v>
      </c>
      <c r="D178" s="51">
        <f>SUM(D176:D176)</f>
        <v>7620</v>
      </c>
      <c r="E178" s="51">
        <f>SUM(E176:E176)</f>
        <v>10820</v>
      </c>
    </row>
    <row r="179" spans="1:5" s="1" customFormat="1" ht="12.75">
      <c r="A179" s="78"/>
      <c r="B179" s="18"/>
      <c r="C179" s="6"/>
      <c r="D179" s="50"/>
      <c r="E179" s="50"/>
    </row>
    <row r="180" spans="1:5" s="1" customFormat="1" ht="12.75">
      <c r="A180" s="78"/>
      <c r="B180" s="18"/>
      <c r="C180" s="6" t="s">
        <v>37</v>
      </c>
      <c r="D180" s="50"/>
      <c r="E180" s="50"/>
    </row>
    <row r="181" spans="1:5" ht="12.75">
      <c r="A181" s="78"/>
      <c r="B181" s="30"/>
      <c r="C181" s="35"/>
      <c r="D181" s="44"/>
      <c r="E181" s="44"/>
    </row>
    <row r="182" spans="1:5" ht="12.75">
      <c r="A182" s="78" t="s">
        <v>0</v>
      </c>
      <c r="B182" s="30"/>
      <c r="C182" s="6" t="s">
        <v>38</v>
      </c>
      <c r="D182" s="44"/>
      <c r="E182" s="44"/>
    </row>
    <row r="183" spans="1:5" ht="12.75">
      <c r="A183" s="78"/>
      <c r="B183" s="30"/>
      <c r="C183" s="6"/>
      <c r="D183" s="44"/>
      <c r="E183" s="44"/>
    </row>
    <row r="184" spans="1:5" ht="12.75">
      <c r="A184" s="78" t="s">
        <v>11</v>
      </c>
      <c r="B184" s="30" t="s">
        <v>6</v>
      </c>
      <c r="C184" s="6" t="s">
        <v>105</v>
      </c>
      <c r="D184" s="44"/>
      <c r="E184" s="44"/>
    </row>
    <row r="185" spans="1:5" ht="12.75">
      <c r="A185" s="78"/>
      <c r="B185" s="30"/>
      <c r="C185" s="6"/>
      <c r="D185" s="44"/>
      <c r="E185" s="44"/>
    </row>
    <row r="186" spans="1:5" ht="12.75">
      <c r="A186" s="78"/>
      <c r="B186" s="30"/>
      <c r="C186" s="101" t="s">
        <v>42</v>
      </c>
      <c r="D186" s="44">
        <v>3527</v>
      </c>
      <c r="E186" s="44">
        <v>3432</v>
      </c>
    </row>
    <row r="187" spans="1:5" ht="12.75">
      <c r="A187" s="78"/>
      <c r="B187" s="30"/>
      <c r="C187" s="101" t="s">
        <v>34</v>
      </c>
      <c r="D187" s="44">
        <v>935</v>
      </c>
      <c r="E187" s="44">
        <v>920</v>
      </c>
    </row>
    <row r="188" spans="1:5" ht="12.75">
      <c r="A188" s="78"/>
      <c r="B188" s="30"/>
      <c r="C188" s="101" t="s">
        <v>132</v>
      </c>
      <c r="D188" s="44">
        <v>2515</v>
      </c>
      <c r="E188" s="44">
        <v>2515</v>
      </c>
    </row>
    <row r="189" spans="1:5" ht="12.75">
      <c r="A189" s="78"/>
      <c r="B189" s="30"/>
      <c r="C189" s="101" t="s">
        <v>133</v>
      </c>
      <c r="D189" s="44">
        <v>0</v>
      </c>
      <c r="E189" s="44">
        <v>0</v>
      </c>
    </row>
    <row r="190" spans="1:5" s="1" customFormat="1" ht="12.75">
      <c r="A190" s="78"/>
      <c r="B190" s="18"/>
      <c r="C190" s="101" t="s">
        <v>134</v>
      </c>
      <c r="D190" s="52">
        <v>0</v>
      </c>
      <c r="E190" s="52">
        <v>0</v>
      </c>
    </row>
    <row r="191" spans="1:5" s="1" customFormat="1" ht="12.75">
      <c r="A191" s="78"/>
      <c r="B191" s="18"/>
      <c r="C191" s="101"/>
      <c r="D191" s="50"/>
      <c r="E191" s="50"/>
    </row>
    <row r="192" spans="1:5" s="1" customFormat="1" ht="12.75">
      <c r="A192" s="78"/>
      <c r="B192" s="18"/>
      <c r="C192" s="101" t="s">
        <v>135</v>
      </c>
      <c r="D192" s="52">
        <v>0</v>
      </c>
      <c r="E192" s="52">
        <v>300</v>
      </c>
    </row>
    <row r="193" spans="1:5" ht="12.75">
      <c r="A193" s="78"/>
      <c r="B193" s="30"/>
      <c r="C193" s="101" t="s">
        <v>136</v>
      </c>
      <c r="D193" s="44">
        <v>0</v>
      </c>
      <c r="E193" s="44">
        <v>0</v>
      </c>
    </row>
    <row r="194" spans="1:5" ht="12" customHeight="1">
      <c r="A194" s="78"/>
      <c r="B194" s="30"/>
      <c r="C194" s="35"/>
      <c r="D194" s="44"/>
      <c r="E194" s="44"/>
    </row>
    <row r="195" spans="1:5" s="1" customFormat="1" ht="12.75">
      <c r="A195" s="79"/>
      <c r="B195" s="5"/>
      <c r="C195" s="3" t="s">
        <v>36</v>
      </c>
      <c r="D195" s="51">
        <f>SUM(D186:D193)</f>
        <v>6977</v>
      </c>
      <c r="E195" s="51">
        <f>SUM(E186:E193)</f>
        <v>7167</v>
      </c>
    </row>
    <row r="196" spans="1:5" s="1" customFormat="1" ht="12.75">
      <c r="A196" s="78"/>
      <c r="B196" s="18"/>
      <c r="C196" s="6"/>
      <c r="D196" s="50"/>
      <c r="E196" s="50"/>
    </row>
    <row r="197" spans="1:5" s="1" customFormat="1" ht="12.75">
      <c r="A197" s="78" t="s">
        <v>11</v>
      </c>
      <c r="B197" s="22" t="s">
        <v>8</v>
      </c>
      <c r="C197" s="6" t="s">
        <v>106</v>
      </c>
      <c r="D197" s="50"/>
      <c r="E197" s="50"/>
    </row>
    <row r="198" spans="1:5" s="1" customFormat="1" ht="12.75">
      <c r="A198" s="78"/>
      <c r="B198" s="22"/>
      <c r="C198" s="6"/>
      <c r="D198" s="50"/>
      <c r="E198" s="50"/>
    </row>
    <row r="199" spans="1:5" s="1" customFormat="1" ht="12.75">
      <c r="A199" s="78"/>
      <c r="B199" s="18"/>
      <c r="C199" s="35" t="s">
        <v>48</v>
      </c>
      <c r="D199" s="52">
        <v>150</v>
      </c>
      <c r="E199" s="52">
        <v>150</v>
      </c>
    </row>
    <row r="200" spans="1:5" s="1" customFormat="1" ht="12.75">
      <c r="A200" s="78"/>
      <c r="B200" s="18"/>
      <c r="C200" s="6"/>
      <c r="D200" s="50"/>
      <c r="E200" s="50"/>
    </row>
    <row r="201" spans="1:5" s="1" customFormat="1" ht="12.75">
      <c r="A201" s="79"/>
      <c r="B201" s="5"/>
      <c r="C201" s="3" t="s">
        <v>36</v>
      </c>
      <c r="D201" s="51">
        <v>150</v>
      </c>
      <c r="E201" s="51">
        <v>150</v>
      </c>
    </row>
    <row r="202" spans="1:5" s="1" customFormat="1" ht="12.75">
      <c r="A202" s="78"/>
      <c r="B202" s="18"/>
      <c r="C202" s="6"/>
      <c r="D202" s="50"/>
      <c r="E202" s="50"/>
    </row>
    <row r="203" spans="1:5" s="1" customFormat="1" ht="12.75">
      <c r="A203" s="78" t="s">
        <v>11</v>
      </c>
      <c r="B203" s="30" t="s">
        <v>9</v>
      </c>
      <c r="C203" s="6" t="s">
        <v>107</v>
      </c>
      <c r="D203" s="44"/>
      <c r="E203" s="44"/>
    </row>
    <row r="204" spans="1:5" s="1" customFormat="1" ht="12.75">
      <c r="A204" s="78"/>
      <c r="B204" s="30"/>
      <c r="C204" s="6"/>
      <c r="D204" s="44"/>
      <c r="E204" s="44"/>
    </row>
    <row r="205" spans="1:5" s="1" customFormat="1" ht="12.75">
      <c r="A205" s="78"/>
      <c r="B205" s="30"/>
      <c r="C205" s="101" t="s">
        <v>42</v>
      </c>
      <c r="D205" s="44">
        <v>0</v>
      </c>
      <c r="E205" s="44">
        <v>0</v>
      </c>
    </row>
    <row r="206" spans="1:5" s="1" customFormat="1" ht="12.75">
      <c r="A206" s="78"/>
      <c r="B206" s="30"/>
      <c r="C206" s="101" t="s">
        <v>34</v>
      </c>
      <c r="D206" s="44">
        <v>0</v>
      </c>
      <c r="E206" s="44">
        <v>0</v>
      </c>
    </row>
    <row r="207" spans="1:5" s="1" customFormat="1" ht="12.75">
      <c r="A207" s="78"/>
      <c r="B207" s="30"/>
      <c r="C207" s="101" t="s">
        <v>132</v>
      </c>
      <c r="D207" s="52">
        <v>2910</v>
      </c>
      <c r="E207" s="52">
        <v>1500</v>
      </c>
    </row>
    <row r="208" spans="1:5" s="1" customFormat="1" ht="12.75">
      <c r="A208" s="78"/>
      <c r="B208" s="30"/>
      <c r="C208" s="101" t="s">
        <v>133</v>
      </c>
      <c r="D208" s="52">
        <v>0</v>
      </c>
      <c r="E208" s="52">
        <v>0</v>
      </c>
    </row>
    <row r="209" spans="1:5" s="1" customFormat="1" ht="12.75">
      <c r="A209" s="78"/>
      <c r="B209" s="30"/>
      <c r="C209" s="101" t="s">
        <v>134</v>
      </c>
      <c r="D209" s="52">
        <v>600</v>
      </c>
      <c r="E209" s="52">
        <v>1200</v>
      </c>
    </row>
    <row r="210" spans="1:5" s="1" customFormat="1" ht="12.75">
      <c r="A210" s="78"/>
      <c r="B210" s="30"/>
      <c r="C210" s="101"/>
      <c r="D210" s="52"/>
      <c r="E210" s="52"/>
    </row>
    <row r="211" spans="1:5" s="1" customFormat="1" ht="12.75">
      <c r="A211" s="78"/>
      <c r="B211" s="30"/>
      <c r="C211" s="101" t="s">
        <v>135</v>
      </c>
      <c r="D211" s="52">
        <v>300</v>
      </c>
      <c r="E211" s="52">
        <v>0</v>
      </c>
    </row>
    <row r="212" spans="1:5" s="1" customFormat="1" ht="12.75">
      <c r="A212" s="78"/>
      <c r="B212" s="18"/>
      <c r="C212" s="101" t="s">
        <v>136</v>
      </c>
      <c r="D212" s="52">
        <v>0</v>
      </c>
      <c r="E212" s="52">
        <v>0</v>
      </c>
    </row>
    <row r="213" spans="1:5" s="1" customFormat="1" ht="12.75">
      <c r="A213" s="78"/>
      <c r="B213" s="30"/>
      <c r="C213" s="35"/>
      <c r="D213" s="44"/>
      <c r="E213" s="44"/>
    </row>
    <row r="214" spans="1:5" s="1" customFormat="1" ht="12.75">
      <c r="A214" s="79"/>
      <c r="B214" s="5"/>
      <c r="C214" s="3" t="s">
        <v>36</v>
      </c>
      <c r="D214" s="51">
        <f>SUM(D205:D212)</f>
        <v>3810</v>
      </c>
      <c r="E214" s="51">
        <f>SUM(E205:E212)</f>
        <v>2700</v>
      </c>
    </row>
    <row r="215" spans="1:5" s="1" customFormat="1" ht="12.75">
      <c r="A215" s="78"/>
      <c r="B215" s="18"/>
      <c r="C215" s="6"/>
      <c r="D215" s="50"/>
      <c r="E215" s="50"/>
    </row>
    <row r="216" spans="1:5" s="1" customFormat="1" ht="12.75">
      <c r="A216" s="85" t="s">
        <v>0</v>
      </c>
      <c r="B216" s="41"/>
      <c r="C216" s="40" t="s">
        <v>39</v>
      </c>
      <c r="D216" s="50"/>
      <c r="E216" s="50"/>
    </row>
    <row r="217" spans="1:5" s="1" customFormat="1" ht="12.75">
      <c r="A217" s="85"/>
      <c r="B217" s="41"/>
      <c r="C217" s="40"/>
      <c r="D217" s="50"/>
      <c r="E217" s="50"/>
    </row>
    <row r="218" spans="1:5" s="1" customFormat="1" ht="12.75">
      <c r="A218" s="78" t="s">
        <v>12</v>
      </c>
      <c r="B218" s="30"/>
      <c r="C218" s="16" t="s">
        <v>108</v>
      </c>
      <c r="D218" s="44"/>
      <c r="E218" s="44"/>
    </row>
    <row r="219" spans="1:5" s="1" customFormat="1" ht="12.75">
      <c r="A219" s="78"/>
      <c r="B219" s="30"/>
      <c r="C219" s="16"/>
      <c r="D219" s="44"/>
      <c r="E219" s="44"/>
    </row>
    <row r="220" spans="1:5" s="1" customFormat="1" ht="12.75">
      <c r="A220" s="78"/>
      <c r="B220" s="30"/>
      <c r="C220" s="101" t="s">
        <v>42</v>
      </c>
      <c r="D220" s="52">
        <v>5573</v>
      </c>
      <c r="E220" s="52">
        <v>6145</v>
      </c>
    </row>
    <row r="221" spans="1:5" s="1" customFormat="1" ht="12.75">
      <c r="A221" s="78"/>
      <c r="B221" s="30"/>
      <c r="C221" s="101" t="s">
        <v>34</v>
      </c>
      <c r="D221" s="52">
        <v>1535</v>
      </c>
      <c r="E221" s="52">
        <v>1565</v>
      </c>
    </row>
    <row r="222" spans="1:5" s="1" customFormat="1" ht="12.75">
      <c r="A222" s="78"/>
      <c r="B222" s="30"/>
      <c r="C222" s="101" t="s">
        <v>132</v>
      </c>
      <c r="D222" s="52">
        <v>22821</v>
      </c>
      <c r="E222" s="52">
        <v>22011</v>
      </c>
    </row>
    <row r="223" spans="1:5" s="1" customFormat="1" ht="12.75">
      <c r="A223" s="78"/>
      <c r="B223" s="30"/>
      <c r="C223" s="101" t="s">
        <v>133</v>
      </c>
      <c r="D223" s="52">
        <v>0</v>
      </c>
      <c r="E223" s="52">
        <v>0</v>
      </c>
    </row>
    <row r="224" spans="1:5" s="1" customFormat="1" ht="12.75">
      <c r="A224" s="78"/>
      <c r="B224" s="18"/>
      <c r="C224" s="101" t="s">
        <v>134</v>
      </c>
      <c r="D224" s="52">
        <v>0</v>
      </c>
      <c r="E224" s="52">
        <v>2000</v>
      </c>
    </row>
    <row r="225" spans="1:5" s="1" customFormat="1" ht="12.75">
      <c r="A225" s="78"/>
      <c r="B225" s="18"/>
      <c r="C225" s="101"/>
      <c r="D225" s="52"/>
      <c r="E225" s="52"/>
    </row>
    <row r="226" spans="1:5" s="1" customFormat="1" ht="12.75" hidden="1">
      <c r="A226" s="78"/>
      <c r="B226" s="18"/>
      <c r="C226" s="101" t="s">
        <v>135</v>
      </c>
      <c r="D226" s="52"/>
      <c r="E226" s="52"/>
    </row>
    <row r="227" spans="1:5" s="1" customFormat="1" ht="12.75" hidden="1">
      <c r="A227" s="78"/>
      <c r="B227" s="18"/>
      <c r="C227" s="101" t="s">
        <v>136</v>
      </c>
      <c r="D227" s="52"/>
      <c r="E227" s="52"/>
    </row>
    <row r="228" spans="1:5" s="1" customFormat="1" ht="12.75" hidden="1">
      <c r="A228" s="78"/>
      <c r="B228" s="18"/>
      <c r="C228" s="21" t="s">
        <v>80</v>
      </c>
      <c r="D228" s="52"/>
      <c r="E228" s="52"/>
    </row>
    <row r="229" spans="1:5" s="1" customFormat="1" ht="12.75" hidden="1">
      <c r="A229" s="78"/>
      <c r="B229" s="18"/>
      <c r="C229" s="21" t="s">
        <v>83</v>
      </c>
      <c r="D229" s="52"/>
      <c r="E229" s="52"/>
    </row>
    <row r="230" spans="1:5" s="1" customFormat="1" ht="12.75">
      <c r="A230" s="78"/>
      <c r="B230" s="18"/>
      <c r="C230" s="101" t="s">
        <v>135</v>
      </c>
      <c r="D230" s="52">
        <v>4635</v>
      </c>
      <c r="E230" s="52">
        <v>5354</v>
      </c>
    </row>
    <row r="231" spans="1:5" s="1" customFormat="1" ht="12.75">
      <c r="A231" s="78"/>
      <c r="B231" s="18"/>
      <c r="C231" s="101" t="s">
        <v>136</v>
      </c>
      <c r="D231" s="52">
        <v>0</v>
      </c>
      <c r="E231" s="52">
        <v>0</v>
      </c>
    </row>
    <row r="232" spans="1:5" ht="12.75">
      <c r="A232" s="78"/>
      <c r="B232" s="30"/>
      <c r="C232" s="17"/>
      <c r="D232" s="44"/>
      <c r="E232" s="44"/>
    </row>
    <row r="233" spans="1:5" s="1" customFormat="1" ht="12.75">
      <c r="A233" s="79"/>
      <c r="B233" s="5"/>
      <c r="C233" s="2" t="s">
        <v>36</v>
      </c>
      <c r="D233" s="51">
        <f>SUM(D220:D231)</f>
        <v>34564</v>
      </c>
      <c r="E233" s="51">
        <f>SUM(E220:E231)</f>
        <v>37075</v>
      </c>
    </row>
    <row r="234" spans="1:5" s="1" customFormat="1" ht="12.75">
      <c r="A234" s="78"/>
      <c r="B234" s="18"/>
      <c r="C234" s="16"/>
      <c r="D234" s="50"/>
      <c r="E234" s="50"/>
    </row>
    <row r="235" spans="1:5" s="1" customFormat="1" ht="12.75">
      <c r="A235" s="78" t="s">
        <v>13</v>
      </c>
      <c r="B235" s="30" t="s">
        <v>0</v>
      </c>
      <c r="C235" s="16" t="s">
        <v>109</v>
      </c>
      <c r="D235" s="44"/>
      <c r="E235" s="44"/>
    </row>
    <row r="236" spans="1:5" s="1" customFormat="1" ht="12.75">
      <c r="A236" s="78"/>
      <c r="B236" s="30"/>
      <c r="C236" s="16"/>
      <c r="D236" s="44"/>
      <c r="E236" s="44"/>
    </row>
    <row r="237" spans="1:5" s="1" customFormat="1" ht="12.75">
      <c r="A237" s="78"/>
      <c r="B237" s="30"/>
      <c r="C237" s="101" t="s">
        <v>132</v>
      </c>
      <c r="D237" s="52">
        <v>4070</v>
      </c>
      <c r="E237" s="52">
        <v>2667</v>
      </c>
    </row>
    <row r="238" spans="1:5" s="1" customFormat="1" ht="12.75">
      <c r="A238" s="78"/>
      <c r="B238" s="30"/>
      <c r="C238" s="101"/>
      <c r="D238" s="52"/>
      <c r="E238" s="52"/>
    </row>
    <row r="239" spans="1:5" s="1" customFormat="1" ht="12.75">
      <c r="A239" s="78"/>
      <c r="B239" s="18"/>
      <c r="C239" s="101" t="s">
        <v>135</v>
      </c>
      <c r="D239" s="52">
        <v>4000</v>
      </c>
      <c r="E239" s="52">
        <v>0</v>
      </c>
    </row>
    <row r="240" spans="1:5" s="1" customFormat="1" ht="12.75">
      <c r="A240" s="78"/>
      <c r="B240" s="18"/>
      <c r="C240" s="101" t="s">
        <v>136</v>
      </c>
      <c r="D240" s="52">
        <v>0</v>
      </c>
      <c r="E240" s="52">
        <v>0</v>
      </c>
    </row>
    <row r="241" spans="1:5" s="1" customFormat="1" ht="12.75">
      <c r="A241" s="78"/>
      <c r="B241" s="18"/>
      <c r="C241" s="16"/>
      <c r="D241" s="52"/>
      <c r="E241" s="52"/>
    </row>
    <row r="242" spans="1:5" s="1" customFormat="1" ht="12.75">
      <c r="A242" s="79"/>
      <c r="B242" s="5"/>
      <c r="C242" s="2" t="s">
        <v>36</v>
      </c>
      <c r="D242" s="51">
        <f>SUM(D237:D240)</f>
        <v>8070</v>
      </c>
      <c r="E242" s="51">
        <f>SUM(E237:E240)</f>
        <v>2667</v>
      </c>
    </row>
    <row r="243" spans="1:5" s="1" customFormat="1" ht="12.75">
      <c r="A243" s="78"/>
      <c r="B243" s="18"/>
      <c r="C243" s="16"/>
      <c r="D243" s="50"/>
      <c r="E243" s="50"/>
    </row>
    <row r="244" spans="1:5" s="1" customFormat="1" ht="12.75">
      <c r="A244" s="78" t="s">
        <v>14</v>
      </c>
      <c r="B244" s="30"/>
      <c r="C244" s="6" t="s">
        <v>110</v>
      </c>
      <c r="D244" s="44"/>
      <c r="E244" s="44"/>
    </row>
    <row r="245" spans="1:5" s="1" customFormat="1" ht="12.75">
      <c r="A245" s="78"/>
      <c r="B245" s="30"/>
      <c r="C245" s="6"/>
      <c r="D245" s="44"/>
      <c r="E245" s="44"/>
    </row>
    <row r="246" spans="1:5" s="1" customFormat="1" ht="12.75">
      <c r="A246" s="78"/>
      <c r="B246" s="30"/>
      <c r="C246" s="101" t="s">
        <v>42</v>
      </c>
      <c r="D246" s="52">
        <v>2697</v>
      </c>
      <c r="E246" s="52">
        <v>2997</v>
      </c>
    </row>
    <row r="247" spans="1:5" s="1" customFormat="1" ht="12.75">
      <c r="A247" s="78"/>
      <c r="B247" s="30"/>
      <c r="C247" s="101" t="s">
        <v>34</v>
      </c>
      <c r="D247" s="52">
        <v>743</v>
      </c>
      <c r="E247" s="52">
        <v>773</v>
      </c>
    </row>
    <row r="248" spans="1:5" s="1" customFormat="1" ht="12.75">
      <c r="A248" s="78"/>
      <c r="B248" s="30"/>
      <c r="C248" s="101" t="s">
        <v>132</v>
      </c>
      <c r="D248" s="52">
        <v>1340</v>
      </c>
      <c r="E248" s="52">
        <v>1110</v>
      </c>
    </row>
    <row r="249" spans="1:5" s="1" customFormat="1" ht="12.75">
      <c r="A249" s="78"/>
      <c r="B249" s="30"/>
      <c r="C249" s="101" t="s">
        <v>133</v>
      </c>
      <c r="D249" s="52">
        <v>0</v>
      </c>
      <c r="E249" s="52">
        <v>0</v>
      </c>
    </row>
    <row r="250" spans="1:5" s="1" customFormat="1" ht="12.75">
      <c r="A250" s="78"/>
      <c r="B250" s="30"/>
      <c r="C250" s="101" t="s">
        <v>134</v>
      </c>
      <c r="D250" s="52">
        <v>0</v>
      </c>
      <c r="E250" s="52">
        <v>0</v>
      </c>
    </row>
    <row r="251" spans="1:5" s="1" customFormat="1" ht="12.75">
      <c r="A251" s="78"/>
      <c r="B251" s="30"/>
      <c r="C251" s="101"/>
      <c r="D251" s="52"/>
      <c r="E251" s="52"/>
    </row>
    <row r="252" spans="1:5" s="1" customFormat="1" ht="12.75">
      <c r="A252" s="78"/>
      <c r="B252" s="30"/>
      <c r="C252" s="101" t="s">
        <v>135</v>
      </c>
      <c r="D252" s="52">
        <v>0</v>
      </c>
      <c r="E252" s="52">
        <v>0</v>
      </c>
    </row>
    <row r="253" spans="1:5" s="1" customFormat="1" ht="12.75">
      <c r="A253" s="78"/>
      <c r="B253" s="18"/>
      <c r="C253" s="101" t="s">
        <v>136</v>
      </c>
      <c r="D253" s="52">
        <v>0</v>
      </c>
      <c r="E253" s="52">
        <v>0</v>
      </c>
    </row>
    <row r="254" spans="1:5" s="1" customFormat="1" ht="12.75">
      <c r="A254" s="78"/>
      <c r="B254" s="30"/>
      <c r="C254" s="35"/>
      <c r="D254" s="44"/>
      <c r="E254" s="44"/>
    </row>
    <row r="255" spans="1:5" s="1" customFormat="1" ht="12.75">
      <c r="A255" s="79"/>
      <c r="B255" s="5"/>
      <c r="C255" s="3" t="s">
        <v>36</v>
      </c>
      <c r="D255" s="51">
        <f>SUM(D246:D253)</f>
        <v>4780</v>
      </c>
      <c r="E255" s="51">
        <f>SUM(E246:E253)</f>
        <v>4880</v>
      </c>
    </row>
    <row r="256" spans="1:5" s="1" customFormat="1" ht="12.75">
      <c r="A256" s="78"/>
      <c r="B256" s="18"/>
      <c r="C256" s="6"/>
      <c r="D256" s="50"/>
      <c r="E256" s="50"/>
    </row>
    <row r="257" spans="1:5" ht="12.75">
      <c r="A257" s="78" t="s">
        <v>15</v>
      </c>
      <c r="B257" s="30" t="s">
        <v>0</v>
      </c>
      <c r="C257" s="6" t="s">
        <v>100</v>
      </c>
      <c r="D257" s="44"/>
      <c r="E257" s="44"/>
    </row>
    <row r="258" spans="1:5" s="1" customFormat="1" ht="13.5" customHeight="1">
      <c r="A258" s="78"/>
      <c r="B258" s="18"/>
      <c r="C258" s="6"/>
      <c r="D258" s="50"/>
      <c r="E258" s="50"/>
    </row>
    <row r="259" spans="1:5" ht="13.5" customHeight="1" hidden="1">
      <c r="A259" s="86"/>
      <c r="B259" s="30"/>
      <c r="C259" s="35" t="s">
        <v>0</v>
      </c>
      <c r="D259" s="44" t="s">
        <v>0</v>
      </c>
      <c r="E259" s="44" t="s">
        <v>0</v>
      </c>
    </row>
    <row r="260" spans="1:5" ht="13.5" customHeight="1" hidden="1">
      <c r="A260" s="86"/>
      <c r="B260" s="30"/>
      <c r="C260" s="35" t="s">
        <v>0</v>
      </c>
      <c r="D260" s="44" t="s">
        <v>0</v>
      </c>
      <c r="E260" s="44" t="s">
        <v>0</v>
      </c>
    </row>
    <row r="261" spans="1:5" s="1" customFormat="1" ht="13.5" customHeight="1" hidden="1">
      <c r="A261" s="78"/>
      <c r="B261" s="18"/>
      <c r="C261" s="6" t="s">
        <v>0</v>
      </c>
      <c r="D261" s="44" t="s">
        <v>0</v>
      </c>
      <c r="E261" s="44" t="s">
        <v>0</v>
      </c>
    </row>
    <row r="262" spans="1:5" ht="11.25" customHeight="1" hidden="1">
      <c r="A262" s="86"/>
      <c r="B262" s="30"/>
      <c r="C262" s="35" t="s">
        <v>0</v>
      </c>
      <c r="D262" s="44" t="s">
        <v>0</v>
      </c>
      <c r="E262" s="44" t="s">
        <v>0</v>
      </c>
    </row>
    <row r="263" spans="1:5" s="1" customFormat="1" ht="13.5" customHeight="1">
      <c r="A263" s="78"/>
      <c r="B263" s="18"/>
      <c r="C263" s="101" t="s">
        <v>135</v>
      </c>
      <c r="D263" s="52">
        <v>2000</v>
      </c>
      <c r="E263" s="52">
        <v>0</v>
      </c>
    </row>
    <row r="264" spans="1:5" s="1" customFormat="1" ht="13.5" customHeight="1">
      <c r="A264" s="78"/>
      <c r="B264" s="18"/>
      <c r="C264" s="101" t="s">
        <v>136</v>
      </c>
      <c r="D264" s="52">
        <v>0</v>
      </c>
      <c r="E264" s="52">
        <v>2540</v>
      </c>
    </row>
    <row r="265" spans="1:5" s="1" customFormat="1" ht="13.5" customHeight="1">
      <c r="A265" s="78"/>
      <c r="B265" s="18"/>
      <c r="C265" s="6"/>
      <c r="D265" s="50"/>
      <c r="E265" s="50"/>
    </row>
    <row r="266" spans="1:5" s="1" customFormat="1" ht="12.75">
      <c r="A266" s="79"/>
      <c r="B266" s="5"/>
      <c r="C266" s="3" t="s">
        <v>36</v>
      </c>
      <c r="D266" s="51">
        <f>SUM(D263:D264)</f>
        <v>2000</v>
      </c>
      <c r="E266" s="51">
        <f>SUM(E263:E264)</f>
        <v>2540</v>
      </c>
    </row>
    <row r="267" spans="1:5" s="1" customFormat="1" ht="12.75">
      <c r="A267" s="78"/>
      <c r="B267" s="18"/>
      <c r="C267" s="6"/>
      <c r="D267" s="50"/>
      <c r="E267" s="50"/>
    </row>
    <row r="268" spans="1:5" ht="12.75">
      <c r="A268" s="78" t="s">
        <v>18</v>
      </c>
      <c r="B268" s="30" t="s">
        <v>0</v>
      </c>
      <c r="C268" s="6" t="s">
        <v>99</v>
      </c>
      <c r="D268" s="44"/>
      <c r="E268" s="44"/>
    </row>
    <row r="269" spans="1:5" ht="12.75">
      <c r="A269" s="78"/>
      <c r="B269" s="30"/>
      <c r="C269" s="6"/>
      <c r="D269" s="44"/>
      <c r="E269" s="44"/>
    </row>
    <row r="270" spans="1:5" ht="12.75">
      <c r="A270" s="78"/>
      <c r="B270" s="30"/>
      <c r="C270" s="101" t="s">
        <v>132</v>
      </c>
      <c r="D270" s="52">
        <v>1740</v>
      </c>
      <c r="E270" s="52">
        <v>1790</v>
      </c>
    </row>
    <row r="271" spans="1:5" ht="11.25" customHeight="1">
      <c r="A271" s="78"/>
      <c r="B271" s="30"/>
      <c r="C271" s="101"/>
      <c r="D271" s="52" t="s">
        <v>0</v>
      </c>
      <c r="E271" s="52"/>
    </row>
    <row r="272" spans="1:5" ht="11.25" customHeight="1">
      <c r="A272" s="78"/>
      <c r="B272" s="30"/>
      <c r="C272" s="101" t="s">
        <v>135</v>
      </c>
      <c r="D272" s="52">
        <v>5500</v>
      </c>
      <c r="E272" s="52">
        <v>4272</v>
      </c>
    </row>
    <row r="273" spans="1:5" ht="12.75">
      <c r="A273" s="78"/>
      <c r="B273" s="30"/>
      <c r="C273" s="101" t="s">
        <v>136</v>
      </c>
      <c r="D273" s="52">
        <v>0</v>
      </c>
      <c r="E273" s="52">
        <v>0</v>
      </c>
    </row>
    <row r="274" spans="1:5" ht="12.75">
      <c r="A274" s="78"/>
      <c r="B274" s="30"/>
      <c r="C274" s="35"/>
      <c r="D274" s="44"/>
      <c r="E274" s="44"/>
    </row>
    <row r="275" spans="1:5" s="1" customFormat="1" ht="12" customHeight="1">
      <c r="A275" s="79"/>
      <c r="B275" s="5"/>
      <c r="C275" s="3" t="s">
        <v>36</v>
      </c>
      <c r="D275" s="51">
        <f>SUM(D270:D272)</f>
        <v>7240</v>
      </c>
      <c r="E275" s="51">
        <f>SUM(E270:E272)</f>
        <v>6062</v>
      </c>
    </row>
    <row r="276" spans="1:5" ht="12.75" hidden="1">
      <c r="A276" s="78"/>
      <c r="B276" s="30"/>
      <c r="C276" s="35"/>
      <c r="D276" s="44"/>
      <c r="E276" s="44"/>
    </row>
    <row r="277" spans="1:5" ht="12.75" hidden="1">
      <c r="A277" s="78"/>
      <c r="B277" s="30"/>
      <c r="C277" s="35" t="s">
        <v>0</v>
      </c>
      <c r="D277" s="44" t="s">
        <v>0</v>
      </c>
      <c r="E277" s="44" t="s">
        <v>0</v>
      </c>
    </row>
    <row r="278" spans="1:5" ht="12.75" hidden="1">
      <c r="A278" s="78"/>
      <c r="B278" s="30"/>
      <c r="C278" s="35"/>
      <c r="D278" s="44"/>
      <c r="E278" s="44"/>
    </row>
    <row r="279" spans="1:5" ht="12.75" hidden="1">
      <c r="A279" s="78"/>
      <c r="B279" s="30"/>
      <c r="C279" s="35"/>
      <c r="D279" s="44"/>
      <c r="E279" s="44"/>
    </row>
    <row r="280" spans="1:5" s="1" customFormat="1" ht="12.75" hidden="1">
      <c r="A280" s="79"/>
      <c r="B280" s="5"/>
      <c r="C280" s="3" t="s">
        <v>36</v>
      </c>
      <c r="D280" s="51">
        <f>SUM(D274:D277)</f>
        <v>7240</v>
      </c>
      <c r="E280" s="51">
        <f>SUM(E274:E277)</f>
        <v>6062</v>
      </c>
    </row>
    <row r="281" spans="1:5" ht="12.75" hidden="1">
      <c r="A281" s="78"/>
      <c r="B281" s="31"/>
      <c r="C281" s="35"/>
      <c r="D281" s="42"/>
      <c r="E281" s="42"/>
    </row>
    <row r="282" spans="1:5" ht="12.75" hidden="1">
      <c r="A282" s="78"/>
      <c r="B282" s="31"/>
      <c r="C282" s="35"/>
      <c r="D282" s="42"/>
      <c r="E282" s="42"/>
    </row>
    <row r="283" spans="1:5" ht="0.75" customHeight="1" hidden="1">
      <c r="A283" s="78"/>
      <c r="B283" s="31"/>
      <c r="C283" s="35"/>
      <c r="D283" s="42"/>
      <c r="E283" s="42"/>
    </row>
    <row r="284" spans="1:5" ht="12.75" hidden="1">
      <c r="A284" s="78"/>
      <c r="B284" s="31"/>
      <c r="C284" s="35"/>
      <c r="D284" s="42"/>
      <c r="E284" s="42"/>
    </row>
    <row r="285" spans="1:5" ht="0.75" customHeight="1" hidden="1">
      <c r="A285" s="78"/>
      <c r="B285" s="31"/>
      <c r="C285" s="35"/>
      <c r="D285" s="42"/>
      <c r="E285" s="42"/>
    </row>
    <row r="286" spans="1:5" ht="13.5" customHeight="1" hidden="1">
      <c r="A286" s="78"/>
      <c r="B286" s="31"/>
      <c r="C286" s="35"/>
      <c r="D286" s="42"/>
      <c r="E286" s="42"/>
    </row>
    <row r="287" spans="1:5" ht="12" customHeight="1" hidden="1">
      <c r="A287" s="78"/>
      <c r="B287" s="31"/>
      <c r="C287" s="35"/>
      <c r="D287" s="42"/>
      <c r="E287" s="42"/>
    </row>
    <row r="288" spans="1:5" ht="12.75" hidden="1">
      <c r="A288" s="78"/>
      <c r="B288" s="9"/>
      <c r="C288" s="35" t="s">
        <v>66</v>
      </c>
      <c r="D288" s="42"/>
      <c r="E288" s="42"/>
    </row>
    <row r="289" spans="1:5" ht="12" customHeight="1" hidden="1">
      <c r="A289" s="78"/>
      <c r="B289" s="9"/>
      <c r="C289" s="6" t="s">
        <v>43</v>
      </c>
      <c r="D289" s="42" t="s">
        <v>47</v>
      </c>
      <c r="E289" s="42" t="s">
        <v>47</v>
      </c>
    </row>
    <row r="290" spans="1:5" ht="12.75" hidden="1">
      <c r="A290" s="78"/>
      <c r="B290" s="9"/>
      <c r="C290" s="6" t="s">
        <v>44</v>
      </c>
      <c r="D290" s="42"/>
      <c r="E290" s="42"/>
    </row>
    <row r="291" spans="1:5" ht="12.75" hidden="1">
      <c r="A291" s="78"/>
      <c r="B291" s="9"/>
      <c r="C291" s="6" t="s">
        <v>53</v>
      </c>
      <c r="D291" s="42"/>
      <c r="E291" s="42"/>
    </row>
    <row r="292" spans="1:5" ht="12" customHeight="1" hidden="1">
      <c r="A292" s="78"/>
      <c r="B292" s="9"/>
      <c r="C292" s="6"/>
      <c r="D292" s="42"/>
      <c r="E292" s="42"/>
    </row>
    <row r="293" spans="1:5" ht="14.25" customHeight="1" hidden="1">
      <c r="A293" s="78"/>
      <c r="B293" s="9"/>
      <c r="C293" s="35"/>
      <c r="D293" s="42"/>
      <c r="E293" s="42"/>
    </row>
    <row r="294" spans="1:5" ht="12.75" hidden="1">
      <c r="A294" s="87" t="s">
        <v>30</v>
      </c>
      <c r="B294" s="10" t="s">
        <v>31</v>
      </c>
      <c r="C294" s="27" t="s">
        <v>0</v>
      </c>
      <c r="D294" s="47" t="s">
        <v>52</v>
      </c>
      <c r="E294" s="47" t="s">
        <v>52</v>
      </c>
    </row>
    <row r="295" spans="1:5" ht="11.25" customHeight="1" hidden="1">
      <c r="A295" s="88" t="s">
        <v>0</v>
      </c>
      <c r="B295" s="32" t="s">
        <v>0</v>
      </c>
      <c r="C295" s="34" t="s">
        <v>0</v>
      </c>
      <c r="D295" s="49" t="s">
        <v>0</v>
      </c>
      <c r="E295" s="49" t="s">
        <v>0</v>
      </c>
    </row>
    <row r="296" spans="1:5" ht="12.75">
      <c r="A296" s="78"/>
      <c r="B296" s="18"/>
      <c r="C296" s="35"/>
      <c r="D296" s="48"/>
      <c r="E296" s="48"/>
    </row>
    <row r="297" spans="1:5" ht="12.75">
      <c r="A297" s="78" t="s">
        <v>20</v>
      </c>
      <c r="B297" s="30" t="s">
        <v>0</v>
      </c>
      <c r="C297" s="6" t="s">
        <v>96</v>
      </c>
      <c r="D297" s="44"/>
      <c r="E297" s="44"/>
    </row>
    <row r="298" spans="1:5" ht="13.5" customHeight="1">
      <c r="A298" s="78"/>
      <c r="B298" s="30"/>
      <c r="C298" s="35"/>
      <c r="D298" s="44"/>
      <c r="E298" s="44"/>
    </row>
    <row r="299" spans="1:5" ht="12.75">
      <c r="A299" s="78"/>
      <c r="B299" s="30"/>
      <c r="C299" s="101" t="s">
        <v>132</v>
      </c>
      <c r="D299" s="52">
        <v>4450</v>
      </c>
      <c r="E299" s="52">
        <v>4450</v>
      </c>
    </row>
    <row r="300" spans="1:5" s="1" customFormat="1" ht="12.75">
      <c r="A300" s="78"/>
      <c r="B300" s="18"/>
      <c r="C300" s="101"/>
      <c r="D300" s="52"/>
      <c r="E300" s="52"/>
    </row>
    <row r="301" spans="1:5" ht="12.75">
      <c r="A301" s="78"/>
      <c r="B301" s="30"/>
      <c r="C301" s="101" t="s">
        <v>135</v>
      </c>
      <c r="D301" s="52">
        <v>0</v>
      </c>
      <c r="E301" s="52">
        <v>0</v>
      </c>
    </row>
    <row r="302" spans="1:5" ht="11.25" customHeight="1">
      <c r="A302" s="78"/>
      <c r="B302" s="30"/>
      <c r="C302" s="101" t="s">
        <v>136</v>
      </c>
      <c r="D302" s="52">
        <f>SUM(D301:D301)</f>
        <v>0</v>
      </c>
      <c r="E302" s="52">
        <v>2349</v>
      </c>
    </row>
    <row r="303" spans="1:5" ht="12" customHeight="1">
      <c r="A303" s="78"/>
      <c r="B303" s="30"/>
      <c r="C303" s="35"/>
      <c r="D303" s="44"/>
      <c r="E303" s="44"/>
    </row>
    <row r="304" spans="1:5" s="1" customFormat="1" ht="12.75">
      <c r="A304" s="79"/>
      <c r="B304" s="5"/>
      <c r="C304" s="3" t="s">
        <v>36</v>
      </c>
      <c r="D304" s="51">
        <v>4450</v>
      </c>
      <c r="E304" s="51">
        <v>6799</v>
      </c>
    </row>
    <row r="305" spans="1:5" ht="12.75">
      <c r="A305" s="78"/>
      <c r="B305" s="30"/>
      <c r="C305" s="17"/>
      <c r="D305" s="44"/>
      <c r="E305" s="44"/>
    </row>
    <row r="306" spans="1:5" s="1" customFormat="1" ht="12.75">
      <c r="A306" s="78" t="s">
        <v>22</v>
      </c>
      <c r="B306" s="18"/>
      <c r="C306" s="6" t="s">
        <v>97</v>
      </c>
      <c r="D306" s="44"/>
      <c r="E306" s="44"/>
    </row>
    <row r="307" spans="1:5" s="1" customFormat="1" ht="13.5" customHeight="1">
      <c r="A307" s="78"/>
      <c r="B307" s="18"/>
      <c r="C307" s="6"/>
      <c r="D307" s="44"/>
      <c r="E307" s="44"/>
    </row>
    <row r="308" spans="1:5" s="1" customFormat="1" ht="12.75">
      <c r="A308" s="78"/>
      <c r="B308" s="18"/>
      <c r="C308" s="101" t="s">
        <v>132</v>
      </c>
      <c r="D308" s="52">
        <v>191</v>
      </c>
      <c r="E308" s="52">
        <v>191</v>
      </c>
    </row>
    <row r="309" spans="1:5" s="1" customFormat="1" ht="12.75">
      <c r="A309" s="78"/>
      <c r="B309" s="18"/>
      <c r="C309" s="101"/>
      <c r="D309" s="44"/>
      <c r="E309" s="44"/>
    </row>
    <row r="310" spans="1:5" ht="12.75">
      <c r="A310" s="78"/>
      <c r="B310" s="30"/>
      <c r="C310" s="101" t="s">
        <v>135</v>
      </c>
      <c r="D310" s="44">
        <v>0</v>
      </c>
      <c r="E310" s="44">
        <v>0</v>
      </c>
    </row>
    <row r="311" spans="1:5" s="1" customFormat="1" ht="12.75">
      <c r="A311" s="78"/>
      <c r="B311" s="18"/>
      <c r="C311" s="101" t="s">
        <v>136</v>
      </c>
      <c r="D311" s="44">
        <v>4243</v>
      </c>
      <c r="E311" s="44">
        <v>12656</v>
      </c>
    </row>
    <row r="312" spans="1:5" s="1" customFormat="1" ht="12.75">
      <c r="A312" s="78"/>
      <c r="B312" s="18"/>
      <c r="C312" s="101" t="s">
        <v>171</v>
      </c>
      <c r="D312" s="44">
        <v>0</v>
      </c>
      <c r="E312" s="44">
        <v>8</v>
      </c>
    </row>
    <row r="313" spans="1:5" ht="12.75" customHeight="1">
      <c r="A313" s="78"/>
      <c r="B313" s="30"/>
      <c r="C313" s="35"/>
      <c r="D313" s="44"/>
      <c r="E313" s="44"/>
    </row>
    <row r="314" spans="1:5" s="1" customFormat="1" ht="12.75">
      <c r="A314" s="79"/>
      <c r="B314" s="5"/>
      <c r="C314" s="3" t="s">
        <v>36</v>
      </c>
      <c r="D314" s="51">
        <f>SUM(D308:D312)</f>
        <v>4434</v>
      </c>
      <c r="E314" s="51">
        <f>SUM(E308:E311)</f>
        <v>12847</v>
      </c>
    </row>
    <row r="315" spans="1:5" ht="12.75" hidden="1">
      <c r="A315" s="78"/>
      <c r="B315" s="30"/>
      <c r="C315" s="35"/>
      <c r="D315" s="44"/>
      <c r="E315" s="44"/>
    </row>
    <row r="316" spans="1:5" ht="12.75" hidden="1">
      <c r="A316" s="78"/>
      <c r="B316" s="30"/>
      <c r="C316" s="3" t="s">
        <v>36</v>
      </c>
      <c r="D316" s="51" t="e">
        <f>+D308+#REF!</f>
        <v>#REF!</v>
      </c>
      <c r="E316" s="51" t="e">
        <f>+E308+#REF!</f>
        <v>#REF!</v>
      </c>
    </row>
    <row r="317" spans="1:5" ht="11.25" customHeight="1" hidden="1">
      <c r="A317" s="78"/>
      <c r="B317" s="30"/>
      <c r="C317" s="35"/>
      <c r="D317" s="44"/>
      <c r="E317" s="44"/>
    </row>
    <row r="318" spans="1:5" ht="12.75" hidden="1">
      <c r="A318" s="78"/>
      <c r="B318" s="30"/>
      <c r="C318" s="35"/>
      <c r="D318" s="44"/>
      <c r="E318" s="44"/>
    </row>
    <row r="319" spans="1:5" ht="12.75" hidden="1">
      <c r="A319" s="78"/>
      <c r="B319" s="30"/>
      <c r="C319" s="35"/>
      <c r="D319" s="44"/>
      <c r="E319" s="44"/>
    </row>
    <row r="320" spans="1:5" ht="12.75" hidden="1">
      <c r="A320" s="78"/>
      <c r="B320" s="30"/>
      <c r="C320" s="35"/>
      <c r="D320" s="44"/>
      <c r="E320" s="44"/>
    </row>
    <row r="321" spans="1:5" s="1" customFormat="1" ht="12.75" customHeight="1">
      <c r="A321" s="78"/>
      <c r="B321" s="18"/>
      <c r="C321" s="6"/>
      <c r="D321" s="50"/>
      <c r="E321" s="50"/>
    </row>
    <row r="322" spans="1:5" s="1" customFormat="1" ht="12.75">
      <c r="A322" s="78" t="s">
        <v>23</v>
      </c>
      <c r="B322" s="18"/>
      <c r="C322" s="6" t="s">
        <v>98</v>
      </c>
      <c r="D322" s="44"/>
      <c r="E322" s="44"/>
    </row>
    <row r="323" spans="1:5" s="1" customFormat="1" ht="13.5" customHeight="1">
      <c r="A323" s="78"/>
      <c r="B323" s="18"/>
      <c r="C323" s="6"/>
      <c r="D323" s="44"/>
      <c r="E323" s="44"/>
    </row>
    <row r="324" spans="1:5" s="1" customFormat="1" ht="12.75">
      <c r="A324" s="78"/>
      <c r="B324" s="18"/>
      <c r="C324" s="101" t="s">
        <v>132</v>
      </c>
      <c r="D324" s="52">
        <v>572</v>
      </c>
      <c r="E324" s="52">
        <v>572</v>
      </c>
    </row>
    <row r="325" spans="1:5" s="1" customFormat="1" ht="12.75">
      <c r="A325" s="78"/>
      <c r="B325" s="18"/>
      <c r="C325" s="101"/>
      <c r="D325" s="50"/>
      <c r="E325" s="50"/>
    </row>
    <row r="326" spans="1:5" ht="12.75" customHeight="1">
      <c r="A326" s="78"/>
      <c r="B326" s="30"/>
      <c r="C326" s="101" t="s">
        <v>135</v>
      </c>
      <c r="D326" s="44">
        <v>0</v>
      </c>
      <c r="E326" s="44">
        <v>0</v>
      </c>
    </row>
    <row r="327" spans="1:5" ht="12.75" customHeight="1">
      <c r="A327" s="78"/>
      <c r="B327" s="30"/>
      <c r="C327" s="101" t="s">
        <v>136</v>
      </c>
      <c r="D327" s="44">
        <v>16970</v>
      </c>
      <c r="E327" s="44">
        <v>50623</v>
      </c>
    </row>
    <row r="328" spans="1:5" ht="12.75" customHeight="1">
      <c r="A328" s="78"/>
      <c r="B328" s="30"/>
      <c r="C328" s="35"/>
      <c r="D328" s="44"/>
      <c r="E328" s="44"/>
    </row>
    <row r="329" spans="1:5" s="1" customFormat="1" ht="12.75">
      <c r="A329" s="79"/>
      <c r="B329" s="5"/>
      <c r="C329" s="3" t="s">
        <v>36</v>
      </c>
      <c r="D329" s="51">
        <f>SUM(D324:D327)</f>
        <v>17542</v>
      </c>
      <c r="E329" s="51">
        <f>SUM(E324:E327)</f>
        <v>51195</v>
      </c>
    </row>
    <row r="330" spans="1:5" s="1" customFormat="1" ht="12.75" hidden="1">
      <c r="A330" s="78"/>
      <c r="B330" s="18"/>
      <c r="C330" s="6"/>
      <c r="D330" s="50"/>
      <c r="E330" s="50"/>
    </row>
    <row r="331" spans="1:5" ht="12.75">
      <c r="A331" s="78"/>
      <c r="B331" s="30"/>
      <c r="C331" s="35"/>
      <c r="D331" s="44"/>
      <c r="E331" s="44"/>
    </row>
    <row r="332" spans="1:5" ht="12.75" hidden="1">
      <c r="A332" s="78" t="s">
        <v>24</v>
      </c>
      <c r="B332" s="30" t="s">
        <v>6</v>
      </c>
      <c r="C332" s="6" t="s">
        <v>84</v>
      </c>
      <c r="D332" s="44"/>
      <c r="E332" s="44"/>
    </row>
    <row r="333" spans="1:5" ht="12.75" hidden="1">
      <c r="A333" s="78"/>
      <c r="B333" s="30"/>
      <c r="C333" s="35" t="s">
        <v>41</v>
      </c>
      <c r="D333" s="44"/>
      <c r="E333" s="44"/>
    </row>
    <row r="334" spans="1:5" ht="12.75" hidden="1">
      <c r="A334" s="78"/>
      <c r="B334" s="30"/>
      <c r="C334" s="35"/>
      <c r="D334" s="44"/>
      <c r="E334" s="44"/>
    </row>
    <row r="335" spans="1:5" s="1" customFormat="1" ht="12.75" hidden="1">
      <c r="A335" s="79"/>
      <c r="B335" s="5"/>
      <c r="C335" s="3" t="s">
        <v>36</v>
      </c>
      <c r="D335" s="51">
        <f>SUM(D333:D334)</f>
        <v>0</v>
      </c>
      <c r="E335" s="51">
        <f>SUM(E333:E334)</f>
        <v>0</v>
      </c>
    </row>
    <row r="336" spans="1:5" ht="12.75" hidden="1">
      <c r="A336" s="89"/>
      <c r="B336" s="61"/>
      <c r="C336" s="62"/>
      <c r="D336" s="55"/>
      <c r="E336" s="55"/>
    </row>
    <row r="337" spans="1:5" ht="13.5" customHeight="1" hidden="1">
      <c r="A337" s="90" t="s">
        <v>24</v>
      </c>
      <c r="B337" s="63" t="s">
        <v>8</v>
      </c>
      <c r="C337" s="64" t="s">
        <v>69</v>
      </c>
      <c r="D337" s="44"/>
      <c r="E337" s="44"/>
    </row>
    <row r="338" spans="1:5" ht="12.75" hidden="1">
      <c r="A338" s="90"/>
      <c r="B338" s="63"/>
      <c r="C338" s="65" t="s">
        <v>41</v>
      </c>
      <c r="D338" s="44">
        <v>0</v>
      </c>
      <c r="E338" s="44">
        <v>0</v>
      </c>
    </row>
    <row r="339" spans="1:5" ht="12.75" hidden="1">
      <c r="A339" s="90"/>
      <c r="B339" s="63"/>
      <c r="C339" s="65"/>
      <c r="D339" s="44"/>
      <c r="E339" s="44"/>
    </row>
    <row r="340" spans="1:5" s="1" customFormat="1" ht="12.75" hidden="1">
      <c r="A340" s="91"/>
      <c r="B340" s="66"/>
      <c r="C340" s="67" t="s">
        <v>36</v>
      </c>
      <c r="D340" s="51">
        <f>SUM(D338:D339)</f>
        <v>0</v>
      </c>
      <c r="E340" s="51">
        <f>SUM(E338:E339)</f>
        <v>0</v>
      </c>
    </row>
    <row r="341" spans="1:5" ht="12" customHeight="1" hidden="1">
      <c r="A341" s="92"/>
      <c r="B341" s="48"/>
      <c r="C341" s="42"/>
      <c r="D341" s="44"/>
      <c r="E341" s="44"/>
    </row>
    <row r="342" spans="1:5" ht="12.75" hidden="1">
      <c r="A342" s="92" t="s">
        <v>24</v>
      </c>
      <c r="B342" s="48" t="s">
        <v>9</v>
      </c>
      <c r="C342" s="68" t="s">
        <v>85</v>
      </c>
      <c r="D342" s="44"/>
      <c r="E342" s="44"/>
    </row>
    <row r="343" spans="1:5" ht="12" customHeight="1" hidden="1">
      <c r="A343" s="92"/>
      <c r="B343" s="48"/>
      <c r="C343" s="42" t="s">
        <v>41</v>
      </c>
      <c r="D343" s="44"/>
      <c r="E343" s="44"/>
    </row>
    <row r="344" spans="1:5" ht="12.75" customHeight="1" hidden="1">
      <c r="A344" s="92"/>
      <c r="B344" s="48"/>
      <c r="C344" s="42" t="s">
        <v>73</v>
      </c>
      <c r="D344" s="44">
        <v>0</v>
      </c>
      <c r="E344" s="44">
        <v>0</v>
      </c>
    </row>
    <row r="345" spans="1:5" ht="12.75" hidden="1">
      <c r="A345" s="92"/>
      <c r="B345" s="48"/>
      <c r="C345" s="42"/>
      <c r="D345" s="57"/>
      <c r="E345" s="57"/>
    </row>
    <row r="346" spans="1:5" s="1" customFormat="1" ht="12.75" hidden="1">
      <c r="A346" s="93"/>
      <c r="B346" s="69"/>
      <c r="C346" s="70" t="s">
        <v>36</v>
      </c>
      <c r="D346" s="56">
        <f>SUM(D343:D345)</f>
        <v>0</v>
      </c>
      <c r="E346" s="56">
        <f>SUM(E343:E345)</f>
        <v>0</v>
      </c>
    </row>
    <row r="347" spans="1:5" s="1" customFormat="1" ht="12.75">
      <c r="A347" s="18"/>
      <c r="B347" s="103"/>
      <c r="C347" s="24" t="s">
        <v>68</v>
      </c>
      <c r="D347" s="50"/>
      <c r="E347" s="50"/>
    </row>
    <row r="348" spans="1:5" s="1" customFormat="1" ht="12.75">
      <c r="A348" s="78"/>
      <c r="B348" s="18"/>
      <c r="C348" s="6"/>
      <c r="D348" s="50"/>
      <c r="E348" s="50"/>
    </row>
    <row r="349" spans="1:5" s="1" customFormat="1" ht="12.75">
      <c r="A349" s="78" t="s">
        <v>24</v>
      </c>
      <c r="B349" s="30" t="s">
        <v>6</v>
      </c>
      <c r="C349" s="6" t="s">
        <v>111</v>
      </c>
      <c r="D349" s="44"/>
      <c r="E349" s="44"/>
    </row>
    <row r="350" spans="1:5" s="1" customFormat="1" ht="12.75">
      <c r="A350" s="78"/>
      <c r="B350" s="30"/>
      <c r="C350" s="6"/>
      <c r="D350" s="44"/>
      <c r="E350" s="44"/>
    </row>
    <row r="351" spans="1:5" s="1" customFormat="1" ht="12.75">
      <c r="A351" s="78"/>
      <c r="B351" s="30"/>
      <c r="C351" s="35" t="s">
        <v>146</v>
      </c>
      <c r="D351" s="44">
        <v>2202</v>
      </c>
      <c r="E351" s="44">
        <v>2702</v>
      </c>
    </row>
    <row r="352" spans="1:5" s="1" customFormat="1" ht="12.75">
      <c r="A352" s="78"/>
      <c r="B352" s="30"/>
      <c r="C352" s="35"/>
      <c r="D352" s="44"/>
      <c r="E352" s="44"/>
    </row>
    <row r="353" spans="1:5" s="1" customFormat="1" ht="13.5" customHeight="1">
      <c r="A353" s="84"/>
      <c r="B353" s="15"/>
      <c r="C353" s="2" t="s">
        <v>36</v>
      </c>
      <c r="D353" s="59">
        <f>SUM(D351:D352)</f>
        <v>2202</v>
      </c>
      <c r="E353" s="59">
        <f>SUM(E351:E352)</f>
        <v>2702</v>
      </c>
    </row>
    <row r="354" spans="1:5" s="1" customFormat="1" ht="12.75">
      <c r="A354" s="83"/>
      <c r="B354" s="18"/>
      <c r="C354" s="13"/>
      <c r="D354" s="50"/>
      <c r="E354" s="50"/>
    </row>
    <row r="355" spans="1:5" s="1" customFormat="1" ht="12.75">
      <c r="A355" s="83" t="s">
        <v>24</v>
      </c>
      <c r="B355" s="18" t="s">
        <v>8</v>
      </c>
      <c r="C355" s="13" t="s">
        <v>112</v>
      </c>
      <c r="D355" s="50"/>
      <c r="E355" s="50"/>
    </row>
    <row r="356" spans="1:5" s="1" customFormat="1" ht="12.75">
      <c r="A356" s="83"/>
      <c r="B356" s="18"/>
      <c r="C356" s="14"/>
      <c r="D356" s="44"/>
      <c r="E356" s="44"/>
    </row>
    <row r="357" spans="1:5" s="1" customFormat="1" ht="12.75">
      <c r="A357" s="83"/>
      <c r="B357" s="18"/>
      <c r="C357" s="71" t="s">
        <v>147</v>
      </c>
      <c r="D357" s="44">
        <v>1700</v>
      </c>
      <c r="E357" s="44">
        <v>1700</v>
      </c>
    </row>
    <row r="358" spans="1:5" s="1" customFormat="1" ht="12" customHeight="1">
      <c r="A358" s="83"/>
      <c r="B358" s="32"/>
      <c r="C358" s="13"/>
      <c r="D358" s="58"/>
      <c r="E358" s="58"/>
    </row>
    <row r="359" spans="1:5" s="1" customFormat="1" ht="14.25" customHeight="1">
      <c r="A359" s="84"/>
      <c r="B359" s="15"/>
      <c r="C359" s="2" t="s">
        <v>36</v>
      </c>
      <c r="D359" s="59">
        <f>SUM(D356:D358)</f>
        <v>1700</v>
      </c>
      <c r="E359" s="59">
        <f>SUM(E356:E358)</f>
        <v>1700</v>
      </c>
    </row>
    <row r="360" spans="1:5" ht="12.75">
      <c r="A360" s="78"/>
      <c r="B360" s="28"/>
      <c r="C360" s="35"/>
      <c r="D360" s="55"/>
      <c r="E360" s="55"/>
    </row>
    <row r="361" spans="1:5" ht="12.75">
      <c r="A361" s="78"/>
      <c r="B361" s="30"/>
      <c r="C361" s="24" t="s">
        <v>70</v>
      </c>
      <c r="D361" s="44"/>
      <c r="E361" s="44"/>
    </row>
    <row r="362" spans="1:5" ht="12.75">
      <c r="A362" s="78"/>
      <c r="B362" s="30"/>
      <c r="C362" s="35"/>
      <c r="D362" s="44"/>
      <c r="E362" s="44"/>
    </row>
    <row r="363" spans="1:5" ht="13.5" customHeight="1">
      <c r="A363" s="78" t="s">
        <v>25</v>
      </c>
      <c r="B363" s="30" t="s">
        <v>6</v>
      </c>
      <c r="C363" s="6" t="s">
        <v>113</v>
      </c>
      <c r="D363" s="44"/>
      <c r="E363" s="44"/>
    </row>
    <row r="364" spans="1:5" ht="12.75">
      <c r="A364" s="78"/>
      <c r="B364" s="30"/>
      <c r="C364" s="35" t="s">
        <v>0</v>
      </c>
      <c r="D364" s="44"/>
      <c r="E364" s="44"/>
    </row>
    <row r="365" spans="1:5" ht="12.75">
      <c r="A365" s="78"/>
      <c r="B365" s="30"/>
      <c r="C365" s="71" t="s">
        <v>148</v>
      </c>
      <c r="D365" s="44">
        <v>300</v>
      </c>
      <c r="E365" s="44">
        <v>150</v>
      </c>
    </row>
    <row r="366" spans="1:5" ht="12.75">
      <c r="A366" s="78"/>
      <c r="B366" s="30"/>
      <c r="C366" s="71" t="s">
        <v>116</v>
      </c>
      <c r="D366" s="44">
        <v>100</v>
      </c>
      <c r="E366" s="44">
        <v>250</v>
      </c>
    </row>
    <row r="367" spans="1:5" ht="12.75">
      <c r="A367" s="78"/>
      <c r="B367" s="30"/>
      <c r="C367" s="35"/>
      <c r="D367" s="44"/>
      <c r="E367" s="44"/>
    </row>
    <row r="368" spans="1:5" s="1" customFormat="1" ht="12.75">
      <c r="A368" s="79"/>
      <c r="B368" s="5"/>
      <c r="C368" s="3" t="s">
        <v>36</v>
      </c>
      <c r="D368" s="51">
        <f>SUM(D365:D367)</f>
        <v>400</v>
      </c>
      <c r="E368" s="51">
        <f>SUM(E365:E367)</f>
        <v>400</v>
      </c>
    </row>
    <row r="369" spans="1:5" ht="12" customHeight="1">
      <c r="A369" s="78"/>
      <c r="B369" s="30"/>
      <c r="C369" s="35"/>
      <c r="D369" s="44"/>
      <c r="E369" s="44"/>
    </row>
    <row r="370" spans="1:5" ht="12.75">
      <c r="A370" s="78" t="s">
        <v>25</v>
      </c>
      <c r="B370" s="30" t="s">
        <v>8</v>
      </c>
      <c r="C370" s="6" t="s">
        <v>114</v>
      </c>
      <c r="D370" s="44"/>
      <c r="E370" s="44"/>
    </row>
    <row r="371" spans="1:5" ht="12.75">
      <c r="A371" s="78"/>
      <c r="B371" s="30"/>
      <c r="C371" s="6"/>
      <c r="D371" s="44"/>
      <c r="E371" s="44"/>
    </row>
    <row r="372" spans="1:5" ht="12.75">
      <c r="A372" s="78"/>
      <c r="B372" s="30"/>
      <c r="C372" s="35" t="s">
        <v>149</v>
      </c>
      <c r="D372" s="44">
        <v>600</v>
      </c>
      <c r="E372" s="44">
        <v>200</v>
      </c>
    </row>
    <row r="373" spans="1:5" ht="12.75">
      <c r="A373" s="78"/>
      <c r="B373" s="30"/>
      <c r="C373" s="35" t="s">
        <v>172</v>
      </c>
      <c r="D373" s="44">
        <v>0</v>
      </c>
      <c r="E373" s="44">
        <v>150</v>
      </c>
    </row>
    <row r="374" spans="1:5" ht="12.75">
      <c r="A374" s="78"/>
      <c r="B374" s="30"/>
      <c r="C374" s="35"/>
      <c r="D374" s="57"/>
      <c r="E374" s="57"/>
    </row>
    <row r="375" spans="1:5" s="1" customFormat="1" ht="12.75">
      <c r="A375" s="87"/>
      <c r="B375" s="10"/>
      <c r="C375" s="11" t="s">
        <v>36</v>
      </c>
      <c r="D375" s="56">
        <f>SUM(D372:D374)</f>
        <v>600</v>
      </c>
      <c r="E375" s="56">
        <f>SUM(E372:E374)</f>
        <v>350</v>
      </c>
    </row>
    <row r="376" spans="1:5" s="1" customFormat="1" ht="12.75">
      <c r="A376" s="87"/>
      <c r="B376" s="10"/>
      <c r="C376" s="12"/>
      <c r="D376" s="56"/>
      <c r="E376" s="56"/>
    </row>
    <row r="377" spans="1:5" s="1" customFormat="1" ht="12.75">
      <c r="A377" s="78" t="s">
        <v>25</v>
      </c>
      <c r="B377" s="18" t="s">
        <v>9</v>
      </c>
      <c r="C377" s="13" t="s">
        <v>115</v>
      </c>
      <c r="D377" s="50"/>
      <c r="E377" s="50"/>
    </row>
    <row r="378" spans="1:5" s="1" customFormat="1" ht="12.75">
      <c r="A378" s="78"/>
      <c r="B378" s="18"/>
      <c r="C378" s="6"/>
      <c r="D378" s="50"/>
      <c r="E378" s="50"/>
    </row>
    <row r="379" spans="1:5" s="1" customFormat="1" ht="12.75">
      <c r="A379" s="78"/>
      <c r="B379" s="18"/>
      <c r="C379" s="100" t="s">
        <v>150</v>
      </c>
      <c r="D379" s="44">
        <v>267</v>
      </c>
      <c r="E379" s="44">
        <v>267</v>
      </c>
    </row>
    <row r="380" spans="1:5" s="1" customFormat="1" ht="12" customHeight="1">
      <c r="A380" s="78"/>
      <c r="B380" s="18"/>
      <c r="C380" s="13"/>
      <c r="D380" s="50"/>
      <c r="E380" s="50"/>
    </row>
    <row r="381" spans="1:5" s="1" customFormat="1" ht="12" customHeight="1">
      <c r="A381" s="79"/>
      <c r="B381" s="5"/>
      <c r="C381" s="4" t="s">
        <v>36</v>
      </c>
      <c r="D381" s="51">
        <f>SUM(D379:D380)</f>
        <v>267</v>
      </c>
      <c r="E381" s="51">
        <f>SUM(E379:E380)</f>
        <v>267</v>
      </c>
    </row>
    <row r="382" spans="1:5" ht="12.75">
      <c r="A382" s="87"/>
      <c r="B382" s="28"/>
      <c r="C382" s="35"/>
      <c r="D382" s="55"/>
      <c r="E382" s="55"/>
    </row>
    <row r="383" spans="1:5" s="1" customFormat="1" ht="12.75">
      <c r="A383" s="78" t="s">
        <v>25</v>
      </c>
      <c r="B383" s="18" t="s">
        <v>12</v>
      </c>
      <c r="C383" s="102" t="s">
        <v>151</v>
      </c>
      <c r="D383" s="50"/>
      <c r="E383" s="50"/>
    </row>
    <row r="384" spans="1:5" s="1" customFormat="1" ht="12.75">
      <c r="A384" s="78"/>
      <c r="B384" s="18"/>
      <c r="C384" s="13"/>
      <c r="D384" s="50"/>
      <c r="E384" s="50"/>
    </row>
    <row r="385" spans="1:5" s="1" customFormat="1" ht="12.75">
      <c r="A385" s="78"/>
      <c r="B385" s="18"/>
      <c r="C385" s="100" t="s">
        <v>152</v>
      </c>
      <c r="D385" s="44">
        <v>287</v>
      </c>
      <c r="E385" s="44">
        <v>287</v>
      </c>
    </row>
    <row r="386" spans="1:5" s="1" customFormat="1" ht="12" customHeight="1">
      <c r="A386" s="78"/>
      <c r="B386" s="18"/>
      <c r="C386" s="13"/>
      <c r="D386" s="50"/>
      <c r="E386" s="50"/>
    </row>
    <row r="387" spans="1:5" s="1" customFormat="1" ht="12" customHeight="1">
      <c r="A387" s="79"/>
      <c r="B387" s="5"/>
      <c r="C387" s="4" t="s">
        <v>36</v>
      </c>
      <c r="D387" s="51">
        <f>SUM(D385:D386)</f>
        <v>287</v>
      </c>
      <c r="E387" s="51">
        <f>SUM(E385:E386)</f>
        <v>287</v>
      </c>
    </row>
    <row r="388" spans="1:5" s="1" customFormat="1" ht="12" customHeight="1">
      <c r="A388" s="78"/>
      <c r="B388" s="10"/>
      <c r="C388" s="6"/>
      <c r="D388" s="56"/>
      <c r="E388" s="56"/>
    </row>
    <row r="389" spans="1:5" s="1" customFormat="1" ht="12" customHeight="1">
      <c r="A389" s="78" t="s">
        <v>25</v>
      </c>
      <c r="B389" s="18" t="s">
        <v>13</v>
      </c>
      <c r="C389" s="6" t="s">
        <v>95</v>
      </c>
      <c r="D389" s="50"/>
      <c r="E389" s="50"/>
    </row>
    <row r="390" spans="1:5" s="1" customFormat="1" ht="12" customHeight="1">
      <c r="A390" s="78"/>
      <c r="B390" s="18"/>
      <c r="C390" s="6"/>
      <c r="D390" s="50"/>
      <c r="E390" s="50"/>
    </row>
    <row r="391" spans="1:5" s="1" customFormat="1" ht="12" customHeight="1">
      <c r="A391" s="78"/>
      <c r="B391" s="18"/>
      <c r="C391" s="71" t="s">
        <v>153</v>
      </c>
      <c r="D391" s="52">
        <v>600</v>
      </c>
      <c r="E391" s="52">
        <v>600</v>
      </c>
    </row>
    <row r="392" spans="1:5" s="1" customFormat="1" ht="12" customHeight="1">
      <c r="A392" s="78"/>
      <c r="B392" s="18"/>
      <c r="C392" s="6"/>
      <c r="D392" s="58"/>
      <c r="E392" s="58"/>
    </row>
    <row r="393" spans="1:5" s="1" customFormat="1" ht="12" customHeight="1">
      <c r="A393" s="79"/>
      <c r="B393" s="5"/>
      <c r="C393" s="3" t="s">
        <v>36</v>
      </c>
      <c r="D393" s="58">
        <f>D391</f>
        <v>600</v>
      </c>
      <c r="E393" s="58">
        <f>E391</f>
        <v>600</v>
      </c>
    </row>
    <row r="394" spans="1:5" ht="12.75" hidden="1">
      <c r="A394" s="78"/>
      <c r="B394" s="28"/>
      <c r="C394" s="35"/>
      <c r="D394" s="55"/>
      <c r="E394" s="55"/>
    </row>
    <row r="395" spans="1:5" ht="12.75" hidden="1">
      <c r="A395" s="78"/>
      <c r="B395" s="30"/>
      <c r="C395" s="24" t="s">
        <v>71</v>
      </c>
      <c r="D395" s="44"/>
      <c r="E395" s="44"/>
    </row>
    <row r="396" spans="1:5" ht="12.75" hidden="1">
      <c r="A396" s="78"/>
      <c r="B396" s="30"/>
      <c r="C396" s="35"/>
      <c r="D396" s="44"/>
      <c r="E396" s="44"/>
    </row>
    <row r="397" spans="1:5" s="1" customFormat="1" ht="12.75" hidden="1">
      <c r="A397" s="78" t="s">
        <v>26</v>
      </c>
      <c r="B397" s="18" t="s">
        <v>6</v>
      </c>
      <c r="C397" s="13" t="s">
        <v>87</v>
      </c>
      <c r="D397" s="50"/>
      <c r="E397" s="50"/>
    </row>
    <row r="398" spans="1:5" s="1" customFormat="1" ht="12.75" hidden="1">
      <c r="A398" s="78"/>
      <c r="B398" s="18"/>
      <c r="C398" s="14" t="s">
        <v>51</v>
      </c>
      <c r="D398" s="44">
        <v>0</v>
      </c>
      <c r="E398" s="44">
        <v>0</v>
      </c>
    </row>
    <row r="399" spans="1:5" s="1" customFormat="1" ht="12" customHeight="1" hidden="1">
      <c r="A399" s="78"/>
      <c r="B399" s="18"/>
      <c r="C399" s="13"/>
      <c r="D399" s="50"/>
      <c r="E399" s="50"/>
    </row>
    <row r="400" spans="1:5" s="1" customFormat="1" ht="12" customHeight="1" hidden="1">
      <c r="A400" s="79"/>
      <c r="B400" s="5"/>
      <c r="C400" s="4" t="s">
        <v>36</v>
      </c>
      <c r="D400" s="51">
        <f>SUM(D398:D399)</f>
        <v>0</v>
      </c>
      <c r="E400" s="51">
        <f>SUM(E398:E399)</f>
        <v>0</v>
      </c>
    </row>
    <row r="401" spans="1:5" s="1" customFormat="1" ht="12" customHeight="1" hidden="1">
      <c r="A401" s="78"/>
      <c r="B401" s="18"/>
      <c r="C401" s="6"/>
      <c r="D401" s="50"/>
      <c r="E401" s="50"/>
    </row>
    <row r="402" spans="1:5" s="1" customFormat="1" ht="12" customHeight="1" hidden="1">
      <c r="A402" s="78" t="s">
        <v>26</v>
      </c>
      <c r="B402" s="18" t="s">
        <v>6</v>
      </c>
      <c r="C402" s="13" t="s">
        <v>86</v>
      </c>
      <c r="D402" s="50"/>
      <c r="E402" s="50"/>
    </row>
    <row r="403" spans="1:5" s="1" customFormat="1" ht="12" customHeight="1" hidden="1">
      <c r="A403" s="78"/>
      <c r="B403" s="18"/>
      <c r="C403" s="14" t="s">
        <v>51</v>
      </c>
      <c r="D403" s="44">
        <v>0</v>
      </c>
      <c r="E403" s="44">
        <v>0</v>
      </c>
    </row>
    <row r="404" spans="1:5" s="1" customFormat="1" ht="12" customHeight="1" hidden="1">
      <c r="A404" s="78"/>
      <c r="B404" s="18"/>
      <c r="C404" s="13"/>
      <c r="D404" s="50"/>
      <c r="E404" s="50"/>
    </row>
    <row r="405" spans="1:5" s="1" customFormat="1" ht="12" customHeight="1" hidden="1">
      <c r="A405" s="79"/>
      <c r="B405" s="5"/>
      <c r="C405" s="4" t="s">
        <v>36</v>
      </c>
      <c r="D405" s="51">
        <f>SUM(D403:D404)</f>
        <v>0</v>
      </c>
      <c r="E405" s="51">
        <f>SUM(E403:E404)</f>
        <v>0</v>
      </c>
    </row>
    <row r="406" spans="1:5" ht="12.75" hidden="1">
      <c r="A406" s="78"/>
      <c r="B406" s="30"/>
      <c r="C406" s="35"/>
      <c r="D406" s="44"/>
      <c r="E406" s="44"/>
    </row>
    <row r="407" spans="1:5" s="1" customFormat="1" ht="12.75" hidden="1">
      <c r="A407" s="78" t="s">
        <v>26</v>
      </c>
      <c r="B407" s="18" t="s">
        <v>8</v>
      </c>
      <c r="C407" s="13" t="s">
        <v>72</v>
      </c>
      <c r="D407" s="50"/>
      <c r="E407" s="50"/>
    </row>
    <row r="408" spans="1:5" s="1" customFormat="1" ht="12.75" hidden="1">
      <c r="A408" s="78"/>
      <c r="B408" s="18"/>
      <c r="C408" s="14" t="s">
        <v>51</v>
      </c>
      <c r="D408" s="44"/>
      <c r="E408" s="44"/>
    </row>
    <row r="409" spans="1:5" s="1" customFormat="1" ht="12" customHeight="1" hidden="1">
      <c r="A409" s="78"/>
      <c r="B409" s="18"/>
      <c r="C409" s="13"/>
      <c r="D409" s="50"/>
      <c r="E409" s="50"/>
    </row>
    <row r="410" spans="1:5" s="1" customFormat="1" ht="12" customHeight="1" hidden="1">
      <c r="A410" s="87"/>
      <c r="B410" s="10"/>
      <c r="C410" s="12" t="s">
        <v>36</v>
      </c>
      <c r="D410" s="56">
        <f>SUM(D408:D409)</f>
        <v>0</v>
      </c>
      <c r="E410" s="56">
        <f>SUM(E408:E409)</f>
        <v>0</v>
      </c>
    </row>
    <row r="411" spans="1:5" ht="12.75">
      <c r="A411" s="83"/>
      <c r="B411" s="18"/>
      <c r="C411" s="35"/>
      <c r="D411" s="44"/>
      <c r="E411" s="44"/>
    </row>
    <row r="412" spans="1:5" ht="12.75">
      <c r="A412" s="83" t="s">
        <v>0</v>
      </c>
      <c r="B412" s="30" t="s">
        <v>0</v>
      </c>
      <c r="C412" s="6" t="s">
        <v>49</v>
      </c>
      <c r="D412" s="44"/>
      <c r="E412" s="44"/>
    </row>
    <row r="413" spans="1:5" ht="12.75">
      <c r="A413" s="83"/>
      <c r="B413" s="30"/>
      <c r="C413" s="6"/>
      <c r="D413" s="44"/>
      <c r="E413" s="44"/>
    </row>
    <row r="414" spans="1:5" ht="12.75">
      <c r="A414" s="83" t="s">
        <v>28</v>
      </c>
      <c r="B414" s="30" t="s">
        <v>0</v>
      </c>
      <c r="C414" s="6" t="s">
        <v>94</v>
      </c>
      <c r="D414" s="44"/>
      <c r="E414" s="44"/>
    </row>
    <row r="415" spans="1:5" ht="12.75" hidden="1">
      <c r="A415" s="83"/>
      <c r="B415" s="30"/>
      <c r="C415" s="35"/>
      <c r="D415" s="44"/>
      <c r="E415" s="44"/>
    </row>
    <row r="416" spans="1:5" ht="12.75">
      <c r="A416" s="83"/>
      <c r="B416" s="30"/>
      <c r="C416" s="35"/>
      <c r="D416" s="44"/>
      <c r="E416" s="44"/>
    </row>
    <row r="417" spans="1:5" ht="12.75">
      <c r="A417" s="83"/>
      <c r="B417" s="30"/>
      <c r="C417" s="101" t="s">
        <v>42</v>
      </c>
      <c r="D417" s="52">
        <v>0</v>
      </c>
      <c r="E417" s="52">
        <v>0</v>
      </c>
    </row>
    <row r="418" spans="1:5" ht="12.75">
      <c r="A418" s="83"/>
      <c r="B418" s="30"/>
      <c r="C418" s="101" t="s">
        <v>34</v>
      </c>
      <c r="D418" s="52">
        <v>0</v>
      </c>
      <c r="E418" s="52">
        <v>0</v>
      </c>
    </row>
    <row r="419" spans="1:5" ht="12.75">
      <c r="A419" s="83"/>
      <c r="B419" s="30"/>
      <c r="C419" s="101" t="s">
        <v>132</v>
      </c>
      <c r="D419" s="52">
        <v>0</v>
      </c>
      <c r="E419" s="52">
        <v>98</v>
      </c>
    </row>
    <row r="420" spans="1:5" ht="12.75">
      <c r="A420" s="83"/>
      <c r="B420" s="30"/>
      <c r="C420" s="101" t="s">
        <v>133</v>
      </c>
      <c r="D420" s="52">
        <v>0</v>
      </c>
      <c r="E420" s="52">
        <v>0</v>
      </c>
    </row>
    <row r="421" spans="1:5" ht="12.75">
      <c r="A421" s="83"/>
      <c r="B421" s="30"/>
      <c r="C421" s="101" t="s">
        <v>134</v>
      </c>
      <c r="D421" s="52">
        <v>0</v>
      </c>
      <c r="E421" s="52">
        <v>0</v>
      </c>
    </row>
    <row r="422" spans="1:5" ht="12.75">
      <c r="A422" s="83"/>
      <c r="B422" s="30"/>
      <c r="C422" s="101"/>
      <c r="D422" s="52"/>
      <c r="E422" s="52"/>
    </row>
    <row r="423" spans="1:5" ht="12.75">
      <c r="A423" s="83"/>
      <c r="B423" s="30"/>
      <c r="C423" s="101" t="s">
        <v>135</v>
      </c>
      <c r="D423" s="52">
        <v>0</v>
      </c>
      <c r="E423" s="52">
        <v>0</v>
      </c>
    </row>
    <row r="424" spans="1:5" s="1" customFormat="1" ht="12.75">
      <c r="A424" s="83"/>
      <c r="B424" s="18"/>
      <c r="C424" s="101" t="s">
        <v>136</v>
      </c>
      <c r="D424" s="52">
        <f>SUM(D417:D423)</f>
        <v>0</v>
      </c>
      <c r="E424" s="52">
        <v>0</v>
      </c>
    </row>
    <row r="425" spans="1:5" ht="12.75">
      <c r="A425" s="83"/>
      <c r="B425" s="30"/>
      <c r="C425" s="35"/>
      <c r="D425" s="44"/>
      <c r="E425" s="44"/>
    </row>
    <row r="426" spans="1:5" s="1" customFormat="1" ht="12.75">
      <c r="A426" s="84"/>
      <c r="B426" s="5"/>
      <c r="C426" s="3" t="s">
        <v>36</v>
      </c>
      <c r="D426" s="51">
        <f>SUM(D417:D424)</f>
        <v>0</v>
      </c>
      <c r="E426" s="51">
        <f>SUM(E417:E424)</f>
        <v>98</v>
      </c>
    </row>
    <row r="427" spans="1:5" ht="12.75">
      <c r="A427" s="78"/>
      <c r="B427" s="28"/>
      <c r="C427" s="27"/>
      <c r="D427" s="44"/>
      <c r="E427" s="44"/>
    </row>
    <row r="428" spans="1:5" ht="12.75" hidden="1">
      <c r="A428" s="78"/>
      <c r="B428" s="30"/>
      <c r="C428" s="17"/>
      <c r="D428" s="44"/>
      <c r="E428" s="44"/>
    </row>
    <row r="429" spans="1:5" ht="12.75">
      <c r="A429" s="78" t="s">
        <v>29</v>
      </c>
      <c r="B429" s="30"/>
      <c r="C429" s="16" t="s">
        <v>93</v>
      </c>
      <c r="D429" s="44"/>
      <c r="E429" s="44"/>
    </row>
    <row r="430" spans="1:5" ht="12.75">
      <c r="A430" s="78"/>
      <c r="B430" s="30"/>
      <c r="C430" s="16"/>
      <c r="D430" s="44"/>
      <c r="E430" s="44"/>
    </row>
    <row r="431" spans="1:5" ht="12.75">
      <c r="A431" s="78"/>
      <c r="B431" s="30"/>
      <c r="C431" s="101" t="s">
        <v>42</v>
      </c>
      <c r="D431" s="44">
        <v>2950</v>
      </c>
      <c r="E431" s="44">
        <v>2950</v>
      </c>
    </row>
    <row r="432" spans="1:5" ht="12.75">
      <c r="A432" s="78"/>
      <c r="B432" s="30"/>
      <c r="C432" s="101" t="s">
        <v>34</v>
      </c>
      <c r="D432" s="44">
        <v>811</v>
      </c>
      <c r="E432" s="44">
        <v>811</v>
      </c>
    </row>
    <row r="433" spans="1:5" ht="12.75">
      <c r="A433" s="78"/>
      <c r="B433" s="30"/>
      <c r="C433" s="101" t="s">
        <v>132</v>
      </c>
      <c r="D433" s="44">
        <v>1860</v>
      </c>
      <c r="E433" s="44">
        <v>3073</v>
      </c>
    </row>
    <row r="434" spans="1:5" ht="12.75">
      <c r="A434" s="78"/>
      <c r="B434" s="30"/>
      <c r="C434" s="101" t="s">
        <v>133</v>
      </c>
      <c r="D434" s="44">
        <v>0</v>
      </c>
      <c r="E434" s="44">
        <v>0</v>
      </c>
    </row>
    <row r="435" spans="1:5" ht="12.75" hidden="1">
      <c r="A435" s="78"/>
      <c r="B435" s="30"/>
      <c r="C435" s="101" t="s">
        <v>134</v>
      </c>
      <c r="D435" s="44"/>
      <c r="E435" s="44"/>
    </row>
    <row r="436" spans="1:5" ht="12.75">
      <c r="A436" s="78"/>
      <c r="B436" s="30"/>
      <c r="C436" s="101"/>
      <c r="D436" s="44"/>
      <c r="E436" s="44"/>
    </row>
    <row r="437" spans="1:5" ht="12.75">
      <c r="A437" s="78"/>
      <c r="B437" s="30"/>
      <c r="C437" s="101" t="s">
        <v>135</v>
      </c>
      <c r="D437" s="44">
        <v>0</v>
      </c>
      <c r="E437" s="44">
        <v>0</v>
      </c>
    </row>
    <row r="438" spans="1:5" ht="12.75">
      <c r="A438" s="78"/>
      <c r="B438" s="30"/>
      <c r="C438" s="101" t="s">
        <v>136</v>
      </c>
      <c r="D438" s="44">
        <v>0</v>
      </c>
      <c r="E438" s="44">
        <v>0</v>
      </c>
    </row>
    <row r="439" spans="1:5" ht="12.75">
      <c r="A439" s="78"/>
      <c r="B439" s="30"/>
      <c r="C439" s="16"/>
      <c r="D439" s="50"/>
      <c r="E439" s="50"/>
    </row>
    <row r="440" spans="1:5" ht="12.75">
      <c r="A440" s="79"/>
      <c r="B440" s="7"/>
      <c r="C440" s="3" t="s">
        <v>36</v>
      </c>
      <c r="D440" s="53">
        <f>SUM(D431:D438)</f>
        <v>5621</v>
      </c>
      <c r="E440" s="53">
        <f>SUM(E431:E438)</f>
        <v>6834</v>
      </c>
    </row>
  </sheetData>
  <mergeCells count="6">
    <mergeCell ref="C24:D24"/>
    <mergeCell ref="A1:D1"/>
    <mergeCell ref="A2:D2"/>
    <mergeCell ref="A3:D3"/>
    <mergeCell ref="A4:D4"/>
    <mergeCell ref="A5:D5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firstPageNumber="2" useFirstPageNumber="1" horizontalDpi="360" verticalDpi="360" orientation="portrait" paperSize="9" scale="57" r:id="rId1"/>
  <headerFooter alignWithMargins="0">
    <oddHeader>&amp;C&amp;9
&amp;R&amp;10 3.sz.melléklet</oddHeader>
  </headerFooter>
  <rowBreaks count="4" manualBreakCount="4">
    <brk id="96" max="4" man="1"/>
    <brk id="178" max="4" man="1"/>
    <brk id="242" max="4" man="1"/>
    <brk id="3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2015-08-06T08:52:48Z</cp:lastPrinted>
  <dcterms:created xsi:type="dcterms:W3CDTF">2001-08-13T05:31:06Z</dcterms:created>
  <dcterms:modified xsi:type="dcterms:W3CDTF">2015-08-06T08:53:52Z</dcterms:modified>
  <cp:category/>
  <cp:version/>
  <cp:contentType/>
  <cp:contentStatus/>
</cp:coreProperties>
</file>