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30" windowHeight="11760" activeTab="14"/>
  </bookViews>
  <sheets>
    <sheet name="01" sheetId="1" r:id="rId1"/>
    <sheet name="02" sheetId="2" r:id="rId2"/>
    <sheet name="03" sheetId="3" r:id="rId3"/>
    <sheet name="04" sheetId="4" r:id="rId4"/>
    <sheet name="05 " sheetId="5" r:id="rId5"/>
    <sheet name="06 " sheetId="6" r:id="rId6"/>
    <sheet name="07 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/>
  <calcPr fullCalcOnLoad="1"/>
</workbook>
</file>

<file path=xl/sharedStrings.xml><?xml version="1.0" encoding="utf-8"?>
<sst xmlns="http://schemas.openxmlformats.org/spreadsheetml/2006/main" count="895" uniqueCount="519">
  <si>
    <t>08</t>
  </si>
  <si>
    <t>01</t>
  </si>
  <si>
    <t>02</t>
  </si>
  <si>
    <t>03</t>
  </si>
  <si>
    <t>04</t>
  </si>
  <si>
    <t>#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</si>
  <si>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</si>
  <si>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</si>
  <si>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</si>
  <si>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</si>
  <si>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</si>
  <si>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Céljuttatás, projektprémium (K1103)</t>
  </si>
  <si>
    <t>07</t>
  </si>
  <si>
    <t>Béren kívüli juttatások (K1107)</t>
  </si>
  <si>
    <t>13</t>
  </si>
  <si>
    <t>15</t>
  </si>
  <si>
    <t>16</t>
  </si>
  <si>
    <t>Választott tisztségviselők juttatásai (K121)</t>
  </si>
  <si>
    <t>18</t>
  </si>
  <si>
    <t>Egyéb külső személyi juttatások (K123)</t>
  </si>
  <si>
    <t>19</t>
  </si>
  <si>
    <t>20</t>
  </si>
  <si>
    <t>21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</si>
  <si>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</si>
  <si>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</si>
  <si>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</si>
  <si>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</si>
  <si>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</si>
  <si>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</si>
  <si>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</si>
  <si>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</si>
  <si>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</si>
  <si>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</si>
  <si>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</si>
  <si>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</si>
  <si>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32</t>
  </si>
  <si>
    <t>33</t>
  </si>
  <si>
    <t>Informatikai szolgáltatások igénybevétele (K321)</t>
  </si>
  <si>
    <t>34</t>
  </si>
  <si>
    <t>Egyéb kommunikációs szolgáltatások (K322)</t>
  </si>
  <si>
    <t>35</t>
  </si>
  <si>
    <t>36</t>
  </si>
  <si>
    <t>Közüzemi díjak (K331)</t>
  </si>
  <si>
    <t>38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</si>
  <si>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</si>
  <si>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</si>
  <si>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</si>
  <si>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</si>
  <si>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</si>
  <si>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</si>
  <si>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</si>
  <si>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</si>
  <si>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</si>
  <si>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50</t>
  </si>
  <si>
    <t>Működési célú előzetesen felszámított általános forgalmi adó (K351)</t>
  </si>
  <si>
    <t>59</t>
  </si>
  <si>
    <t>Egyéb dologi kiadások (K355)</t>
  </si>
  <si>
    <t>ebből: oktatásban résztvevők pénzbeli juttatásai (K47)</t>
  </si>
  <si>
    <t>ebből: egyéb, az önkormányzat rendeletében megállapított juttatás (K48)</t>
  </si>
  <si>
    <t>ebből: önkormányzat által saját hatáskörben (nem szociális és gyermekvédelmi előírások alapján) adott más ellátás (K48)</t>
  </si>
  <si>
    <t>ebből: helyi önkormányzatok és költségvetési szerveik (K506)</t>
  </si>
  <si>
    <t>ebből: társulások és költségvetési szerveik (K506)</t>
  </si>
  <si>
    <t>ebből: térségi fejlesztési tanácsok és költségvetési szerveik (K506)</t>
  </si>
  <si>
    <t>ebből: nonprofit gazdasági társaságok (K512)</t>
  </si>
  <si>
    <t>Tartalékok (K513)</t>
  </si>
  <si>
    <t>Immateriális javak beszerzése, létesítése (K61)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</si>
  <si>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</si>
  <si>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</si>
  <si>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</si>
  <si>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</si>
  <si>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</si>
  <si>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</si>
  <si>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</si>
  <si>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</si>
  <si>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</si>
  <si>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</si>
  <si>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</si>
  <si>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elkülönített állami pénzalapok (B16)</t>
  </si>
  <si>
    <t>Működési célú támogatások államháztartáson belülről (=07+...+10+21+32) (B1)</t>
  </si>
  <si>
    <t>Vagyoni tipusú adók (=110+…+116) (B34)</t>
  </si>
  <si>
    <t>ebből: építményadó  (B34)</t>
  </si>
  <si>
    <t>ebből: magánszemélyek kommunális adója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</si>
  <si>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</si>
  <si>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</si>
  <si>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</si>
  <si>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</si>
  <si>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Termékek és szolgáltatások adói (=117+140+144+145+150)  (B35)</t>
  </si>
  <si>
    <t>Egyéb közhatalmi bevételek (&gt;=170+…+184) (B36)</t>
  </si>
  <si>
    <t>Közhatalmi bevételek (=93+94+104+109+168+169) (B3)</t>
  </si>
  <si>
    <t>Szolgáltatások ellenértéke (&gt;=188+189) (B402)</t>
  </si>
  <si>
    <t>ebből:tárgyi eszközök bérbeadásából származó bevétel (B402)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</si>
  <si>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</si>
  <si>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</si>
  <si>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</si>
  <si>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Egyéb kapott (járó) kamatok és kamatjellegű bevételek (&gt;=206+207) (B4082)</t>
  </si>
  <si>
    <t>Kamatbevételek és más nyereségjellegű bevételek (=202+205) (B408)</t>
  </si>
  <si>
    <t>Biztosító által fizetett kártérítés (B410)</t>
  </si>
  <si>
    <t>Egyéb működési bevételek (&gt;=219+220) (B411)</t>
  </si>
  <si>
    <t>Működési bevételek (=186+187+190+192+199+…+201+208+216+217+218) (B4)</t>
  </si>
  <si>
    <t>Ingatlanok értékesítése (&gt;=225) (B52)</t>
  </si>
  <si>
    <t>ebből: termőföld-eladás bevételei (B52)</t>
  </si>
  <si>
    <t>Felhalmozási bevételek (=222+224+226+227+229) (B5)</t>
  </si>
  <si>
    <t>Egyéb működési célú átvett pénzeszközök (=244+…+255) (B65)</t>
  </si>
  <si>
    <t>ebből: nonprofit gazdasági társaságok (B65)</t>
  </si>
  <si>
    <t>Működési célú átvett pénzeszközök (=231+...+234+244) (B6)</t>
  </si>
  <si>
    <t>Felhalmozási célú visszatérítendő támogatások, kölcsönök visszatérülése államháztartáson kívülről (=261+…+269) (B74)</t>
  </si>
  <si>
    <t>Egyéb felhalmozási célú átvett pénzeszközök (=271+…+281) (B75)</t>
  </si>
  <si>
    <t>ebből: nonprofit gazdasági társaságok (B75)</t>
  </si>
  <si>
    <t>Felhalmozási célú átvett pénzeszközök (=257+…+260+270) (B7)</t>
  </si>
  <si>
    <t>Költségvetési bevételek (=43+79+185+221+230+256+282) (B1-B7)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</si>
  <si>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</si>
  <si>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</si>
  <si>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</si>
  <si>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</si>
  <si>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</si>
  <si>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14</t>
  </si>
  <si>
    <t>Államháztartáson belüli megelőlegezések (B814)</t>
  </si>
  <si>
    <t>23</t>
  </si>
  <si>
    <t>Összesen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</si>
  <si>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</si>
  <si>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</si>
  <si>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</si>
  <si>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018010 Önkormányzatok elszámolásai a központi költségvetéssel</t>
  </si>
  <si>
    <t>018030 Támogatási célú finanszírozási műveletek</t>
  </si>
  <si>
    <t>041233 Hosszabb időtartamú közfoglalkoztatás</t>
  </si>
  <si>
    <t>045120 Út, autópálya építése</t>
  </si>
  <si>
    <t>045160 Közutak, hidak, alagutak üzemeltetése, fenntartása</t>
  </si>
  <si>
    <t>064010 Közvilágítás</t>
  </si>
  <si>
    <t>066010 Zöldterület-kezelés</t>
  </si>
  <si>
    <t>066020 Város-, községgazdálkodási egyéb szolgáltatások</t>
  </si>
  <si>
    <t>082044 Könyvtári szolgáltatások</t>
  </si>
  <si>
    <t>082092 Közművelődés - hagyományos közösségi kulturális értékek gondozása</t>
  </si>
  <si>
    <t>086090 Egyéb szabadidős szolgáltatás</t>
  </si>
  <si>
    <t>106020 Lakásfenntartással, lakhatással összefüggő ellátások</t>
  </si>
  <si>
    <t>107060 Egyéb szociális pénzbeli és természetbeni ellátások, támogatások</t>
  </si>
  <si>
    <t>Kapacitásmutató 1. [68/2013. (XII.29.)NGM r. 6. § (2) bek.]</t>
  </si>
  <si>
    <t>06/A - Teljesített bevételek kormányzati funkciónként</t>
  </si>
  <si>
    <t>900020 Önkormányzatok funkcióra nem sorolható bevételei államháztartáson kívülről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</si>
  <si>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</si>
  <si>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</si>
  <si>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</si>
  <si>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</si>
  <si>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</si>
  <si>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</si>
  <si>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</si>
  <si>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06</t>
  </si>
  <si>
    <t>II         Alaptevékenység finanszírozási egyenlege (=03-04)</t>
  </si>
  <si>
    <t>A)        Alaptevékenység maradványa (=±I±II)</t>
  </si>
  <si>
    <t>C)        Összes maradvány (=A+B)</t>
  </si>
  <si>
    <t>17</t>
  </si>
  <si>
    <t>E)        Alaptevékenység szabad maradványa (=A-D)</t>
  </si>
  <si>
    <t>27</t>
  </si>
  <si>
    <t>48</t>
  </si>
  <si>
    <t>52</t>
  </si>
  <si>
    <t>54</t>
  </si>
  <si>
    <t>56</t>
  </si>
  <si>
    <t>58</t>
  </si>
  <si>
    <t>37</t>
  </si>
  <si>
    <t>51</t>
  </si>
  <si>
    <t>10</t>
  </si>
  <si>
    <t>09</t>
  </si>
  <si>
    <t>11</t>
  </si>
  <si>
    <t>Előző időszak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</si>
  <si>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</si>
  <si>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</si>
  <si>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</si>
  <si>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</si>
  <si>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</si>
  <si>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</si>
  <si>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</si>
  <si>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</si>
  <si>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</si>
  <si>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</si>
  <si>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</si>
  <si>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24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</si>
  <si>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</si>
  <si>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</si>
  <si>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</si>
  <si>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</si>
  <si>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</si>
  <si>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</si>
  <si>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</si>
  <si>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</si>
  <si>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</si>
  <si>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</si>
  <si>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</si>
  <si>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</si>
  <si>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 Költségvetési évben esedékes követelések (=D/I/1+…+D/I/8)</t>
  </si>
  <si>
    <t>D/III/4 Forgótőke elszámolása</t>
  </si>
  <si>
    <t>D/III/5 Vagyonkezelésbe adott eszközökkel kapcsolatos visszapótlási követelés elszámolása</t>
  </si>
  <si>
    <t>D/III Követelés jellegű sajátos elszámolások (=D/III/1+…+D/III/9)</t>
  </si>
  <si>
    <t>D) KÖVETELÉSEK  (=D/I+D/II+D/III)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</si>
  <si>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</si>
  <si>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</si>
  <si>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</si>
  <si>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</si>
  <si>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</si>
  <si>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</si>
  <si>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</si>
  <si>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</si>
  <si>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</si>
  <si>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</si>
  <si>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H/I/1 Költségvetési évben esedékes kötelezettségek személyi juttatásokra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</si>
  <si>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</si>
  <si>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</si>
  <si>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</si>
  <si>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</si>
  <si>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</si>
  <si>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</si>
  <si>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</si>
  <si>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</si>
  <si>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</si>
  <si>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</si>
  <si>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</si>
  <si>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</si>
  <si>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</si>
  <si>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</si>
  <si>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</si>
  <si>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</si>
  <si>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</si>
  <si>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</si>
  <si>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</si>
  <si>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</si>
  <si>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</si>
  <si>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</si>
  <si>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</si>
  <si>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</si>
  <si>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</si>
  <si>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</si>
  <si>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</si>
  <si>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</si>
  <si>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</si>
  <si>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</si>
  <si>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</si>
  <si>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</si>
  <si>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</si>
  <si>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18 Részesedésekből származó eredményszemléletű bevételek, árfolyamnyereségek</t>
  </si>
  <si>
    <t>20 Egyéb kapott (járó) kamatok és kamatjellegű eredményszemléletű bevételek</t>
  </si>
  <si>
    <t>VIII Pénzügyi műveletek eredményszemléletű bevételei (=17+18+19+20+21)</t>
  </si>
  <si>
    <t>22 Részesedésekből származó ráfordítások, árfolyamveszteségek</t>
  </si>
  <si>
    <t>42</t>
  </si>
  <si>
    <t>IX Pénzügyi műveletek ráfordításai (=22+23+24+25+26)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</si>
  <si>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</si>
  <si>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</si>
  <si>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</si>
  <si>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</si>
  <si>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</si>
  <si>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</si>
  <si>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</si>
  <si>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</si>
  <si>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</si>
  <si>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</si>
  <si>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</si>
  <si>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</si>
  <si>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</si>
  <si>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</si>
  <si>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Hiány, selejtezés, megsemmisülés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</si>
  <si>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</si>
  <si>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</si>
  <si>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</si>
  <si>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</si>
  <si>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</si>
  <si>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</si>
  <si>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</si>
  <si>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</si>
  <si>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Maradvány igénybevétele</t>
  </si>
  <si>
    <t xml:space="preserve">Előző év költségvetési maradványának igénybevétele </t>
  </si>
  <si>
    <t xml:space="preserve">Államháztartáson belüli megelőlegezések </t>
  </si>
  <si>
    <t xml:space="preserve">Belföldi finanszírozás bevételei </t>
  </si>
  <si>
    <t>Finanszírozási bevételek</t>
  </si>
  <si>
    <t>31</t>
  </si>
  <si>
    <t>39</t>
  </si>
  <si>
    <t>41</t>
  </si>
  <si>
    <t>47</t>
  </si>
  <si>
    <t>49</t>
  </si>
  <si>
    <t>55</t>
  </si>
  <si>
    <t xml:space="preserve">Kiadások összesen </t>
  </si>
  <si>
    <t>Finanszírozási kiadások (K9)</t>
  </si>
  <si>
    <t>Belföldi finanszírozás kiadásai  (K91)</t>
  </si>
  <si>
    <t>Költségvetési kiadások  (K1-K8)</t>
  </si>
  <si>
    <t>Felújítások (K7)</t>
  </si>
  <si>
    <t>Beruházások (K6)</t>
  </si>
  <si>
    <t>Egyéb működési célú kiadások  (K5)</t>
  </si>
  <si>
    <t>Egyéb működési célú támogatások államháztartáson kívülre  (K512)</t>
  </si>
  <si>
    <t>Egyéb működési célú támogatások államháztartáson belülre  (K506)</t>
  </si>
  <si>
    <t>Ellátottak pénzbeli juttatásai  (K4)</t>
  </si>
  <si>
    <t>Egyéb nem intézményi ellátások  (K48)</t>
  </si>
  <si>
    <t>Intézményi ellátottak pénzbeli juttatásai  (K47)</t>
  </si>
  <si>
    <t>Dologi kiadások  (K3)</t>
  </si>
  <si>
    <t>Különféle befizetések és egyéb dologi kiadások  (K35)</t>
  </si>
  <si>
    <t>Szolgáltatási kiadások  (K33)</t>
  </si>
  <si>
    <t>Bérleti és lízing díjak (K333)</t>
  </si>
  <si>
    <t>Kommunikációs szolgáltatások  (K32)</t>
  </si>
  <si>
    <t>Készletbeszerzés(K31)</t>
  </si>
  <si>
    <t>Munkaadókat terhelő járulékok és szociális hozzájárulási adó ( (K2)</t>
  </si>
  <si>
    <t>Személyi juttatások  (K1)</t>
  </si>
  <si>
    <t>Külső személyi juttatások (K12)</t>
  </si>
  <si>
    <t>Foglalkoztatottak személyi juttatásai  (K11)</t>
  </si>
  <si>
    <t>Foglalkoztatottak egyéb személyi juttatásai  (K1113)</t>
  </si>
  <si>
    <t>Bevételek összesen ( (B1-B8)</t>
  </si>
  <si>
    <t>Finanszírozási bevételek  (B8)</t>
  </si>
  <si>
    <t>Belföldi finanszírozás bevételei  (B81)</t>
  </si>
  <si>
    <t>Maradvány igénybevétele  (B813)</t>
  </si>
  <si>
    <t>Költségvetési bevételek  (B1-B7)</t>
  </si>
  <si>
    <t>Működési célú átvett pénzeszközök  (B6)</t>
  </si>
  <si>
    <t>Egyéb működési célú átvett pénzeszközök  (B65)</t>
  </si>
  <si>
    <t>Felhalmozási bevételek (B5)</t>
  </si>
  <si>
    <t>Ingatlanok értékesítése  (B52)</t>
  </si>
  <si>
    <t>Működési bevételek  (B4)</t>
  </si>
  <si>
    <t>Egyéb működési bevételek (B411)</t>
  </si>
  <si>
    <t>Kamatbevételek és más nyereségjellegű bevételek (B408)</t>
  </si>
  <si>
    <t>Egyéb kapott (járó) kamatok és kamatjellegű bevételek (B4082)</t>
  </si>
  <si>
    <t>Tulajdonosi bevételek  (B404)</t>
  </si>
  <si>
    <t>Szolgáltatások ellenértéke (B402)</t>
  </si>
  <si>
    <t>Közhatalmi bevételek  (B3)</t>
  </si>
  <si>
    <t>Egyéb közhatalmi bevételek  (B36)</t>
  </si>
  <si>
    <t>Termékek és szolgáltatások adói   (B35)</t>
  </si>
  <si>
    <t>Gépjárműadók (B354)</t>
  </si>
  <si>
    <t>Értékesítési és forgalmi adók (B351)</t>
  </si>
  <si>
    <t>Vagyoni tipusú adók  (B34)</t>
  </si>
  <si>
    <t>Működési célú támogatások államháztartáson belülről  (B1)</t>
  </si>
  <si>
    <t>Egyéb működési célú támogatások bevételei államháztartáson belülről  (B16)</t>
  </si>
  <si>
    <t>Önkormányzatok működési támogatásai  (B11)</t>
  </si>
  <si>
    <t>Működési bevételek</t>
  </si>
  <si>
    <t>Működési kiadások</t>
  </si>
  <si>
    <t>Önkorm. működési támogatásai</t>
  </si>
  <si>
    <t>Személyi juttatások</t>
  </si>
  <si>
    <t>Egyéb műk.tám.államházt.belülről</t>
  </si>
  <si>
    <t>Járulékok</t>
  </si>
  <si>
    <t>Közhatalmi bevételek</t>
  </si>
  <si>
    <t>Dologi kiadások</t>
  </si>
  <si>
    <t>Ellátottak pénzbeli juttatásai</t>
  </si>
  <si>
    <t>Működési célú átvett pénzeszköz</t>
  </si>
  <si>
    <t>Egyéb működési célú kiadások</t>
  </si>
  <si>
    <t>Felhalmozási bevételek</t>
  </si>
  <si>
    <t>Felhalmozási kiadások</t>
  </si>
  <si>
    <t>Felhalmozási célú önkorm.tám.</t>
  </si>
  <si>
    <t xml:space="preserve"> Beruházás</t>
  </si>
  <si>
    <t>Ingatlanok értékesítése</t>
  </si>
  <si>
    <t>Felújítás</t>
  </si>
  <si>
    <t>Egyéb tárgyi eszköz értékesítés</t>
  </si>
  <si>
    <t>Egyéb felhalm.célú kiadások</t>
  </si>
  <si>
    <t>Felhalm.célú visszatér.tám.kölcsönök</t>
  </si>
  <si>
    <t>Egyéb felhalm.célú átvett pénzeszk.</t>
  </si>
  <si>
    <t>Finanszírozási kiadások</t>
  </si>
  <si>
    <t>Hitel-,kölcsöntörleszt.államházt.kívülre</t>
  </si>
  <si>
    <t>Államháztart.belüli megelőlegezések</t>
  </si>
  <si>
    <t>Államháztart.belüli megelőleg.visszafiz.</t>
  </si>
  <si>
    <t>Bevételek összesen</t>
  </si>
  <si>
    <t>Kidások összesen</t>
  </si>
  <si>
    <t>Címrendi szám</t>
  </si>
  <si>
    <t>Cím neve</t>
  </si>
  <si>
    <t>1.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</si>
  <si>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</si>
  <si>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</si>
  <si>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</si>
  <si>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</si>
  <si>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</si>
  <si>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</si>
  <si>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</si>
  <si>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</si>
  <si>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</si>
  <si>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</si>
  <si>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</si>
  <si>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</si>
  <si>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</si>
  <si>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</si>
  <si>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</si>
  <si>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</si>
  <si>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</si>
  <si>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</si>
  <si>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</si>
  <si>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</si>
  <si>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</si>
  <si>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</si>
  <si>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</si>
  <si>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</si>
  <si>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</si>
  <si>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</si>
  <si>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</si>
  <si>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</si>
  <si>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</si>
  <si>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</si>
  <si>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</si>
  <si>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</si>
  <si>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</si>
  <si>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</si>
  <si>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</si>
  <si>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</si>
  <si>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</si>
  <si>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</si>
  <si>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</si>
  <si>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</si>
  <si>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</si>
  <si>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</si>
  <si>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</si>
  <si>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</si>
  <si>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</si>
  <si>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</si>
  <si>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</si>
  <si>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</si>
  <si>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</si>
  <si>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t>-</t>
  </si>
  <si>
    <t>Cím-szám</t>
  </si>
  <si>
    <t>Intézmény megnevezése</t>
  </si>
  <si>
    <t>Feladat megnevezése</t>
  </si>
  <si>
    <t>2016.</t>
  </si>
  <si>
    <t>2017.</t>
  </si>
  <si>
    <t>2018.</t>
  </si>
  <si>
    <t>eredeti előirányzat</t>
  </si>
  <si>
    <t>teljesítés</t>
  </si>
  <si>
    <t>tervezet</t>
  </si>
  <si>
    <t>Önkormányzat</t>
  </si>
  <si>
    <t>Intézmény*</t>
  </si>
  <si>
    <t>Záró létszám (fő)</t>
  </si>
  <si>
    <t>Üres álláshely  (fő)****</t>
  </si>
  <si>
    <t>Önkormányzati jogalkotás</t>
  </si>
  <si>
    <t>Zöldterület gondozás</t>
  </si>
  <si>
    <t>Közcélú foglalkoztatás</t>
  </si>
  <si>
    <t>Város- és községgazdálkodási feladatok</t>
  </si>
  <si>
    <t>Rendezési terv készítése</t>
  </si>
  <si>
    <t>Kisbodak Község Önkormányzata</t>
  </si>
  <si>
    <t>Költségvetési kiadások (K1-K8)</t>
  </si>
  <si>
    <t>Felújítások  (K7)</t>
  </si>
  <si>
    <t>Beruházások  (K6)</t>
  </si>
  <si>
    <t>Ingatlanok beszerzése, létesítése (K62)</t>
  </si>
  <si>
    <t>Egyéb működési célú támogatások államháztartáson kívülre (K512)</t>
  </si>
  <si>
    <t>Egyéb működési célú támogatások államháztartáson belülre (K506)</t>
  </si>
  <si>
    <t>Dologi kiadások (K3)</t>
  </si>
  <si>
    <t>Bérleti és lízing díjak  (K333)</t>
  </si>
  <si>
    <t>Készletbeszerzés  (K31)</t>
  </si>
  <si>
    <t>Munkaadókat terhelő járulékok és szociális hozzájárulási adó  (K2)</t>
  </si>
  <si>
    <t>Személyi juttatások (K1)</t>
  </si>
  <si>
    <t>Foglalkoztatottak személyi juttatásai (K11)</t>
  </si>
  <si>
    <t>5. melléklet a …./2017.(….) önkormányzati  rendelethez</t>
  </si>
  <si>
    <t>Önkormányzat Kisbodak</t>
  </si>
  <si>
    <t>Munkavégzésre irányuló egyéb jogviszonyban nem saját foglalkoztatottnak fizetett juttatások (K122)</t>
  </si>
  <si>
    <t>Családi támogatások (K42)</t>
  </si>
  <si>
    <t>A helyi önkormányzatok előző évi elszámolásából származó kiadások (K5021)</t>
  </si>
  <si>
    <t>ebből: egyéb civil szervezetek (K512)</t>
  </si>
  <si>
    <t>ebből: egyé bírság</t>
  </si>
  <si>
    <t>Felhalmozási célú támogatások (B21)</t>
  </si>
  <si>
    <t>Felhalmozási célú támogatások államháztartáson belülről (B2)</t>
  </si>
  <si>
    <t>Munkavégzésre irányuló egyéb jogviszonyban nem saját foglalkoztatottaknak fizetett (K122)</t>
  </si>
  <si>
    <t>032020 Tűz és katasztrógavédelem</t>
  </si>
  <si>
    <t>061020 Lakóépület építése</t>
  </si>
  <si>
    <t>ebből: egyéb bírság (B36)</t>
  </si>
  <si>
    <t>D)        Alaptevékenység kötelezettségvállalással terhelt maradványa</t>
  </si>
  <si>
    <t>A/I/1 Vagyoni értékű jogok</t>
  </si>
  <si>
    <t>D/I/4 Költégvetési évben esedékes követelések működési bevételre (=D/I/4</t>
  </si>
  <si>
    <t>D/I/2 Költségvetési évben esedékes követelések felhalmozási célú támogatások bevételeire államháztartáson belülről (&gt;=D/I/2a)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</si>
  <si>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</si>
  <si>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</si>
  <si>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</si>
  <si>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D/I/4f - ebből: költségvetési évben esedékes követelések kamatbevételekre és más nyereségjellegű bevételekre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</si>
  <si>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</si>
  <si>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</si>
  <si>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</si>
  <si>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D/I/6 Költségvetési évben esedékes követelések működési célú átvett pénzeszközre (&gt;=D/I/6a+D/I/6b+D/I/6c)</t>
  </si>
  <si>
    <t>D/II/3 Költségvetési évet követően esedékes követelések közhatalmi bevételre (=D/II/3a+…+D/II/3f)</t>
  </si>
  <si>
    <t>D/II/3e - ebből: költségvetési évet követően esedékes követelések termékek és szolgáltatások adóira</t>
  </si>
  <si>
    <t>D/II Költségvetési évet követően esedékes követelések (=D/II/1+…+D/II/8)</t>
  </si>
  <si>
    <t>D/III/1 Adott előlegek (=D/III/1a+…+D/III/1f)</t>
  </si>
  <si>
    <t>D/III/1e - ebből: foglalkoztatottaknak adott előlegek</t>
  </si>
  <si>
    <t>D/III/7 Folyósított, megelőlegezett társadalombiztosítási és családtámogatási ellátások elszámolása</t>
  </si>
  <si>
    <t>E/III/4 Azonosítás alatt álló tételek</t>
  </si>
  <si>
    <t>E/III Egyéb sajátos eszközoldali elszámolások (=E/III/1+…+E/III/4)</t>
  </si>
  <si>
    <t>E) EGYÉB SAJÁTOS ESZKÖZOLDALI  ELSZÁMOLÁSOK (=E/I+E/II+E/III)</t>
  </si>
  <si>
    <t>H/I/2 Költségvetési évben esedékes kötelezettségek munkaadókat terhelő járulékokra és szociális hozzájárulási adóra</t>
  </si>
  <si>
    <t>H/I/6 Költségvetési évben esedékes kötelezettségek beruházásokra</t>
  </si>
  <si>
    <t>H/I/7 Költségvetési évben esedékes kötelezettségek felújításokra</t>
  </si>
  <si>
    <t>H/I/9 Költségvetési évben esedékes kötelezettségek finanszírozási kiadásokra (&gt;=H/I/9a+…+H/I/9m)</t>
  </si>
  <si>
    <t>H/I/9g - ebből: költségvetési évben esedékes kötelezettségek államháztartáson belüli megelőlegezések visszafizetésére</t>
  </si>
  <si>
    <t>H/III/1 Kapott előlegek</t>
  </si>
  <si>
    <t>Kisbodak Község Önkormányzata Vagyonmérleg kimutatása 2017. év</t>
  </si>
  <si>
    <t>Kisbodak Község Önkormányzata 2017. évi Eredménykimutatás</t>
  </si>
  <si>
    <t>Kisbodak Község Önkormányzata  Kimutatás az immateriális javak, tárgyi eszközök koncesszióba, vagyonkezelésbe adott eszközök állományának alakulásáról 2017. év</t>
  </si>
  <si>
    <t>Értékesítés</t>
  </si>
  <si>
    <t>Egyéb csökkenés</t>
  </si>
  <si>
    <t>Teljesen (0-ig) leírt eszközök bruttó értéke</t>
  </si>
  <si>
    <t>Kisbodak Község Önkormányzata 2017. évi címrendje</t>
  </si>
  <si>
    <t>Kisbodak Községi Önkormányzat                                                                                  2017. december 31-i munkajogi zárólétszámadatok</t>
  </si>
  <si>
    <t>2017. évi többéves kihatással járó feladatok teljesítése</t>
  </si>
  <si>
    <t>2017. évben teljesített nettósított működési és felhalmozási bevételei és kiadásai</t>
  </si>
  <si>
    <t>Kisbodak község Önkormányzata beszámoló K9. Finanszírozási kiadások alakulása  2017. év</t>
  </si>
  <si>
    <t>Kisodak Község Önkormányzata  Beszámoló  K1-K8. Költségvetési kiadások alakulása 2017. év</t>
  </si>
  <si>
    <t>Kisodak Község Önkormányzata  Beszámoló  B1. - B7.  költségvetési bevételek  alakulása 2017. év</t>
  </si>
  <si>
    <t>Kisbodak Község Önkormányzata beszámoló B8. Finanszírozási bevételek alakulása 2017. év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</si>
  <si>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</si>
  <si>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</si>
  <si>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</si>
  <si>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</si>
  <si>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</si>
  <si>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</si>
  <si>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</si>
  <si>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</si>
  <si>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</si>
  <si>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</si>
  <si>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</si>
  <si>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</si>
  <si>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</si>
  <si>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</si>
  <si>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</si>
  <si>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</si>
  <si>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</si>
  <si>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</si>
  <si>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1. melléklet a 7/2018.(V.30.) önkormányzati rendelethez</t>
  </si>
  <si>
    <t>2 melléklet a 7/2018.(V.30.) önkormányzati rendelethez</t>
  </si>
  <si>
    <t>3. melléklet a 7/2018.(V.30.) önkormányzati rendelethez</t>
  </si>
  <si>
    <t>4. melléklet a 7/2018.(V.30.) önkormányzati rendelethez</t>
  </si>
  <si>
    <t xml:space="preserve">7. melléklet a 7/2018.(V.30.)  önkormányzati rendelethez </t>
  </si>
  <si>
    <t xml:space="preserve">6. melléklet a 7/2018.(V.30.)  önkormányzati rendelethez </t>
  </si>
  <si>
    <t xml:space="preserve">5. melléklet a 7/2018.(V.30.)  önkormányzati rendelethez </t>
  </si>
  <si>
    <t xml:space="preserve">8. melléklet a 7/2018.(V.30.)  önkormányzati rendelethez </t>
  </si>
  <si>
    <t xml:space="preserve">9. melléklet a 7/2018.(V.30.)  önkormányzati rendelethez </t>
  </si>
  <si>
    <t xml:space="preserve">10. melléklet a 7/2018.(V.30.) önkormányzati rendelethez </t>
  </si>
  <si>
    <t>11. melléklet a  7/2018.(V.30.) önkormányzati rendelethez</t>
  </si>
  <si>
    <t>14. melléklet a  7/2018.(V.30.  ) önkormányzati  rendelethez</t>
  </si>
  <si>
    <t>15. melléklet a 7/2018.(V.30.  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</si>
</sst>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#,###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Times New Roman CE"/>
      <family val="0"/>
    </font>
    <font>
      <sz val="11"/>
      <name val="Arial"/>
      <family val="2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b/>
      <sz val="11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6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20" borderId="7" applyNumberFormat="0" applyFont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6" borderId="1" applyNumberFormat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4" fillId="16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lef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 quotePrefix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 quotePrefix="1">
      <alignment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/>
    </xf>
    <xf numFmtId="3" fontId="7" fillId="0" borderId="23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left" vertical="center"/>
    </xf>
    <xf numFmtId="0" fontId="14" fillId="0" borderId="0" xfId="61" applyFont="1" applyFill="1" applyAlignment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center" vertical="center" wrapText="1"/>
      <protection/>
    </xf>
    <xf numFmtId="0" fontId="13" fillId="0" borderId="25" xfId="61" applyFont="1" applyFill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>
      <alignment horizontal="center" vertical="center" wrapText="1"/>
      <protection/>
    </xf>
    <xf numFmtId="173" fontId="12" fillId="0" borderId="0" xfId="61" applyNumberFormat="1" applyFont="1" applyFill="1" applyAlignment="1">
      <alignment horizontal="right" vertical="center"/>
      <protection/>
    </xf>
    <xf numFmtId="173" fontId="11" fillId="0" borderId="0" xfId="61" applyNumberFormat="1" applyFont="1" applyFill="1" applyAlignment="1">
      <alignment vertical="center" wrapText="1"/>
      <protection/>
    </xf>
    <xf numFmtId="173" fontId="11" fillId="0" borderId="0" xfId="61" applyNumberFormat="1" applyFont="1" applyFill="1" applyAlignment="1">
      <alignment horizontal="center" vertical="center" wrapText="1"/>
      <protection/>
    </xf>
    <xf numFmtId="0" fontId="2" fillId="0" borderId="0" xfId="64">
      <alignment/>
      <protection/>
    </xf>
    <xf numFmtId="0" fontId="2" fillId="0" borderId="26" xfId="58" applyFont="1" applyBorder="1">
      <alignment/>
      <protection/>
    </xf>
    <xf numFmtId="0" fontId="2" fillId="0" borderId="27" xfId="58" applyFont="1" applyBorder="1">
      <alignment/>
      <protection/>
    </xf>
    <xf numFmtId="0" fontId="10" fillId="0" borderId="28" xfId="58" applyFont="1" applyBorder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10" fillId="0" borderId="30" xfId="58" applyFont="1" applyBorder="1">
      <alignment/>
      <protection/>
    </xf>
    <xf numFmtId="0" fontId="10" fillId="0" borderId="31" xfId="58" applyFont="1" applyBorder="1">
      <alignment/>
      <protection/>
    </xf>
    <xf numFmtId="0" fontId="10" fillId="0" borderId="32" xfId="58" applyFont="1" applyBorder="1">
      <alignment/>
      <protection/>
    </xf>
    <xf numFmtId="0" fontId="10" fillId="0" borderId="33" xfId="58" applyFont="1" applyBorder="1" applyAlignment="1">
      <alignment wrapText="1"/>
      <protection/>
    </xf>
    <xf numFmtId="0" fontId="15" fillId="0" borderId="11" xfId="61" applyFont="1" applyFill="1" applyBorder="1" applyAlignment="1">
      <alignment horizontal="center" vertical="center" wrapText="1"/>
      <protection/>
    </xf>
    <xf numFmtId="0" fontId="15" fillId="0" borderId="25" xfId="61" applyFont="1" applyFill="1" applyBorder="1" applyAlignment="1" applyProtection="1">
      <alignment horizontal="center" vertical="center" wrapText="1"/>
      <protection/>
    </xf>
    <xf numFmtId="0" fontId="15" fillId="0" borderId="12" xfId="61" applyFont="1" applyFill="1" applyBorder="1" applyAlignment="1" applyProtection="1">
      <alignment horizontal="center" vertical="center" wrapText="1"/>
      <protection/>
    </xf>
    <xf numFmtId="0" fontId="16" fillId="0" borderId="34" xfId="61" applyFont="1" applyFill="1" applyBorder="1" applyAlignment="1">
      <alignment horizontal="center" vertical="center" wrapText="1"/>
      <protection/>
    </xf>
    <xf numFmtId="0" fontId="17" fillId="0" borderId="35" xfId="61" applyFont="1" applyFill="1" applyBorder="1" applyAlignment="1" applyProtection="1">
      <alignment horizontal="left" vertical="center" wrapText="1" indent="1"/>
      <protection/>
    </xf>
    <xf numFmtId="173" fontId="16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61" applyFill="1" applyAlignment="1">
      <alignment vertical="center" wrapText="1"/>
      <protection/>
    </xf>
    <xf numFmtId="0" fontId="16" fillId="0" borderId="18" xfId="61" applyFont="1" applyFill="1" applyBorder="1" applyAlignment="1">
      <alignment horizontal="center" vertical="center" wrapText="1"/>
      <protection/>
    </xf>
    <xf numFmtId="0" fontId="17" fillId="0" borderId="37" xfId="61" applyFont="1" applyFill="1" applyBorder="1" applyAlignment="1" applyProtection="1">
      <alignment horizontal="left" vertical="center" wrapText="1" indent="1"/>
      <protection/>
    </xf>
    <xf numFmtId="173" fontId="16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7" xfId="61" applyFont="1" applyFill="1" applyBorder="1" applyAlignment="1" applyProtection="1">
      <alignment horizontal="left" vertical="center" wrapText="1" indent="8"/>
      <protection/>
    </xf>
    <xf numFmtId="0" fontId="16" fillId="0" borderId="38" xfId="61" applyFont="1" applyFill="1" applyBorder="1" applyAlignment="1" applyProtection="1">
      <alignment vertical="center" wrapText="1"/>
      <protection locked="0"/>
    </xf>
    <xf numFmtId="173" fontId="16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61" applyFont="1" applyFill="1" applyBorder="1" applyAlignment="1" applyProtection="1">
      <alignment vertical="center" wrapText="1"/>
      <protection locked="0"/>
    </xf>
    <xf numFmtId="0" fontId="16" fillId="0" borderId="15" xfId="61" applyFont="1" applyFill="1" applyBorder="1" applyAlignment="1">
      <alignment horizontal="center" vertical="center" wrapText="1"/>
      <protection/>
    </xf>
    <xf numFmtId="0" fontId="16" fillId="0" borderId="24" xfId="61" applyFont="1" applyFill="1" applyBorder="1" applyAlignment="1" applyProtection="1">
      <alignment vertical="center" wrapText="1"/>
      <protection locked="0"/>
    </xf>
    <xf numFmtId="173" fontId="16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61" applyFont="1" applyFill="1" applyBorder="1" applyAlignment="1">
      <alignment horizontal="center" vertical="center" wrapText="1"/>
      <protection/>
    </xf>
    <xf numFmtId="0" fontId="13" fillId="0" borderId="39" xfId="61" applyFont="1" applyFill="1" applyBorder="1" applyAlignment="1" applyProtection="1">
      <alignment vertical="center" wrapText="1"/>
      <protection/>
    </xf>
    <xf numFmtId="173" fontId="15" fillId="0" borderId="39" xfId="61" applyNumberFormat="1" applyFont="1" applyFill="1" applyBorder="1" applyAlignment="1" applyProtection="1">
      <alignment horizontal="center" vertical="center" wrapText="1"/>
      <protection/>
    </xf>
    <xf numFmtId="173" fontId="15" fillId="0" borderId="21" xfId="61" applyNumberFormat="1" applyFont="1" applyFill="1" applyBorder="1" applyAlignment="1" applyProtection="1">
      <alignment horizontal="center" vertical="center" wrapText="1"/>
      <protection/>
    </xf>
    <xf numFmtId="0" fontId="9" fillId="0" borderId="0" xfId="61" applyFill="1" applyAlignment="1">
      <alignment horizontal="right" vertical="center" wrapText="1"/>
      <protection/>
    </xf>
    <xf numFmtId="0" fontId="9" fillId="0" borderId="0" xfId="61" applyFill="1" applyAlignment="1">
      <alignment horizontal="center" vertical="center" wrapText="1"/>
      <protection/>
    </xf>
    <xf numFmtId="0" fontId="0" fillId="0" borderId="0" xfId="65">
      <alignment/>
      <protection/>
    </xf>
    <xf numFmtId="173" fontId="0" fillId="0" borderId="0" xfId="65" applyNumberFormat="1" applyFill="1" applyAlignment="1">
      <alignment horizontal="center" vertical="center" wrapText="1"/>
      <protection/>
    </xf>
    <xf numFmtId="173" fontId="0" fillId="0" borderId="0" xfId="65" applyNumberFormat="1" applyFill="1" applyAlignment="1">
      <alignment vertical="center" wrapText="1"/>
      <protection/>
    </xf>
    <xf numFmtId="173" fontId="18" fillId="0" borderId="0" xfId="65" applyNumberFormat="1" applyFont="1" applyFill="1" applyAlignment="1">
      <alignment vertical="center"/>
      <protection/>
    </xf>
    <xf numFmtId="0" fontId="19" fillId="0" borderId="0" xfId="65" applyFont="1" applyAlignment="1">
      <alignment horizontal="center"/>
      <protection/>
    </xf>
    <xf numFmtId="0" fontId="20" fillId="0" borderId="0" xfId="65" applyFont="1" applyAlignment="1">
      <alignment horizontal="center" wrapText="1"/>
      <protection/>
    </xf>
    <xf numFmtId="0" fontId="20" fillId="0" borderId="40" xfId="65" applyFont="1" applyBorder="1">
      <alignment/>
      <protection/>
    </xf>
    <xf numFmtId="0" fontId="20" fillId="0" borderId="0" xfId="65" applyFont="1" applyBorder="1">
      <alignment/>
      <protection/>
    </xf>
    <xf numFmtId="0" fontId="20" fillId="0" borderId="0" xfId="65" applyFont="1" applyAlignment="1">
      <alignment wrapText="1"/>
      <protection/>
    </xf>
    <xf numFmtId="0" fontId="20" fillId="0" borderId="41" xfId="65" applyFont="1" applyBorder="1" applyAlignment="1">
      <alignment horizontal="center" vertical="center" wrapText="1"/>
      <protection/>
    </xf>
    <xf numFmtId="0" fontId="20" fillId="0" borderId="42" xfId="65" applyFont="1" applyBorder="1" applyAlignment="1">
      <alignment horizontal="center" vertical="center" wrapText="1"/>
      <protection/>
    </xf>
    <xf numFmtId="0" fontId="20" fillId="0" borderId="43" xfId="65" applyFont="1" applyBorder="1" applyAlignment="1">
      <alignment horizontal="center" vertical="center" wrapText="1"/>
      <protection/>
    </xf>
    <xf numFmtId="0" fontId="20" fillId="0" borderId="44" xfId="65" applyFont="1" applyBorder="1" applyAlignment="1">
      <alignment horizontal="center" vertical="center" wrapText="1"/>
      <protection/>
    </xf>
    <xf numFmtId="0" fontId="20" fillId="0" borderId="14" xfId="65" applyFont="1" applyBorder="1" applyAlignment="1">
      <alignment horizontal="center" vertical="center" wrapText="1"/>
      <protection/>
    </xf>
    <xf numFmtId="0" fontId="20" fillId="0" borderId="18" xfId="65" applyFont="1" applyBorder="1" applyAlignment="1">
      <alignment horizontal="center" vertical="center" wrapText="1"/>
      <protection/>
    </xf>
    <xf numFmtId="0" fontId="20" fillId="0" borderId="10" xfId="65" applyFont="1" applyBorder="1" applyAlignment="1">
      <alignment horizontal="center" vertical="center" wrapText="1"/>
      <protection/>
    </xf>
    <xf numFmtId="0" fontId="20" fillId="0" borderId="16" xfId="65" applyFont="1" applyBorder="1" applyAlignment="1">
      <alignment horizontal="center" vertical="center" wrapText="1"/>
      <protection/>
    </xf>
    <xf numFmtId="0" fontId="20" fillId="0" borderId="45" xfId="65" applyFont="1" applyBorder="1" applyAlignment="1">
      <alignment horizontal="center" vertical="center" wrapText="1"/>
      <protection/>
    </xf>
    <xf numFmtId="0" fontId="20" fillId="0" borderId="46" xfId="65" applyFont="1" applyBorder="1" applyAlignment="1">
      <alignment horizontal="center" vertical="center" wrapText="1"/>
      <protection/>
    </xf>
    <xf numFmtId="0" fontId="20" fillId="0" borderId="18" xfId="65" applyFont="1" applyBorder="1" applyAlignment="1">
      <alignment horizontal="center"/>
      <protection/>
    </xf>
    <xf numFmtId="0" fontId="20" fillId="0" borderId="37" xfId="65" applyFont="1" applyBorder="1">
      <alignment/>
      <protection/>
    </xf>
    <xf numFmtId="0" fontId="20" fillId="0" borderId="10" xfId="65" applyFont="1" applyBorder="1" applyAlignment="1">
      <alignment wrapText="1"/>
      <protection/>
    </xf>
    <xf numFmtId="3" fontId="20" fillId="0" borderId="47" xfId="65" applyNumberFormat="1" applyFont="1" applyBorder="1" applyAlignment="1">
      <alignment wrapText="1"/>
      <protection/>
    </xf>
    <xf numFmtId="0" fontId="20" fillId="0" borderId="47" xfId="65" applyFont="1" applyBorder="1" applyAlignment="1">
      <alignment wrapText="1"/>
      <protection/>
    </xf>
    <xf numFmtId="0" fontId="20" fillId="0" borderId="47" xfId="65" applyFont="1" applyBorder="1" applyAlignment="1">
      <alignment horizontal="right" wrapText="1"/>
      <protection/>
    </xf>
    <xf numFmtId="0" fontId="20" fillId="0" borderId="16" xfId="65" applyFont="1" applyBorder="1" applyAlignment="1">
      <alignment horizontal="right" wrapText="1"/>
      <protection/>
    </xf>
    <xf numFmtId="0" fontId="20" fillId="0" borderId="10" xfId="65" applyFont="1" applyBorder="1" applyAlignment="1">
      <alignment horizontal="justify" vertical="center" wrapText="1"/>
      <protection/>
    </xf>
    <xf numFmtId="0" fontId="20" fillId="0" borderId="47" xfId="65" applyFont="1" applyBorder="1" applyAlignment="1">
      <alignment horizontal="right" vertical="center" wrapText="1"/>
      <protection/>
    </xf>
    <xf numFmtId="0" fontId="20" fillId="0" borderId="16" xfId="65" applyFont="1" applyBorder="1" applyAlignment="1">
      <alignment horizontal="right" vertical="center" wrapText="1"/>
      <protection/>
    </xf>
    <xf numFmtId="0" fontId="20" fillId="0" borderId="47" xfId="65" applyFont="1" applyBorder="1" applyAlignment="1">
      <alignment horizontal="justify" vertical="center" wrapText="1"/>
      <protection/>
    </xf>
    <xf numFmtId="0" fontId="20" fillId="0" borderId="16" xfId="65" applyFont="1" applyBorder="1" applyAlignment="1">
      <alignment horizontal="justify" vertical="center" wrapText="1"/>
      <protection/>
    </xf>
    <xf numFmtId="0" fontId="20" fillId="0" borderId="16" xfId="65" applyFont="1" applyBorder="1" applyAlignment="1">
      <alignment wrapText="1"/>
      <protection/>
    </xf>
    <xf numFmtId="0" fontId="0" fillId="0" borderId="0" xfId="65" applyAlignment="1">
      <alignment/>
      <protection/>
    </xf>
    <xf numFmtId="0" fontId="20" fillId="0" borderId="10" xfId="65" applyFont="1" applyBorder="1" applyAlignment="1">
      <alignment horizontal="left" wrapText="1"/>
      <protection/>
    </xf>
    <xf numFmtId="0" fontId="20" fillId="0" borderId="47" xfId="65" applyFont="1" applyBorder="1" applyAlignment="1">
      <alignment horizontal="left" wrapText="1"/>
      <protection/>
    </xf>
    <xf numFmtId="0" fontId="20" fillId="0" borderId="16" xfId="65" applyFont="1" applyBorder="1" applyAlignment="1">
      <alignment horizontal="left" wrapText="1"/>
      <protection/>
    </xf>
    <xf numFmtId="0" fontId="20" fillId="0" borderId="37" xfId="65" applyFont="1" applyBorder="1" applyAlignment="1">
      <alignment wrapText="1"/>
      <protection/>
    </xf>
    <xf numFmtId="0" fontId="19" fillId="0" borderId="48" xfId="65" applyFont="1" applyBorder="1" applyAlignment="1">
      <alignment/>
      <protection/>
    </xf>
    <xf numFmtId="0" fontId="0" fillId="0" borderId="49" xfId="65" applyBorder="1" applyAlignment="1">
      <alignment/>
      <protection/>
    </xf>
    <xf numFmtId="0" fontId="20" fillId="0" borderId="25" xfId="65" applyFont="1" applyBorder="1" applyAlignment="1">
      <alignment wrapText="1"/>
      <protection/>
    </xf>
    <xf numFmtId="3" fontId="20" fillId="0" borderId="25" xfId="65" applyNumberFormat="1" applyFont="1" applyBorder="1" applyAlignment="1">
      <alignment wrapText="1"/>
      <protection/>
    </xf>
    <xf numFmtId="0" fontId="20" fillId="0" borderId="12" xfId="65" applyFont="1" applyBorder="1" applyAlignment="1">
      <alignment wrapText="1"/>
      <protection/>
    </xf>
    <xf numFmtId="0" fontId="1" fillId="0" borderId="0" xfId="60">
      <alignment/>
      <protection/>
    </xf>
    <xf numFmtId="0" fontId="5" fillId="0" borderId="50" xfId="57" applyFont="1" applyBorder="1" applyAlignment="1">
      <alignment horizontal="center"/>
      <protection/>
    </xf>
    <xf numFmtId="0" fontId="5" fillId="0" borderId="37" xfId="57" applyFont="1" applyBorder="1" applyAlignment="1">
      <alignment horizontal="center"/>
      <protection/>
    </xf>
    <xf numFmtId="0" fontId="5" fillId="0" borderId="37" xfId="57" applyFont="1" applyBorder="1" applyAlignment="1">
      <alignment horizontal="center" wrapText="1"/>
      <protection/>
    </xf>
    <xf numFmtId="0" fontId="5" fillId="0" borderId="38" xfId="57" applyFont="1" applyBorder="1" applyAlignment="1">
      <alignment horizontal="center"/>
      <protection/>
    </xf>
    <xf numFmtId="0" fontId="5" fillId="0" borderId="10" xfId="57" applyFont="1" applyBorder="1" applyAlignment="1">
      <alignment horizontal="center" wrapText="1"/>
      <protection/>
    </xf>
    <xf numFmtId="0" fontId="5" fillId="0" borderId="10" xfId="57" applyFont="1" applyBorder="1">
      <alignment/>
      <protection/>
    </xf>
    <xf numFmtId="0" fontId="22" fillId="0" borderId="10" xfId="57" applyFont="1" applyBorder="1">
      <alignment/>
      <protection/>
    </xf>
    <xf numFmtId="0" fontId="3" fillId="0" borderId="10" xfId="57" applyBorder="1" applyAlignment="1">
      <alignment wrapText="1"/>
      <protection/>
    </xf>
    <xf numFmtId="0" fontId="3" fillId="0" borderId="10" xfId="57" applyBorder="1">
      <alignment/>
      <protection/>
    </xf>
    <xf numFmtId="0" fontId="23" fillId="0" borderId="10" xfId="57" applyFont="1" applyBorder="1">
      <alignment/>
      <protection/>
    </xf>
    <xf numFmtId="0" fontId="1" fillId="0" borderId="0" xfId="60" applyBorder="1">
      <alignment/>
      <protection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2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16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4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21" fillId="0" borderId="0" xfId="60" applyFont="1" applyAlignment="1">
      <alignment horizontal="center" wrapText="1"/>
      <protection/>
    </xf>
    <xf numFmtId="0" fontId="16" fillId="0" borderId="42" xfId="61" applyFont="1" applyFill="1" applyBorder="1" applyAlignment="1">
      <alignment horizontal="justify" vertical="center" wrapText="1"/>
      <protection/>
    </xf>
    <xf numFmtId="0" fontId="19" fillId="0" borderId="0" xfId="65" applyFont="1" applyAlignment="1">
      <alignment horizontal="center"/>
      <protection/>
    </xf>
    <xf numFmtId="0" fontId="20" fillId="0" borderId="44" xfId="65" applyFont="1" applyBorder="1" applyAlignment="1">
      <alignment horizontal="center" vertical="center" wrapText="1"/>
      <protection/>
    </xf>
    <xf numFmtId="0" fontId="20" fillId="0" borderId="42" xfId="65" applyFont="1" applyBorder="1" applyAlignment="1">
      <alignment horizontal="center" vertical="center" wrapText="1"/>
      <protection/>
    </xf>
    <xf numFmtId="0" fontId="20" fillId="0" borderId="13" xfId="65" applyFont="1" applyBorder="1" applyAlignment="1">
      <alignment horizontal="center" vertical="center" wrapText="1"/>
      <protection/>
    </xf>
    <xf numFmtId="0" fontId="0" fillId="0" borderId="0" xfId="65" applyFont="1" applyAlignment="1">
      <alignment horizontal="center"/>
      <protection/>
    </xf>
    <xf numFmtId="0" fontId="0" fillId="0" borderId="0" xfId="65" applyAlignment="1">
      <alignment horizontal="center"/>
      <protection/>
    </xf>
    <xf numFmtId="0" fontId="19" fillId="0" borderId="0" xfId="65" applyFont="1" applyAlignment="1">
      <alignment/>
      <protection/>
    </xf>
    <xf numFmtId="0" fontId="20" fillId="0" borderId="59" xfId="65" applyFont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0" borderId="62" xfId="58" applyFont="1" applyBorder="1" applyAlignment="1">
      <alignment horizontal="center" vertical="center"/>
      <protection/>
    </xf>
    <xf numFmtId="0" fontId="4" fillId="0" borderId="29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2" fillId="0" borderId="0" xfId="58" applyAlignment="1">
      <alignment horizontal="center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_Éves beszámoló" xfId="58"/>
    <cellStyle name="Normál 3" xfId="59"/>
    <cellStyle name="Normál 4" xfId="60"/>
    <cellStyle name="Normál 5" xfId="61"/>
    <cellStyle name="Normál 6" xfId="62"/>
    <cellStyle name="Normál 7" xfId="63"/>
    <cellStyle name="Normál 8" xfId="64"/>
    <cellStyle name="Normál_Éves beszámoló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view="pageLayout" workbookViewId="0" topLeftCell="A1">
      <selection activeCell="C1" sqref="C1"/>
    </sheetView>
  </sheetViews>
  <sheetFormatPr defaultColWidth="9.00390625" defaultRowHeight="12.75"/>
  <cols>
    <col min="1" max="1" width="8.125" style="0" customWidth="1"/>
    <col min="2" max="2" width="37.375" style="0" customWidth="1"/>
    <col min="3" max="3" width="16.625" style="0" customWidth="1"/>
    <col min="4" max="4" width="20.375" style="0" customWidth="1"/>
    <col min="5" max="5" width="17.375" style="0" customWidth="1"/>
  </cols>
  <sheetData>
    <row r="1" ht="16.5" customHeight="1">
      <c r="C1" t="s">
        <v>506</v>
      </c>
    </row>
    <row r="2" spans="1:5" ht="12.75">
      <c r="A2" s="145" t="s">
        <v>485</v>
      </c>
      <c r="B2" s="146"/>
      <c r="C2" s="146"/>
      <c r="D2" s="146"/>
      <c r="E2" s="146"/>
    </row>
    <row r="3" spans="1:5" ht="36.75" customHeight="1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15" customHeight="1">
      <c r="A4" s="1">
        <v>2</v>
      </c>
      <c r="B4" s="1">
        <v>3</v>
      </c>
      <c r="C4" s="1">
        <v>4</v>
      </c>
      <c r="D4" s="1">
        <v>5</v>
      </c>
      <c r="E4" s="1">
        <v>6</v>
      </c>
    </row>
    <row r="5" spans="1:5" ht="25.5">
      <c r="A5" s="2" t="s">
        <v>1</v>
      </c>
      <c r="B5" s="3" t="s">
        <v>10</v>
      </c>
      <c r="C5" s="4">
        <v>3277340</v>
      </c>
      <c r="D5" s="4">
        <v>3567339</v>
      </c>
      <c r="E5" s="4">
        <v>3567338</v>
      </c>
    </row>
    <row r="6" spans="1:5" ht="12.75">
      <c r="A6" s="2" t="s">
        <v>2</v>
      </c>
      <c r="B6" s="3" t="s">
        <v>11</v>
      </c>
      <c r="C6" s="4">
        <v>0</v>
      </c>
      <c r="D6" s="4">
        <v>0</v>
      </c>
      <c r="E6" s="4">
        <v>0</v>
      </c>
    </row>
    <row r="7" spans="1:5" ht="12.75">
      <c r="A7" s="2" t="s">
        <v>3</v>
      </c>
      <c r="B7" s="3" t="s">
        <v>13</v>
      </c>
      <c r="C7" s="4">
        <v>200000</v>
      </c>
      <c r="D7" s="4">
        <v>200000</v>
      </c>
      <c r="E7" s="4">
        <v>174795</v>
      </c>
    </row>
    <row r="8" spans="1:5" ht="25.5">
      <c r="A8" s="2" t="s">
        <v>4</v>
      </c>
      <c r="B8" s="3" t="s">
        <v>298</v>
      </c>
      <c r="C8" s="4">
        <v>0</v>
      </c>
      <c r="D8" s="4">
        <v>290525</v>
      </c>
      <c r="E8" s="4">
        <v>290525</v>
      </c>
    </row>
    <row r="9" spans="1:5" ht="12.75">
      <c r="A9" s="2" t="s">
        <v>73</v>
      </c>
      <c r="B9" s="3" t="s">
        <v>433</v>
      </c>
      <c r="C9" s="4">
        <f>SUM(C5:C8)</f>
        <v>3477340</v>
      </c>
      <c r="D9" s="4">
        <f>SUM(D5:D8)</f>
        <v>4057864</v>
      </c>
      <c r="E9" s="4">
        <f>SUM(E5:E8)</f>
        <v>4032658</v>
      </c>
    </row>
    <row r="10" spans="1:5" ht="12.75">
      <c r="A10" s="2" t="s">
        <v>145</v>
      </c>
      <c r="B10" s="3" t="s">
        <v>17</v>
      </c>
      <c r="C10" s="4">
        <v>1989623</v>
      </c>
      <c r="D10" s="4">
        <v>2065733</v>
      </c>
      <c r="E10" s="4">
        <v>2065733</v>
      </c>
    </row>
    <row r="11" spans="1:5" ht="38.25">
      <c r="A11" s="2" t="s">
        <v>12</v>
      </c>
      <c r="B11" s="3" t="s">
        <v>436</v>
      </c>
      <c r="C11" s="4">
        <v>0</v>
      </c>
      <c r="D11" s="4">
        <v>438000</v>
      </c>
      <c r="E11" s="4">
        <v>438000</v>
      </c>
    </row>
    <row r="12" spans="1:5" ht="12.75">
      <c r="A12" s="2" t="s">
        <v>0</v>
      </c>
      <c r="B12" s="3" t="s">
        <v>19</v>
      </c>
      <c r="C12" s="4">
        <v>378000</v>
      </c>
      <c r="D12" s="4">
        <v>556974</v>
      </c>
      <c r="E12" s="4">
        <v>537351</v>
      </c>
    </row>
    <row r="13" spans="1:5" ht="12.75">
      <c r="A13" s="2" t="s">
        <v>160</v>
      </c>
      <c r="B13" s="3" t="s">
        <v>296</v>
      </c>
      <c r="C13" s="4">
        <v>2367623</v>
      </c>
      <c r="D13" s="4">
        <v>3060707</v>
      </c>
      <c r="E13" s="4">
        <v>3041084</v>
      </c>
    </row>
    <row r="14" spans="1:5" ht="12.75">
      <c r="A14" s="2" t="s">
        <v>159</v>
      </c>
      <c r="B14" s="5" t="s">
        <v>432</v>
      </c>
      <c r="C14" s="6">
        <f>SUM(C9,C13)</f>
        <v>5844963</v>
      </c>
      <c r="D14" s="6">
        <f>SUM(D9,D13)</f>
        <v>7118571</v>
      </c>
      <c r="E14" s="6">
        <f>SUM(E9,E13)</f>
        <v>7073742</v>
      </c>
    </row>
    <row r="15" spans="1:5" ht="25.5">
      <c r="A15" s="2" t="s">
        <v>161</v>
      </c>
      <c r="B15" s="5" t="s">
        <v>431</v>
      </c>
      <c r="C15" s="6">
        <v>1302016</v>
      </c>
      <c r="D15" s="6">
        <v>1408833</v>
      </c>
      <c r="E15" s="6">
        <f>SUM(E16:E19)</f>
        <v>1408833</v>
      </c>
    </row>
    <row r="16" spans="1:5" ht="12.75">
      <c r="A16" s="2" t="s">
        <v>113</v>
      </c>
      <c r="B16" s="3" t="s">
        <v>24</v>
      </c>
      <c r="C16" s="4">
        <v>0</v>
      </c>
      <c r="D16" s="4">
        <v>0</v>
      </c>
      <c r="E16" s="4">
        <v>1312248</v>
      </c>
    </row>
    <row r="17" spans="1:5" ht="12.75">
      <c r="A17" s="2" t="s">
        <v>14</v>
      </c>
      <c r="B17" s="3" t="s">
        <v>26</v>
      </c>
      <c r="C17" s="4">
        <v>0</v>
      </c>
      <c r="D17" s="4">
        <v>0</v>
      </c>
      <c r="E17" s="4">
        <v>28876</v>
      </c>
    </row>
    <row r="18" spans="1:5" ht="12.75">
      <c r="A18" s="2" t="s">
        <v>115</v>
      </c>
      <c r="B18" s="3" t="s">
        <v>28</v>
      </c>
      <c r="C18" s="4">
        <v>0</v>
      </c>
      <c r="D18" s="4">
        <v>0</v>
      </c>
      <c r="E18" s="4">
        <v>41195</v>
      </c>
    </row>
    <row r="19" spans="1:5" ht="25.5">
      <c r="A19" s="2" t="s">
        <v>15</v>
      </c>
      <c r="B19" s="3" t="s">
        <v>30</v>
      </c>
      <c r="C19" s="4">
        <v>0</v>
      </c>
      <c r="D19" s="4">
        <v>0</v>
      </c>
      <c r="E19" s="4">
        <v>26514</v>
      </c>
    </row>
    <row r="20" spans="1:5" ht="12.75">
      <c r="A20" s="2" t="s">
        <v>16</v>
      </c>
      <c r="B20" s="3" t="s">
        <v>32</v>
      </c>
      <c r="C20" s="4">
        <v>0</v>
      </c>
      <c r="D20" s="4">
        <v>0</v>
      </c>
      <c r="E20" s="4">
        <v>0</v>
      </c>
    </row>
    <row r="21" spans="1:5" ht="12.75">
      <c r="A21" s="2" t="s">
        <v>149</v>
      </c>
      <c r="B21" s="3" t="s">
        <v>34</v>
      </c>
      <c r="C21" s="4">
        <v>935271</v>
      </c>
      <c r="D21" s="4">
        <v>1435166</v>
      </c>
      <c r="E21" s="4">
        <v>1435166</v>
      </c>
    </row>
    <row r="22" spans="1:5" ht="12.75">
      <c r="A22" s="2" t="s">
        <v>18</v>
      </c>
      <c r="B22" s="3" t="s">
        <v>430</v>
      </c>
      <c r="C22" s="4">
        <v>935271</v>
      </c>
      <c r="D22" s="4">
        <v>1435166</v>
      </c>
      <c r="E22" s="4">
        <v>1435166</v>
      </c>
    </row>
    <row r="23" spans="1:5" ht="25.5">
      <c r="A23" s="2" t="s">
        <v>20</v>
      </c>
      <c r="B23" s="3" t="s">
        <v>37</v>
      </c>
      <c r="C23" s="4">
        <v>108850</v>
      </c>
      <c r="D23" s="4">
        <v>153606</v>
      </c>
      <c r="E23" s="4">
        <v>146063</v>
      </c>
    </row>
    <row r="24" spans="1:5" ht="25.5">
      <c r="A24" s="2" t="s">
        <v>21</v>
      </c>
      <c r="B24" s="3" t="s">
        <v>39</v>
      </c>
      <c r="C24" s="4">
        <v>12000</v>
      </c>
      <c r="D24" s="4">
        <v>12000</v>
      </c>
      <c r="E24" s="4">
        <v>0</v>
      </c>
    </row>
    <row r="25" spans="1:5" ht="12.75">
      <c r="A25" s="2" t="s">
        <v>22</v>
      </c>
      <c r="B25" s="3" t="s">
        <v>292</v>
      </c>
      <c r="C25" s="4">
        <v>120850</v>
      </c>
      <c r="D25" s="4">
        <v>165606</v>
      </c>
      <c r="E25" s="4">
        <v>146063</v>
      </c>
    </row>
    <row r="26" spans="1:5" ht="12.75">
      <c r="A26" s="2" t="s">
        <v>23</v>
      </c>
      <c r="B26" s="3" t="s">
        <v>42</v>
      </c>
      <c r="C26" s="4">
        <v>1219946</v>
      </c>
      <c r="D26" s="4">
        <v>1492611</v>
      </c>
      <c r="E26" s="4">
        <v>1492611</v>
      </c>
    </row>
    <row r="27" spans="1:5" ht="12.75">
      <c r="A27" s="2" t="s">
        <v>117</v>
      </c>
      <c r="B27" s="3" t="s">
        <v>429</v>
      </c>
      <c r="C27" s="4">
        <v>0</v>
      </c>
      <c r="D27" s="4">
        <v>112925</v>
      </c>
      <c r="E27" s="4">
        <v>112925</v>
      </c>
    </row>
    <row r="28" spans="1:5" ht="25.5">
      <c r="A28" s="2" t="s">
        <v>174</v>
      </c>
      <c r="B28" s="3" t="s">
        <v>45</v>
      </c>
      <c r="C28" s="4">
        <v>1405174</v>
      </c>
      <c r="D28" s="4">
        <v>1405174</v>
      </c>
      <c r="E28" s="4">
        <v>1073837</v>
      </c>
    </row>
    <row r="29" spans="1:5" ht="25.5">
      <c r="A29" s="2" t="s">
        <v>25</v>
      </c>
      <c r="B29" s="3" t="s">
        <v>47</v>
      </c>
      <c r="C29" s="4">
        <v>0</v>
      </c>
      <c r="D29" s="4">
        <v>1737500</v>
      </c>
      <c r="E29" s="4">
        <v>1737500</v>
      </c>
    </row>
    <row r="30" spans="1:5" ht="12.75">
      <c r="A30" s="2" t="s">
        <v>27</v>
      </c>
      <c r="B30" s="3" t="s">
        <v>49</v>
      </c>
      <c r="C30" s="4">
        <v>1667999</v>
      </c>
      <c r="D30" s="4">
        <v>1677841</v>
      </c>
      <c r="E30" s="4">
        <v>1670588</v>
      </c>
    </row>
    <row r="31" spans="1:5" ht="12.75">
      <c r="A31" s="2" t="s">
        <v>151</v>
      </c>
      <c r="B31" s="3" t="s">
        <v>51</v>
      </c>
      <c r="C31" s="4">
        <v>0</v>
      </c>
      <c r="D31" s="4">
        <v>0</v>
      </c>
      <c r="E31" s="4">
        <v>34943</v>
      </c>
    </row>
    <row r="32" spans="1:5" ht="12.75">
      <c r="A32" s="2" t="s">
        <v>29</v>
      </c>
      <c r="B32" s="3" t="s">
        <v>290</v>
      </c>
      <c r="C32" s="4">
        <f>SUM(C26:C31)</f>
        <v>4293119</v>
      </c>
      <c r="D32" s="4">
        <f>SUM(D26:D31)</f>
        <v>6426051</v>
      </c>
      <c r="E32" s="4">
        <f>SUM(E26:E30)</f>
        <v>6087461</v>
      </c>
    </row>
    <row r="33" spans="1:5" ht="25.5">
      <c r="A33" s="2" t="s">
        <v>31</v>
      </c>
      <c r="B33" s="3" t="s">
        <v>54</v>
      </c>
      <c r="C33" s="4">
        <v>1332725</v>
      </c>
      <c r="D33" s="4">
        <v>1433070</v>
      </c>
      <c r="E33" s="4">
        <v>1433070</v>
      </c>
    </row>
    <row r="34" spans="1:5" ht="12.75">
      <c r="A34" s="2" t="s">
        <v>33</v>
      </c>
      <c r="B34" s="3" t="s">
        <v>56</v>
      </c>
      <c r="C34" s="4">
        <v>272849</v>
      </c>
      <c r="D34" s="4">
        <v>593977</v>
      </c>
      <c r="E34" s="4">
        <v>103411</v>
      </c>
    </row>
    <row r="35" spans="1:5" ht="25.5">
      <c r="A35" s="2" t="s">
        <v>270</v>
      </c>
      <c r="B35" s="3" t="s">
        <v>289</v>
      </c>
      <c r="C35" s="4">
        <v>1605574</v>
      </c>
      <c r="D35" s="4">
        <v>2027047</v>
      </c>
      <c r="E35" s="4">
        <v>1536481</v>
      </c>
    </row>
    <row r="36" spans="1:5" ht="12.75">
      <c r="A36" s="2" t="s">
        <v>35</v>
      </c>
      <c r="B36" s="5" t="s">
        <v>428</v>
      </c>
      <c r="C36" s="6">
        <v>6954814</v>
      </c>
      <c r="D36" s="6">
        <v>10053870</v>
      </c>
      <c r="E36" s="6">
        <v>9205171</v>
      </c>
    </row>
    <row r="37" spans="1:5" ht="12.75">
      <c r="A37" s="2" t="s">
        <v>36</v>
      </c>
      <c r="B37" s="3" t="s">
        <v>437</v>
      </c>
      <c r="C37" s="129">
        <v>97161</v>
      </c>
      <c r="D37" s="129">
        <v>77161</v>
      </c>
      <c r="E37" s="129">
        <v>0</v>
      </c>
    </row>
    <row r="38" spans="1:5" ht="25.5">
      <c r="A38" s="2" t="s">
        <v>38</v>
      </c>
      <c r="B38" s="3" t="s">
        <v>287</v>
      </c>
      <c r="C38" s="4">
        <v>200000</v>
      </c>
      <c r="D38" s="4">
        <v>200000</v>
      </c>
      <c r="E38" s="4">
        <v>200000</v>
      </c>
    </row>
    <row r="39" spans="1:5" ht="25.5">
      <c r="A39" s="2" t="s">
        <v>40</v>
      </c>
      <c r="B39" s="3" t="s">
        <v>57</v>
      </c>
      <c r="C39" s="4">
        <v>0</v>
      </c>
      <c r="D39" s="4">
        <v>0</v>
      </c>
      <c r="E39" s="4">
        <v>200000</v>
      </c>
    </row>
    <row r="40" spans="1:5" ht="12.75">
      <c r="A40" s="2" t="s">
        <v>41</v>
      </c>
      <c r="B40" s="3" t="s">
        <v>286</v>
      </c>
      <c r="C40" s="4">
        <v>2168590</v>
      </c>
      <c r="D40" s="4">
        <v>2367574</v>
      </c>
      <c r="E40" s="4">
        <v>2367574</v>
      </c>
    </row>
    <row r="41" spans="1:5" ht="25.5">
      <c r="A41" s="2" t="s">
        <v>157</v>
      </c>
      <c r="B41" s="3" t="s">
        <v>58</v>
      </c>
      <c r="C41" s="4">
        <v>0</v>
      </c>
      <c r="D41" s="4">
        <v>0</v>
      </c>
      <c r="E41" s="4">
        <v>30000</v>
      </c>
    </row>
    <row r="42" spans="1:5" ht="51">
      <c r="A42" s="2" t="s">
        <v>43</v>
      </c>
      <c r="B42" s="3" t="s">
        <v>59</v>
      </c>
      <c r="C42" s="4">
        <v>0</v>
      </c>
      <c r="D42" s="4">
        <v>0</v>
      </c>
      <c r="E42" s="4">
        <v>2337574</v>
      </c>
    </row>
    <row r="43" spans="1:5" ht="12.75">
      <c r="A43" s="2" t="s">
        <v>271</v>
      </c>
      <c r="B43" s="5" t="s">
        <v>285</v>
      </c>
      <c r="C43" s="6">
        <f>SUM(C37:C42)</f>
        <v>2465751</v>
      </c>
      <c r="D43" s="6">
        <f>SUM(D37:D41)</f>
        <v>2644735</v>
      </c>
      <c r="E43" s="6">
        <f>SUM(E39:E40)</f>
        <v>2567574</v>
      </c>
    </row>
    <row r="44" spans="1:5" ht="38.25">
      <c r="A44" s="2" t="s">
        <v>44</v>
      </c>
      <c r="B44" s="3" t="s">
        <v>438</v>
      </c>
      <c r="C44" s="129">
        <v>0</v>
      </c>
      <c r="D44" s="129">
        <v>479933</v>
      </c>
      <c r="E44" s="129">
        <v>479933</v>
      </c>
    </row>
    <row r="45" spans="1:5" ht="25.5">
      <c r="A45" s="2" t="s">
        <v>272</v>
      </c>
      <c r="B45" s="3" t="s">
        <v>427</v>
      </c>
      <c r="C45" s="4">
        <v>0</v>
      </c>
      <c r="D45" s="4">
        <v>266739</v>
      </c>
      <c r="E45" s="4">
        <v>266739</v>
      </c>
    </row>
    <row r="46" spans="1:5" ht="25.5">
      <c r="A46" s="2" t="s">
        <v>240</v>
      </c>
      <c r="B46" s="3" t="s">
        <v>60</v>
      </c>
      <c r="C46" s="4">
        <v>0</v>
      </c>
      <c r="D46" s="4">
        <v>0</v>
      </c>
      <c r="E46" s="4">
        <v>213349</v>
      </c>
    </row>
    <row r="47" spans="1:5" ht="25.5">
      <c r="A47" s="2" t="s">
        <v>46</v>
      </c>
      <c r="B47" s="3" t="s">
        <v>61</v>
      </c>
      <c r="C47" s="4">
        <v>0</v>
      </c>
      <c r="D47" s="4">
        <v>0</v>
      </c>
      <c r="E47" s="4">
        <v>47840</v>
      </c>
    </row>
    <row r="48" spans="1:5" ht="25.5">
      <c r="A48" s="2" t="s">
        <v>48</v>
      </c>
      <c r="B48" s="3" t="s">
        <v>62</v>
      </c>
      <c r="C48" s="4">
        <v>0</v>
      </c>
      <c r="D48" s="4">
        <v>0</v>
      </c>
      <c r="E48" s="4">
        <v>5550</v>
      </c>
    </row>
    <row r="49" spans="1:5" ht="25.5">
      <c r="A49" s="2" t="s">
        <v>50</v>
      </c>
      <c r="B49" s="3" t="s">
        <v>426</v>
      </c>
      <c r="C49" s="4">
        <v>180000</v>
      </c>
      <c r="D49" s="4">
        <v>180000</v>
      </c>
      <c r="E49" s="4">
        <v>90000</v>
      </c>
    </row>
    <row r="50" spans="1:5" ht="25.5">
      <c r="A50" s="2" t="s">
        <v>52</v>
      </c>
      <c r="B50" s="3" t="s">
        <v>63</v>
      </c>
      <c r="C50" s="4">
        <v>0</v>
      </c>
      <c r="D50" s="4">
        <v>0</v>
      </c>
      <c r="E50" s="4">
        <v>90000</v>
      </c>
    </row>
    <row r="51" spans="1:5" ht="12.75">
      <c r="A51" s="2" t="s">
        <v>273</v>
      </c>
      <c r="B51" s="3" t="s">
        <v>439</v>
      </c>
      <c r="C51" s="4">
        <v>0</v>
      </c>
      <c r="D51" s="4">
        <v>0</v>
      </c>
      <c r="E51" s="4">
        <v>90000</v>
      </c>
    </row>
    <row r="52" spans="1:5" ht="12.75">
      <c r="A52" s="2" t="s">
        <v>152</v>
      </c>
      <c r="B52" s="3" t="s">
        <v>64</v>
      </c>
      <c r="C52" s="4">
        <v>0</v>
      </c>
      <c r="D52" s="4">
        <v>9972985</v>
      </c>
      <c r="E52" s="4">
        <v>0</v>
      </c>
    </row>
    <row r="53" spans="1:5" ht="12.75">
      <c r="A53" s="2" t="s">
        <v>274</v>
      </c>
      <c r="B53" s="5" t="s">
        <v>282</v>
      </c>
      <c r="C53" s="6">
        <f>SUM(C44:C52)</f>
        <v>180000</v>
      </c>
      <c r="D53" s="6">
        <f>SUM(D44:D52)</f>
        <v>10899657</v>
      </c>
      <c r="E53" s="6">
        <f>SUM(E44,E45,E49)</f>
        <v>836672</v>
      </c>
    </row>
    <row r="54" spans="1:5" ht="25.5">
      <c r="A54" s="2" t="s">
        <v>53</v>
      </c>
      <c r="B54" s="3" t="s">
        <v>65</v>
      </c>
      <c r="C54" s="4">
        <v>2370000</v>
      </c>
      <c r="D54" s="4">
        <v>2370000</v>
      </c>
      <c r="E54" s="4">
        <v>262000</v>
      </c>
    </row>
    <row r="55" spans="1:5" ht="12.75">
      <c r="A55" s="2" t="s">
        <v>158</v>
      </c>
      <c r="B55" s="3" t="s">
        <v>425</v>
      </c>
      <c r="C55" s="4">
        <v>0</v>
      </c>
      <c r="D55" s="4">
        <v>0</v>
      </c>
      <c r="E55" s="4">
        <v>0</v>
      </c>
    </row>
    <row r="56" spans="1:5" ht="25.5">
      <c r="A56" s="2" t="s">
        <v>153</v>
      </c>
      <c r="B56" s="3" t="s">
        <v>66</v>
      </c>
      <c r="C56" s="4">
        <v>2199457</v>
      </c>
      <c r="D56" s="4">
        <v>2669457</v>
      </c>
      <c r="E56" s="4">
        <v>2668500</v>
      </c>
    </row>
    <row r="57" spans="1:5" ht="25.5">
      <c r="A57" s="2" t="s">
        <v>179</v>
      </c>
      <c r="B57" s="3" t="s">
        <v>67</v>
      </c>
      <c r="C57" s="4">
        <v>1165443</v>
      </c>
      <c r="D57" s="4">
        <v>695443</v>
      </c>
      <c r="E57" s="4">
        <v>126495</v>
      </c>
    </row>
    <row r="58" spans="1:5" ht="12.75">
      <c r="A58" s="2" t="s">
        <v>154</v>
      </c>
      <c r="B58" s="5" t="s">
        <v>424</v>
      </c>
      <c r="C58" s="6">
        <f>SUM(C54:C57)</f>
        <v>5734900</v>
      </c>
      <c r="D58" s="6">
        <f>SUM(D54:D57)</f>
        <v>5734900</v>
      </c>
      <c r="E58" s="6">
        <f>SUM(E54:E57)</f>
        <v>3056995</v>
      </c>
    </row>
    <row r="59" spans="1:5" ht="12.75">
      <c r="A59" s="2" t="s">
        <v>275</v>
      </c>
      <c r="B59" s="3" t="s">
        <v>68</v>
      </c>
      <c r="C59" s="4">
        <v>14925216</v>
      </c>
      <c r="D59" s="4">
        <v>16711826</v>
      </c>
      <c r="E59" s="4">
        <v>16711826</v>
      </c>
    </row>
    <row r="60" spans="1:5" ht="25.5">
      <c r="A60" s="2" t="s">
        <v>155</v>
      </c>
      <c r="B60" s="3" t="s">
        <v>69</v>
      </c>
      <c r="C60" s="4">
        <v>3965332</v>
      </c>
      <c r="D60" s="4">
        <v>4512192</v>
      </c>
      <c r="E60" s="4">
        <v>4512192</v>
      </c>
    </row>
    <row r="61" spans="1:5" ht="12.75">
      <c r="A61" s="2" t="s">
        <v>181</v>
      </c>
      <c r="B61" s="5" t="s">
        <v>423</v>
      </c>
      <c r="C61" s="6">
        <f>SUM(C59:C60)</f>
        <v>18890548</v>
      </c>
      <c r="D61" s="6">
        <f>SUM(D59:D60)</f>
        <v>21224018</v>
      </c>
      <c r="E61" s="6">
        <f>SUM(E59:E60)</f>
        <v>21224018</v>
      </c>
    </row>
    <row r="62" spans="1:5" ht="12.75">
      <c r="A62" s="2" t="s">
        <v>156</v>
      </c>
      <c r="B62" s="5" t="s">
        <v>422</v>
      </c>
      <c r="C62" s="6">
        <f>SUM(C14,C15,C36,C43,C53,C58,C61)</f>
        <v>41372992</v>
      </c>
      <c r="D62" s="6">
        <f>SUM(D14,D15,D36,D43,D53,D58,D61)</f>
        <v>59084584</v>
      </c>
      <c r="E62" s="6">
        <f>SUM(E14,E15,E36,E43,E53,E58,E61)</f>
        <v>45373005</v>
      </c>
    </row>
  </sheetData>
  <sheetProtection/>
  <mergeCells count="1">
    <mergeCell ref="A2:E2"/>
  </mergeCells>
  <printOptions/>
  <pageMargins left="0.03937007874015748" right="0.7480314960629921" top="0.984251968503937" bottom="0.984251968503937" header="0.5118110236220472" footer="0.5118110236220472"/>
  <pageSetup horizontalDpi="300" verticalDpi="300" orientation="portrait" scale="95" r:id="rId1"/>
  <headerFooter alignWithMargins="0">
    <oddHeader>&amp;C
&amp;RÉrték típus: Forint</oddHeader>
    <oddFooter>&amp;LAdatellenőrző kód: 6165-6b-67-c3b153-34-4e163850598-7767-7155-6d&amp;C&amp;R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C1">
      <pane ySplit="4" topLeftCell="A5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8.125" style="0" customWidth="1"/>
    <col min="2" max="3" width="41.00390625" style="0" customWidth="1"/>
    <col min="4" max="9" width="22.875" style="0" customWidth="1"/>
  </cols>
  <sheetData>
    <row r="1" ht="12.75">
      <c r="G1" t="s">
        <v>515</v>
      </c>
    </row>
    <row r="2" spans="1:9" ht="12.75">
      <c r="A2" s="145" t="s">
        <v>476</v>
      </c>
      <c r="B2" s="146"/>
      <c r="C2" s="146"/>
      <c r="D2" s="146"/>
      <c r="E2" s="146"/>
      <c r="F2" s="146"/>
      <c r="G2" s="146"/>
      <c r="H2" s="146"/>
      <c r="I2" s="146"/>
    </row>
    <row r="3" spans="1:9" ht="60">
      <c r="A3" s="1" t="s">
        <v>5</v>
      </c>
      <c r="B3" s="1" t="s">
        <v>6</v>
      </c>
      <c r="C3" s="1"/>
      <c r="D3" s="1" t="s">
        <v>244</v>
      </c>
      <c r="E3" s="1" t="s">
        <v>245</v>
      </c>
      <c r="F3" s="1" t="s">
        <v>246</v>
      </c>
      <c r="G3" s="1" t="s">
        <v>247</v>
      </c>
      <c r="H3" s="1" t="s">
        <v>248</v>
      </c>
      <c r="I3" s="1" t="s">
        <v>249</v>
      </c>
    </row>
    <row r="4" spans="1:9" ht="15">
      <c r="A4" s="1">
        <v>1</v>
      </c>
      <c r="B4" s="1">
        <v>2</v>
      </c>
      <c r="C4" s="1"/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</row>
    <row r="5" spans="1:9" s="9" customFormat="1" ht="24.75" customHeight="1">
      <c r="A5" s="8" t="s">
        <v>1</v>
      </c>
      <c r="B5" s="7" t="s">
        <v>250</v>
      </c>
      <c r="C5" s="143" t="s">
        <v>250</v>
      </c>
      <c r="D5" s="141">
        <v>263386</v>
      </c>
      <c r="E5" s="141">
        <v>160789886</v>
      </c>
      <c r="F5" s="141">
        <v>4250713</v>
      </c>
      <c r="G5" s="141">
        <v>775000</v>
      </c>
      <c r="H5" s="141">
        <v>87114714</v>
      </c>
      <c r="I5" s="141">
        <v>253193699</v>
      </c>
    </row>
    <row r="6" spans="1:9" s="9" customFormat="1" ht="24.75" customHeight="1">
      <c r="A6" s="8" t="s">
        <v>2</v>
      </c>
      <c r="B6" s="3" t="s">
        <v>251</v>
      </c>
      <c r="C6" s="136" t="s">
        <v>251</v>
      </c>
      <c r="D6" s="140">
        <v>1512000</v>
      </c>
      <c r="E6" s="140">
        <v>0</v>
      </c>
      <c r="F6" s="140">
        <v>0</v>
      </c>
      <c r="G6" s="140">
        <v>2668500</v>
      </c>
      <c r="H6" s="140">
        <v>0</v>
      </c>
      <c r="I6" s="140">
        <v>4180500</v>
      </c>
    </row>
    <row r="7" spans="1:9" s="9" customFormat="1" ht="24.75" customHeight="1">
      <c r="A7" s="8" t="s">
        <v>3</v>
      </c>
      <c r="B7" s="3" t="s">
        <v>252</v>
      </c>
      <c r="C7" s="136" t="s">
        <v>252</v>
      </c>
      <c r="D7" s="140">
        <v>0</v>
      </c>
      <c r="E7" s="140">
        <v>0</v>
      </c>
      <c r="F7" s="140">
        <v>0</v>
      </c>
      <c r="G7" s="140">
        <v>16711826</v>
      </c>
      <c r="H7" s="140">
        <v>0</v>
      </c>
      <c r="I7" s="140">
        <v>16711826</v>
      </c>
    </row>
    <row r="8" spans="1:9" s="9" customFormat="1" ht="24.75" customHeight="1">
      <c r="A8" s="8" t="s">
        <v>4</v>
      </c>
      <c r="B8" s="3" t="s">
        <v>253</v>
      </c>
      <c r="C8" s="136" t="s">
        <v>253</v>
      </c>
      <c r="D8" s="140">
        <v>0</v>
      </c>
      <c r="E8" s="140">
        <v>18139826</v>
      </c>
      <c r="F8" s="140">
        <v>2310116</v>
      </c>
      <c r="G8" s="140">
        <v>0</v>
      </c>
      <c r="H8" s="140">
        <v>0</v>
      </c>
      <c r="I8" s="140">
        <v>20449942</v>
      </c>
    </row>
    <row r="9" spans="1:9" s="9" customFormat="1" ht="24.75" customHeight="1">
      <c r="A9" s="8" t="s">
        <v>73</v>
      </c>
      <c r="B9" s="3" t="s">
        <v>254</v>
      </c>
      <c r="C9" s="136" t="s">
        <v>254</v>
      </c>
      <c r="D9" s="140">
        <v>0</v>
      </c>
      <c r="E9" s="140">
        <v>0</v>
      </c>
      <c r="F9" s="140">
        <v>0</v>
      </c>
      <c r="G9" s="140">
        <v>0</v>
      </c>
      <c r="H9" s="140">
        <v>625707</v>
      </c>
      <c r="I9" s="140">
        <v>625707</v>
      </c>
    </row>
    <row r="10" spans="1:9" s="9" customFormat="1" ht="24.75" customHeight="1">
      <c r="A10" s="8" t="s">
        <v>145</v>
      </c>
      <c r="B10" s="7" t="s">
        <v>255</v>
      </c>
      <c r="C10" s="143" t="s">
        <v>255</v>
      </c>
      <c r="D10" s="141">
        <v>1512000</v>
      </c>
      <c r="E10" s="141">
        <v>18139826</v>
      </c>
      <c r="F10" s="141">
        <v>2310116</v>
      </c>
      <c r="G10" s="141">
        <v>19380326</v>
      </c>
      <c r="H10" s="141">
        <v>625707</v>
      </c>
      <c r="I10" s="141">
        <v>41967975</v>
      </c>
    </row>
    <row r="11" spans="1:9" s="9" customFormat="1" ht="24.75" customHeight="1">
      <c r="A11" s="8" t="s">
        <v>12</v>
      </c>
      <c r="B11" s="136" t="s">
        <v>477</v>
      </c>
      <c r="C11" s="136" t="s">
        <v>477</v>
      </c>
      <c r="D11" s="140">
        <v>0</v>
      </c>
      <c r="E11" s="140">
        <v>5137144</v>
      </c>
      <c r="F11" s="140">
        <v>0</v>
      </c>
      <c r="G11" s="140">
        <v>0</v>
      </c>
      <c r="H11" s="140">
        <v>0</v>
      </c>
      <c r="I11" s="140">
        <v>5137144</v>
      </c>
    </row>
    <row r="12" spans="1:9" s="9" customFormat="1" ht="24.75" customHeight="1">
      <c r="A12" s="8" t="s">
        <v>0</v>
      </c>
      <c r="B12" s="136" t="s">
        <v>256</v>
      </c>
      <c r="C12" s="136" t="s">
        <v>256</v>
      </c>
      <c r="D12" s="140">
        <v>0</v>
      </c>
      <c r="E12" s="140">
        <v>0</v>
      </c>
      <c r="F12" s="140">
        <v>130798</v>
      </c>
      <c r="G12" s="140">
        <v>0</v>
      </c>
      <c r="H12" s="140">
        <v>0</v>
      </c>
      <c r="I12" s="140">
        <v>130798</v>
      </c>
    </row>
    <row r="13" spans="1:9" s="9" customFormat="1" ht="24.75" customHeight="1">
      <c r="A13" s="8" t="s">
        <v>160</v>
      </c>
      <c r="B13" s="136" t="s">
        <v>478</v>
      </c>
      <c r="C13" s="136" t="s">
        <v>478</v>
      </c>
      <c r="D13" s="140">
        <v>0</v>
      </c>
      <c r="E13" s="140">
        <v>0</v>
      </c>
      <c r="F13" s="140">
        <v>0</v>
      </c>
      <c r="G13" s="140">
        <v>20155326</v>
      </c>
      <c r="H13" s="140">
        <v>0</v>
      </c>
      <c r="I13" s="140">
        <v>20155326</v>
      </c>
    </row>
    <row r="14" spans="1:9" s="9" customFormat="1" ht="24.75" customHeight="1">
      <c r="A14" s="8" t="s">
        <v>159</v>
      </c>
      <c r="B14" s="7" t="s">
        <v>257</v>
      </c>
      <c r="C14" s="143" t="s">
        <v>257</v>
      </c>
      <c r="D14" s="141">
        <v>0</v>
      </c>
      <c r="E14" s="141">
        <v>5137144</v>
      </c>
      <c r="F14" s="141">
        <v>130798</v>
      </c>
      <c r="G14" s="141">
        <v>20155326</v>
      </c>
      <c r="H14" s="141">
        <v>0</v>
      </c>
      <c r="I14" s="141">
        <v>25423268</v>
      </c>
    </row>
    <row r="15" spans="1:9" s="9" customFormat="1" ht="24.75" customHeight="1">
      <c r="A15" s="8" t="s">
        <v>161</v>
      </c>
      <c r="B15" s="7" t="s">
        <v>258</v>
      </c>
      <c r="C15" s="143" t="s">
        <v>258</v>
      </c>
      <c r="D15" s="141">
        <v>1775386</v>
      </c>
      <c r="E15" s="141">
        <v>173792568</v>
      </c>
      <c r="F15" s="141">
        <v>6430031</v>
      </c>
      <c r="G15" s="141">
        <v>0</v>
      </c>
      <c r="H15" s="141">
        <v>87740421</v>
      </c>
      <c r="I15" s="141">
        <v>269738406</v>
      </c>
    </row>
    <row r="16" spans="1:9" s="9" customFormat="1" ht="24.75" customHeight="1">
      <c r="A16" s="8" t="s">
        <v>113</v>
      </c>
      <c r="B16" s="7" t="s">
        <v>259</v>
      </c>
      <c r="C16" s="143" t="s">
        <v>259</v>
      </c>
      <c r="D16" s="141">
        <v>81931</v>
      </c>
      <c r="E16" s="141">
        <v>42708175</v>
      </c>
      <c r="F16" s="141">
        <v>3262206</v>
      </c>
      <c r="G16" s="141">
        <v>0</v>
      </c>
      <c r="H16" s="141">
        <v>42536337</v>
      </c>
      <c r="I16" s="141">
        <v>88588649</v>
      </c>
    </row>
    <row r="17" spans="1:9" s="9" customFormat="1" ht="24.75" customHeight="1">
      <c r="A17" s="8" t="s">
        <v>14</v>
      </c>
      <c r="B17" s="3" t="s">
        <v>260</v>
      </c>
      <c r="C17" s="136" t="s">
        <v>260</v>
      </c>
      <c r="D17" s="140">
        <v>119076</v>
      </c>
      <c r="E17" s="140">
        <v>4934390</v>
      </c>
      <c r="F17" s="140">
        <v>205305</v>
      </c>
      <c r="G17" s="140">
        <v>0</v>
      </c>
      <c r="H17" s="140">
        <v>2973489</v>
      </c>
      <c r="I17" s="140">
        <v>8232260</v>
      </c>
    </row>
    <row r="18" spans="1:9" s="9" customFormat="1" ht="24.75" customHeight="1">
      <c r="A18" s="8" t="s">
        <v>115</v>
      </c>
      <c r="B18" s="3" t="s">
        <v>261</v>
      </c>
      <c r="C18" s="136" t="s">
        <v>261</v>
      </c>
      <c r="D18" s="140">
        <v>0</v>
      </c>
      <c r="E18" s="140">
        <v>1584172</v>
      </c>
      <c r="F18" s="140">
        <v>130798</v>
      </c>
      <c r="G18" s="140">
        <v>0</v>
      </c>
      <c r="H18" s="140">
        <v>0</v>
      </c>
      <c r="I18" s="140">
        <v>1714970</v>
      </c>
    </row>
    <row r="19" spans="1:9" s="9" customFormat="1" ht="24.75" customHeight="1">
      <c r="A19" s="8" t="s">
        <v>15</v>
      </c>
      <c r="B19" s="7" t="s">
        <v>262</v>
      </c>
      <c r="C19" s="143" t="s">
        <v>262</v>
      </c>
      <c r="D19" s="141">
        <v>201007</v>
      </c>
      <c r="E19" s="141">
        <v>46058393</v>
      </c>
      <c r="F19" s="141">
        <v>3336713</v>
      </c>
      <c r="G19" s="141">
        <v>0</v>
      </c>
      <c r="H19" s="141">
        <v>45509826</v>
      </c>
      <c r="I19" s="141">
        <v>95105939</v>
      </c>
    </row>
    <row r="20" spans="1:9" s="9" customFormat="1" ht="24.75" customHeight="1">
      <c r="A20" s="8" t="s">
        <v>16</v>
      </c>
      <c r="B20" s="7" t="s">
        <v>263</v>
      </c>
      <c r="C20" s="143" t="s">
        <v>263</v>
      </c>
      <c r="D20" s="141">
        <v>201007</v>
      </c>
      <c r="E20" s="141">
        <v>46058393</v>
      </c>
      <c r="F20" s="141">
        <v>3336713</v>
      </c>
      <c r="G20" s="141">
        <v>0</v>
      </c>
      <c r="H20" s="141">
        <v>45509826</v>
      </c>
      <c r="I20" s="141">
        <v>95105939</v>
      </c>
    </row>
    <row r="21" spans="1:9" s="9" customFormat="1" ht="24.75" customHeight="1">
      <c r="A21" s="8" t="s">
        <v>149</v>
      </c>
      <c r="B21" s="7" t="s">
        <v>264</v>
      </c>
      <c r="C21" s="143" t="s">
        <v>264</v>
      </c>
      <c r="D21" s="141">
        <v>1574379</v>
      </c>
      <c r="E21" s="141">
        <v>127734175</v>
      </c>
      <c r="F21" s="141">
        <v>3093318</v>
      </c>
      <c r="G21" s="141">
        <v>0</v>
      </c>
      <c r="H21" s="141">
        <v>42230595</v>
      </c>
      <c r="I21" s="141">
        <v>174632467</v>
      </c>
    </row>
    <row r="22" spans="1:9" s="9" customFormat="1" ht="24.75" customHeight="1">
      <c r="A22" s="8" t="s">
        <v>18</v>
      </c>
      <c r="B22" s="136" t="s">
        <v>479</v>
      </c>
      <c r="C22" s="136" t="s">
        <v>479</v>
      </c>
      <c r="D22" s="140">
        <v>0</v>
      </c>
      <c r="E22" s="140">
        <v>0</v>
      </c>
      <c r="F22" s="140">
        <v>0</v>
      </c>
      <c r="G22" s="140">
        <v>0</v>
      </c>
      <c r="H22" s="140">
        <v>57600</v>
      </c>
      <c r="I22" s="140">
        <v>57600</v>
      </c>
    </row>
    <row r="23" spans="1:6" s="9" customFormat="1" ht="24.75" customHeight="1">
      <c r="A23"/>
      <c r="B23"/>
      <c r="C23"/>
      <c r="D23"/>
      <c r="E23"/>
      <c r="F23"/>
    </row>
    <row r="24" spans="1:6" s="9" customFormat="1" ht="24.75" customHeight="1">
      <c r="A24"/>
      <c r="B24"/>
      <c r="C24"/>
      <c r="D24"/>
      <c r="E24"/>
      <c r="F24"/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6165-6b-67-c3b153-34-4e163850598-7767-7155-6d&amp;C&amp;R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1.00390625" style="0" customWidth="1"/>
    <col min="2" max="2" width="18.625" style="0" customWidth="1"/>
    <col min="3" max="3" width="46.375" style="0" customWidth="1"/>
    <col min="4" max="4" width="19.00390625" style="0" customWidth="1"/>
    <col min="6" max="6" width="10.125" style="0" bestFit="1" customWidth="1"/>
  </cols>
  <sheetData>
    <row r="1" spans="1:4" ht="12.75">
      <c r="A1" s="160" t="s">
        <v>516</v>
      </c>
      <c r="B1" s="161"/>
      <c r="C1" s="161"/>
      <c r="D1" s="161"/>
    </row>
    <row r="2" spans="1:4" ht="18">
      <c r="A2" s="162" t="s">
        <v>421</v>
      </c>
      <c r="B2" s="162"/>
      <c r="C2" s="162"/>
      <c r="D2" s="162"/>
    </row>
    <row r="3" spans="1:4" ht="13.5" thickBot="1">
      <c r="A3" s="163" t="s">
        <v>483</v>
      </c>
      <c r="B3" s="164"/>
      <c r="C3" s="164"/>
      <c r="D3" s="164"/>
    </row>
    <row r="4" spans="1:4" ht="34.5" customHeight="1" thickBot="1">
      <c r="A4" s="10" t="s">
        <v>6</v>
      </c>
      <c r="B4" s="11" t="s">
        <v>9</v>
      </c>
      <c r="C4" s="12"/>
      <c r="D4" s="13" t="s">
        <v>9</v>
      </c>
    </row>
    <row r="5" spans="1:4" ht="30" customHeight="1">
      <c r="A5" s="165" t="s">
        <v>323</v>
      </c>
      <c r="B5" s="166"/>
      <c r="C5" s="152" t="s">
        <v>324</v>
      </c>
      <c r="D5" s="153"/>
    </row>
    <row r="6" spans="1:4" ht="24.75" customHeight="1">
      <c r="A6" s="14" t="s">
        <v>325</v>
      </c>
      <c r="B6" s="15">
        <v>14651372</v>
      </c>
      <c r="C6" s="16" t="s">
        <v>326</v>
      </c>
      <c r="D6" s="17">
        <v>7073742</v>
      </c>
    </row>
    <row r="7" spans="1:4" ht="24.75" customHeight="1">
      <c r="A7" s="18" t="s">
        <v>327</v>
      </c>
      <c r="B7" s="15">
        <v>860058</v>
      </c>
      <c r="C7" s="19" t="s">
        <v>328</v>
      </c>
      <c r="D7" s="15">
        <v>1408833</v>
      </c>
    </row>
    <row r="8" spans="1:4" ht="24.75" customHeight="1">
      <c r="A8" s="18" t="s">
        <v>329</v>
      </c>
      <c r="B8" s="15">
        <v>12281793</v>
      </c>
      <c r="C8" s="19" t="s">
        <v>330</v>
      </c>
      <c r="D8" s="15">
        <v>9205171</v>
      </c>
    </row>
    <row r="9" spans="1:4" ht="24.75" customHeight="1">
      <c r="A9" s="18" t="s">
        <v>323</v>
      </c>
      <c r="B9" s="15">
        <v>1796877</v>
      </c>
      <c r="C9" s="19" t="s">
        <v>331</v>
      </c>
      <c r="D9" s="15">
        <v>2567574</v>
      </c>
    </row>
    <row r="10" spans="1:6" ht="24.75" customHeight="1">
      <c r="A10" s="18" t="s">
        <v>332</v>
      </c>
      <c r="B10" s="15">
        <v>400000</v>
      </c>
      <c r="C10" s="19" t="s">
        <v>333</v>
      </c>
      <c r="D10" s="15">
        <v>836672</v>
      </c>
      <c r="F10" s="144"/>
    </row>
    <row r="11" spans="1:4" ht="15" customHeight="1">
      <c r="A11" s="20"/>
      <c r="B11" s="21"/>
      <c r="C11" s="19"/>
      <c r="D11" s="15"/>
    </row>
    <row r="12" spans="1:4" ht="15" customHeight="1" thickBot="1">
      <c r="A12" s="147"/>
      <c r="B12" s="148"/>
      <c r="C12" s="148"/>
      <c r="D12" s="149"/>
    </row>
    <row r="13" spans="1:4" ht="30" customHeight="1">
      <c r="A13" s="150" t="s">
        <v>334</v>
      </c>
      <c r="B13" s="151"/>
      <c r="C13" s="152" t="s">
        <v>335</v>
      </c>
      <c r="D13" s="153"/>
    </row>
    <row r="14" spans="1:4" ht="24.75" customHeight="1">
      <c r="A14" s="18" t="s">
        <v>336</v>
      </c>
      <c r="B14" s="6">
        <v>15047107</v>
      </c>
      <c r="C14" s="18" t="s">
        <v>337</v>
      </c>
      <c r="D14" s="15">
        <v>3056995</v>
      </c>
    </row>
    <row r="15" spans="1:4" ht="24.75" customHeight="1">
      <c r="A15" s="18" t="s">
        <v>338</v>
      </c>
      <c r="B15" s="4">
        <v>4042805</v>
      </c>
      <c r="C15" s="18" t="s">
        <v>339</v>
      </c>
      <c r="D15" s="15">
        <v>21224018</v>
      </c>
    </row>
    <row r="16" spans="1:4" ht="24.75" customHeight="1">
      <c r="A16" s="22" t="s">
        <v>340</v>
      </c>
      <c r="B16" s="15">
        <v>0</v>
      </c>
      <c r="C16" s="22" t="s">
        <v>341</v>
      </c>
      <c r="D16" s="15">
        <v>0</v>
      </c>
    </row>
    <row r="17" spans="1:4" ht="24.75" customHeight="1">
      <c r="A17" s="23" t="s">
        <v>342</v>
      </c>
      <c r="B17" s="15">
        <v>0</v>
      </c>
      <c r="C17" s="22"/>
      <c r="D17" s="15"/>
    </row>
    <row r="18" spans="1:4" ht="24.75" customHeight="1" thickBot="1">
      <c r="A18" s="24" t="s">
        <v>343</v>
      </c>
      <c r="B18" s="25">
        <v>0</v>
      </c>
      <c r="C18" s="26"/>
      <c r="D18" s="27"/>
    </row>
    <row r="19" spans="1:4" ht="15" customHeight="1">
      <c r="A19" s="154"/>
      <c r="B19" s="155"/>
      <c r="C19" s="155"/>
      <c r="D19" s="156"/>
    </row>
    <row r="20" spans="1:4" ht="30" customHeight="1">
      <c r="A20" s="157" t="s">
        <v>269</v>
      </c>
      <c r="B20" s="158"/>
      <c r="C20" s="159" t="s">
        <v>344</v>
      </c>
      <c r="D20" s="158"/>
    </row>
    <row r="21" spans="1:4" ht="24.75" customHeight="1">
      <c r="A21" s="22" t="s">
        <v>265</v>
      </c>
      <c r="B21" s="15">
        <v>17639787</v>
      </c>
      <c r="C21" s="28" t="s">
        <v>345</v>
      </c>
      <c r="D21" s="15"/>
    </row>
    <row r="22" spans="1:4" ht="24.75" customHeight="1">
      <c r="A22" s="22" t="s">
        <v>346</v>
      </c>
      <c r="B22" s="15">
        <v>521740</v>
      </c>
      <c r="C22" s="28" t="s">
        <v>347</v>
      </c>
      <c r="D22" s="15">
        <v>478566</v>
      </c>
    </row>
    <row r="23" spans="1:4" ht="24.75" customHeight="1" thickBot="1">
      <c r="A23" s="29" t="s">
        <v>348</v>
      </c>
      <c r="B23" s="30">
        <f>SUM(B6:B22)</f>
        <v>67241539</v>
      </c>
      <c r="C23" s="31" t="s">
        <v>349</v>
      </c>
      <c r="D23" s="30">
        <f>SUM(D6:D22)</f>
        <v>45851571</v>
      </c>
    </row>
  </sheetData>
  <sheetProtection/>
  <mergeCells count="11">
    <mergeCell ref="A1:D1"/>
    <mergeCell ref="A2:D2"/>
    <mergeCell ref="A3:D3"/>
    <mergeCell ref="A5:B5"/>
    <mergeCell ref="C5:D5"/>
    <mergeCell ref="A12:D12"/>
    <mergeCell ref="A13:B13"/>
    <mergeCell ref="C13:D13"/>
    <mergeCell ref="A19:D19"/>
    <mergeCell ref="A20:B20"/>
    <mergeCell ref="C20:D20"/>
  </mergeCells>
  <printOptions/>
  <pageMargins left="0.2362204724409449" right="0.2362204724409449" top="0" bottom="0.15748031496062992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view="pageLayout" workbookViewId="0" topLeftCell="A1">
      <selection activeCell="C23" sqref="C23"/>
    </sheetView>
  </sheetViews>
  <sheetFormatPr defaultColWidth="9.00390625" defaultRowHeight="12.75"/>
  <cols>
    <col min="1" max="1" width="9.125" style="116" customWidth="1"/>
    <col min="2" max="2" width="33.25390625" style="116" bestFit="1" customWidth="1"/>
    <col min="3" max="3" width="28.625" style="116" customWidth="1"/>
    <col min="4" max="4" width="13.00390625" style="116" customWidth="1"/>
    <col min="5" max="16384" width="9.125" style="116" customWidth="1"/>
  </cols>
  <sheetData>
    <row r="1" spans="1:4" ht="15" customHeight="1">
      <c r="A1" s="167" t="s">
        <v>481</v>
      </c>
      <c r="B1" s="167"/>
      <c r="C1" s="167"/>
      <c r="D1" s="167"/>
    </row>
    <row r="2" spans="1:4" ht="22.5" customHeight="1">
      <c r="A2" s="167"/>
      <c r="B2" s="167"/>
      <c r="C2" s="167"/>
      <c r="D2" s="167"/>
    </row>
    <row r="4" spans="1:4" ht="15">
      <c r="A4" s="117"/>
      <c r="B4" s="117" t="s">
        <v>413</v>
      </c>
      <c r="C4" s="118"/>
      <c r="D4" s="119"/>
    </row>
    <row r="5" spans="1:4" ht="40.5" customHeight="1">
      <c r="A5" s="120"/>
      <c r="B5" s="120"/>
      <c r="C5" s="121" t="s">
        <v>414</v>
      </c>
      <c r="D5" s="121" t="s">
        <v>415</v>
      </c>
    </row>
    <row r="6" spans="1:4" ht="15">
      <c r="A6" s="122">
        <v>1</v>
      </c>
      <c r="B6" s="123" t="s">
        <v>435</v>
      </c>
      <c r="C6" s="122">
        <v>4</v>
      </c>
      <c r="D6" s="124">
        <v>0</v>
      </c>
    </row>
    <row r="7" spans="1:4" ht="15">
      <c r="A7" s="125"/>
      <c r="B7" s="126" t="s">
        <v>416</v>
      </c>
      <c r="C7" s="125">
        <v>1</v>
      </c>
      <c r="D7" s="124">
        <v>0</v>
      </c>
    </row>
    <row r="8" spans="1:4" ht="15">
      <c r="A8" s="125"/>
      <c r="B8" s="126" t="s">
        <v>417</v>
      </c>
      <c r="C8" s="125">
        <v>1</v>
      </c>
      <c r="D8" s="124">
        <v>0</v>
      </c>
    </row>
    <row r="9" spans="1:8" ht="15">
      <c r="A9" s="125"/>
      <c r="B9" s="126" t="s">
        <v>418</v>
      </c>
      <c r="C9" s="125">
        <v>1</v>
      </c>
      <c r="D9" s="124">
        <v>0</v>
      </c>
      <c r="H9" s="127"/>
    </row>
    <row r="10" spans="1:4" ht="15">
      <c r="A10" s="125"/>
      <c r="B10" s="126" t="s">
        <v>419</v>
      </c>
      <c r="C10" s="125">
        <v>1</v>
      </c>
      <c r="D10" s="124">
        <v>0</v>
      </c>
    </row>
    <row r="11" spans="1:4" ht="15">
      <c r="A11" s="125"/>
      <c r="B11" s="126"/>
      <c r="C11" s="125"/>
      <c r="D11" s="124"/>
    </row>
    <row r="12" spans="1:4" ht="15">
      <c r="A12" s="125"/>
      <c r="B12" s="122"/>
      <c r="C12" s="122"/>
      <c r="D12" s="124"/>
    </row>
  </sheetData>
  <sheetProtection/>
  <mergeCells count="1">
    <mergeCell ref="A1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&amp;C12. melléklet a 7/2018.(V.30.) önkormányzati rendelethez&amp;R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C21" sqref="C21"/>
    </sheetView>
  </sheetViews>
  <sheetFormatPr defaultColWidth="9.00390625" defaultRowHeight="12.75"/>
  <cols>
    <col min="1" max="1" width="5.00390625" style="73" customWidth="1"/>
    <col min="2" max="2" width="47.00390625" style="55" customWidth="1"/>
    <col min="3" max="4" width="15.125" style="55" customWidth="1"/>
    <col min="5" max="16384" width="9.125" style="55" customWidth="1"/>
  </cols>
  <sheetData>
    <row r="1" spans="1:4" s="37" customFormat="1" ht="15.75" thickBot="1">
      <c r="A1" s="38"/>
      <c r="D1" s="36" t="s">
        <v>353</v>
      </c>
    </row>
    <row r="2" spans="1:4" s="32" customFormat="1" ht="48" customHeight="1" thickBot="1">
      <c r="A2" s="35" t="s">
        <v>354</v>
      </c>
      <c r="B2" s="34" t="s">
        <v>355</v>
      </c>
      <c r="C2" s="34" t="s">
        <v>356</v>
      </c>
      <c r="D2" s="33" t="s">
        <v>357</v>
      </c>
    </row>
    <row r="3" spans="1:4" s="32" customFormat="1" ht="13.5" customHeight="1" thickBot="1">
      <c r="A3" s="48">
        <v>1</v>
      </c>
      <c r="B3" s="49">
        <v>2</v>
      </c>
      <c r="C3" s="49">
        <v>3</v>
      </c>
      <c r="D3" s="50">
        <v>4</v>
      </c>
    </row>
    <row r="4" spans="1:4" ht="18" customHeight="1">
      <c r="A4" s="51" t="s">
        <v>352</v>
      </c>
      <c r="B4" s="52" t="s">
        <v>358</v>
      </c>
      <c r="C4" s="53"/>
      <c r="D4" s="54"/>
    </row>
    <row r="5" spans="1:4" ht="18" customHeight="1">
      <c r="A5" s="56" t="s">
        <v>359</v>
      </c>
      <c r="B5" s="57" t="s">
        <v>360</v>
      </c>
      <c r="C5" s="58"/>
      <c r="D5" s="59"/>
    </row>
    <row r="6" spans="1:4" ht="18" customHeight="1">
      <c r="A6" s="56" t="s">
        <v>361</v>
      </c>
      <c r="B6" s="57" t="s">
        <v>362</v>
      </c>
      <c r="C6" s="58"/>
      <c r="D6" s="59"/>
    </row>
    <row r="7" spans="1:4" ht="18" customHeight="1">
      <c r="A7" s="56" t="s">
        <v>363</v>
      </c>
      <c r="B7" s="57" t="s">
        <v>364</v>
      </c>
      <c r="C7" s="58"/>
      <c r="D7" s="59"/>
    </row>
    <row r="8" spans="1:4" ht="18" customHeight="1">
      <c r="A8" s="56" t="s">
        <v>365</v>
      </c>
      <c r="B8" s="57" t="s">
        <v>366</v>
      </c>
      <c r="C8" s="58"/>
      <c r="D8" s="59"/>
    </row>
    <row r="9" spans="1:4" ht="18" customHeight="1">
      <c r="A9" s="56" t="s">
        <v>367</v>
      </c>
      <c r="B9" s="57" t="s">
        <v>368</v>
      </c>
      <c r="C9" s="58"/>
      <c r="D9" s="59"/>
    </row>
    <row r="10" spans="1:4" ht="18" customHeight="1">
      <c r="A10" s="56" t="s">
        <v>369</v>
      </c>
      <c r="B10" s="60" t="s">
        <v>370</v>
      </c>
      <c r="C10" s="58"/>
      <c r="D10" s="59"/>
    </row>
    <row r="11" spans="1:4" ht="18" customHeight="1">
      <c r="A11" s="56" t="s">
        <v>371</v>
      </c>
      <c r="B11" s="60" t="s">
        <v>372</v>
      </c>
      <c r="C11" s="58"/>
      <c r="D11" s="59"/>
    </row>
    <row r="12" spans="1:4" ht="18" customHeight="1">
      <c r="A12" s="56" t="s">
        <v>373</v>
      </c>
      <c r="B12" s="60" t="s">
        <v>374</v>
      </c>
      <c r="C12" s="58"/>
      <c r="D12" s="59"/>
    </row>
    <row r="13" spans="1:4" ht="18" customHeight="1">
      <c r="A13" s="56" t="s">
        <v>375</v>
      </c>
      <c r="B13" s="60" t="s">
        <v>376</v>
      </c>
      <c r="C13" s="58"/>
      <c r="D13" s="59"/>
    </row>
    <row r="14" spans="1:4" ht="18" customHeight="1">
      <c r="A14" s="56" t="s">
        <v>377</v>
      </c>
      <c r="B14" s="60" t="s">
        <v>378</v>
      </c>
      <c r="C14" s="58"/>
      <c r="D14" s="59"/>
    </row>
    <row r="15" spans="1:4" ht="22.5" customHeight="1">
      <c r="A15" s="56" t="s">
        <v>379</v>
      </c>
      <c r="B15" s="60" t="s">
        <v>380</v>
      </c>
      <c r="C15" s="58"/>
      <c r="D15" s="59"/>
    </row>
    <row r="16" spans="1:4" ht="18" customHeight="1">
      <c r="A16" s="56" t="s">
        <v>381</v>
      </c>
      <c r="B16" s="57" t="s">
        <v>382</v>
      </c>
      <c r="C16" s="58"/>
      <c r="D16" s="59"/>
    </row>
    <row r="17" spans="1:4" ht="18" customHeight="1">
      <c r="A17" s="56" t="s">
        <v>383</v>
      </c>
      <c r="B17" s="57" t="s">
        <v>384</v>
      </c>
      <c r="C17" s="58"/>
      <c r="D17" s="59"/>
    </row>
    <row r="18" spans="1:4" ht="18" customHeight="1">
      <c r="A18" s="56" t="s">
        <v>385</v>
      </c>
      <c r="B18" s="57" t="s">
        <v>386</v>
      </c>
      <c r="C18" s="58"/>
      <c r="D18" s="59"/>
    </row>
    <row r="19" spans="1:4" ht="18" customHeight="1">
      <c r="A19" s="56" t="s">
        <v>387</v>
      </c>
      <c r="B19" s="57" t="s">
        <v>388</v>
      </c>
      <c r="C19" s="58"/>
      <c r="D19" s="59"/>
    </row>
    <row r="20" spans="1:4" ht="18" customHeight="1">
      <c r="A20" s="56" t="s">
        <v>389</v>
      </c>
      <c r="B20" s="57" t="s">
        <v>390</v>
      </c>
      <c r="C20" s="58"/>
      <c r="D20" s="59"/>
    </row>
    <row r="21" spans="1:4" ht="18" customHeight="1">
      <c r="A21" s="56" t="s">
        <v>391</v>
      </c>
      <c r="B21" s="61"/>
      <c r="C21" s="62"/>
      <c r="D21" s="59"/>
    </row>
    <row r="22" spans="1:4" ht="18" customHeight="1">
      <c r="A22" s="56" t="s">
        <v>392</v>
      </c>
      <c r="B22" s="63"/>
      <c r="C22" s="62"/>
      <c r="D22" s="59"/>
    </row>
    <row r="23" spans="1:4" ht="18" customHeight="1">
      <c r="A23" s="56" t="s">
        <v>393</v>
      </c>
      <c r="B23" s="63"/>
      <c r="C23" s="62"/>
      <c r="D23" s="59"/>
    </row>
    <row r="24" spans="1:4" ht="18" customHeight="1">
      <c r="A24" s="56" t="s">
        <v>394</v>
      </c>
      <c r="B24" s="63"/>
      <c r="C24" s="62"/>
      <c r="D24" s="59"/>
    </row>
    <row r="25" spans="1:4" ht="18" customHeight="1">
      <c r="A25" s="56" t="s">
        <v>395</v>
      </c>
      <c r="B25" s="63"/>
      <c r="C25" s="62"/>
      <c r="D25" s="59"/>
    </row>
    <row r="26" spans="1:4" ht="18" customHeight="1">
      <c r="A26" s="56" t="s">
        <v>396</v>
      </c>
      <c r="B26" s="63"/>
      <c r="C26" s="62"/>
      <c r="D26" s="59"/>
    </row>
    <row r="27" spans="1:4" ht="18" customHeight="1">
      <c r="A27" s="56" t="s">
        <v>397</v>
      </c>
      <c r="B27" s="63"/>
      <c r="C27" s="62"/>
      <c r="D27" s="59"/>
    </row>
    <row r="28" spans="1:4" ht="18" customHeight="1">
      <c r="A28" s="56" t="s">
        <v>398</v>
      </c>
      <c r="B28" s="63"/>
      <c r="C28" s="62"/>
      <c r="D28" s="59"/>
    </row>
    <row r="29" spans="1:4" ht="18" customHeight="1" thickBot="1">
      <c r="A29" s="64" t="s">
        <v>399</v>
      </c>
      <c r="B29" s="65"/>
      <c r="C29" s="66"/>
      <c r="D29" s="67"/>
    </row>
    <row r="30" spans="1:4" ht="18" customHeight="1" thickBot="1">
      <c r="A30" s="68" t="s">
        <v>400</v>
      </c>
      <c r="B30" s="69" t="s">
        <v>401</v>
      </c>
      <c r="C30" s="70" t="s">
        <v>402</v>
      </c>
      <c r="D30" s="71" t="s">
        <v>402</v>
      </c>
    </row>
    <row r="31" spans="1:4" ht="8.25" customHeight="1">
      <c r="A31" s="72"/>
      <c r="B31" s="168"/>
      <c r="C31" s="168"/>
      <c r="D31" s="168"/>
    </row>
  </sheetData>
  <sheetProtection/>
  <mergeCells count="1">
    <mergeCell ref="B31:D31"/>
  </mergeCells>
  <printOptions horizontalCentered="1"/>
  <pageMargins left="0.7874015748031497" right="0.7874015748031497" top="1.6921875" bottom="0.984251968503937" header="0.7874015748031497" footer="0.7874015748031497"/>
  <pageSetup horizontalDpi="300" verticalDpi="300" orientation="portrait" paperSize="9" scale="95" r:id="rId1"/>
  <headerFooter alignWithMargins="0">
    <oddHeader>&amp;C13. melléklet a 7/2018.(V.30.)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M28"/>
  <sheetViews>
    <sheetView zoomScalePageLayoutView="0" workbookViewId="0" topLeftCell="A1">
      <selection activeCell="D3" sqref="D3:K3"/>
    </sheetView>
  </sheetViews>
  <sheetFormatPr defaultColWidth="9.00390625" defaultRowHeight="12.75"/>
  <cols>
    <col min="1" max="1" width="9.125" style="74" customWidth="1"/>
    <col min="2" max="2" width="37.625" style="74" customWidth="1"/>
    <col min="3" max="3" width="25.00390625" style="74" customWidth="1"/>
    <col min="4" max="16384" width="9.125" style="74" customWidth="1"/>
  </cols>
  <sheetData>
    <row r="3" spans="4:11" ht="12.75">
      <c r="D3" s="173" t="s">
        <v>517</v>
      </c>
      <c r="E3" s="174"/>
      <c r="F3" s="174"/>
      <c r="G3" s="174"/>
      <c r="H3" s="174"/>
      <c r="I3" s="174"/>
      <c r="J3" s="174"/>
      <c r="K3" s="174"/>
    </row>
    <row r="4" spans="1:12" ht="12.75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ht="14.25">
      <c r="A5" s="77"/>
    </row>
    <row r="6" spans="1:13" ht="12.75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1:11" ht="12.75">
      <c r="A7" s="169" t="s">
        <v>482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</row>
    <row r="8" spans="1:11" ht="12.75">
      <c r="A8" s="78"/>
      <c r="B8" s="78"/>
      <c r="C8" s="79"/>
      <c r="D8" s="79"/>
      <c r="E8" s="79"/>
      <c r="F8" s="79"/>
      <c r="G8" s="79"/>
      <c r="H8" s="79"/>
      <c r="I8" s="79"/>
      <c r="J8" s="79"/>
      <c r="K8" s="79"/>
    </row>
    <row r="11" spans="1:11" ht="13.5" thickBot="1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2.75">
      <c r="A12" s="83" t="s">
        <v>403</v>
      </c>
      <c r="B12" s="84" t="s">
        <v>404</v>
      </c>
      <c r="C12" s="85" t="s">
        <v>405</v>
      </c>
      <c r="D12" s="170" t="s">
        <v>406</v>
      </c>
      <c r="E12" s="171"/>
      <c r="F12" s="172"/>
      <c r="G12" s="176" t="s">
        <v>407</v>
      </c>
      <c r="H12" s="177"/>
      <c r="I12" s="178"/>
      <c r="J12" s="86" t="s">
        <v>408</v>
      </c>
      <c r="K12" s="87">
        <v>2019</v>
      </c>
    </row>
    <row r="13" spans="1:11" ht="51">
      <c r="A13" s="88"/>
      <c r="B13" s="89"/>
      <c r="C13" s="89"/>
      <c r="D13" s="89" t="s">
        <v>409</v>
      </c>
      <c r="E13" s="89" t="s">
        <v>8</v>
      </c>
      <c r="F13" s="89" t="s">
        <v>410</v>
      </c>
      <c r="G13" s="89" t="s">
        <v>409</v>
      </c>
      <c r="H13" s="89" t="s">
        <v>8</v>
      </c>
      <c r="I13" s="89" t="s">
        <v>410</v>
      </c>
      <c r="J13" s="89" t="s">
        <v>411</v>
      </c>
      <c r="K13" s="90" t="s">
        <v>411</v>
      </c>
    </row>
    <row r="14" spans="1:11" ht="12.75">
      <c r="A14" s="91" t="s">
        <v>352</v>
      </c>
      <c r="B14" s="92" t="s">
        <v>359</v>
      </c>
      <c r="C14" s="92" t="s">
        <v>361</v>
      </c>
      <c r="D14" s="89">
        <v>4</v>
      </c>
      <c r="E14" s="89">
        <v>5</v>
      </c>
      <c r="F14" s="89">
        <v>6</v>
      </c>
      <c r="G14" s="89">
        <v>7</v>
      </c>
      <c r="H14" s="89">
        <v>8</v>
      </c>
      <c r="I14" s="89">
        <v>9</v>
      </c>
      <c r="J14" s="89">
        <v>10</v>
      </c>
      <c r="K14" s="89">
        <v>11</v>
      </c>
    </row>
    <row r="15" spans="1:11" ht="12.75">
      <c r="A15" s="93">
        <v>1</v>
      </c>
      <c r="B15" s="94" t="s">
        <v>412</v>
      </c>
      <c r="C15" s="95" t="s">
        <v>420</v>
      </c>
      <c r="D15" s="96">
        <v>2692400</v>
      </c>
      <c r="E15" s="97">
        <v>2692400</v>
      </c>
      <c r="F15" s="98">
        <v>336550</v>
      </c>
      <c r="G15" s="98">
        <v>2355850</v>
      </c>
      <c r="H15" s="98">
        <v>2355850</v>
      </c>
      <c r="I15" s="98">
        <v>1177925</v>
      </c>
      <c r="J15" s="98">
        <v>1177925</v>
      </c>
      <c r="K15" s="99"/>
    </row>
    <row r="16" spans="1:11" ht="12.75">
      <c r="A16" s="93"/>
      <c r="B16" s="94"/>
      <c r="C16" s="100"/>
      <c r="D16" s="101"/>
      <c r="E16" s="101"/>
      <c r="F16" s="101"/>
      <c r="G16" s="101"/>
      <c r="H16" s="101"/>
      <c r="I16" s="101"/>
      <c r="J16" s="101"/>
      <c r="K16" s="102"/>
    </row>
    <row r="17" spans="1:11" ht="12.75">
      <c r="A17" s="93"/>
      <c r="B17" s="94"/>
      <c r="C17" s="95"/>
      <c r="D17" s="97"/>
      <c r="E17" s="97"/>
      <c r="F17" s="98"/>
      <c r="G17" s="98"/>
      <c r="H17" s="98"/>
      <c r="I17" s="98"/>
      <c r="J17" s="98"/>
      <c r="K17" s="99"/>
    </row>
    <row r="18" spans="1:11" ht="12.75">
      <c r="A18" s="93"/>
      <c r="B18" s="94"/>
      <c r="C18" s="100"/>
      <c r="D18" s="103"/>
      <c r="E18" s="103"/>
      <c r="F18" s="103"/>
      <c r="G18" s="103"/>
      <c r="H18" s="103"/>
      <c r="I18" s="103"/>
      <c r="J18" s="103"/>
      <c r="K18" s="104"/>
    </row>
    <row r="19" spans="1:11" ht="12.75">
      <c r="A19" s="93"/>
      <c r="B19" s="94"/>
      <c r="C19" s="95"/>
      <c r="D19" s="95"/>
      <c r="E19" s="95"/>
      <c r="F19" s="95"/>
      <c r="G19" s="95"/>
      <c r="H19" s="95"/>
      <c r="I19" s="95"/>
      <c r="J19" s="95"/>
      <c r="K19" s="105"/>
    </row>
    <row r="20" spans="1:11" ht="12.75">
      <c r="A20" s="93"/>
      <c r="B20" s="94"/>
      <c r="C20" s="95"/>
      <c r="D20" s="95"/>
      <c r="E20" s="95"/>
      <c r="F20" s="95"/>
      <c r="G20" s="95"/>
      <c r="H20" s="95"/>
      <c r="I20" s="95"/>
      <c r="J20" s="95"/>
      <c r="K20" s="105"/>
    </row>
    <row r="21" spans="1:13" ht="12.75">
      <c r="A21" s="93"/>
      <c r="B21" s="94"/>
      <c r="C21" s="95"/>
      <c r="D21" s="97"/>
      <c r="E21" s="97"/>
      <c r="F21" s="97"/>
      <c r="G21" s="97"/>
      <c r="H21" s="97"/>
      <c r="I21" s="97"/>
      <c r="J21" s="97"/>
      <c r="K21" s="105"/>
      <c r="M21" s="106"/>
    </row>
    <row r="22" spans="1:11" ht="12.75">
      <c r="A22" s="93"/>
      <c r="B22" s="94"/>
      <c r="C22" s="95"/>
      <c r="D22" s="97"/>
      <c r="E22" s="97"/>
      <c r="F22" s="97"/>
      <c r="G22" s="97"/>
      <c r="H22" s="97"/>
      <c r="I22" s="97"/>
      <c r="J22" s="97"/>
      <c r="K22" s="105"/>
    </row>
    <row r="23" spans="1:11" ht="12.75">
      <c r="A23" s="93"/>
      <c r="B23" s="94"/>
      <c r="C23" s="107"/>
      <c r="D23" s="108"/>
      <c r="E23" s="108"/>
      <c r="F23" s="108"/>
      <c r="G23" s="108"/>
      <c r="H23" s="108"/>
      <c r="I23" s="108"/>
      <c r="J23" s="108"/>
      <c r="K23" s="109"/>
    </row>
    <row r="24" spans="1:11" ht="12.75">
      <c r="A24" s="93"/>
      <c r="B24" s="94"/>
      <c r="C24" s="95"/>
      <c r="D24" s="97"/>
      <c r="E24" s="97"/>
      <c r="F24" s="97"/>
      <c r="G24" s="97"/>
      <c r="H24" s="97"/>
      <c r="I24" s="97"/>
      <c r="J24" s="97"/>
      <c r="K24" s="105"/>
    </row>
    <row r="25" spans="1:11" ht="12.75">
      <c r="A25" s="93"/>
      <c r="B25" s="110"/>
      <c r="C25" s="95"/>
      <c r="D25" s="97"/>
      <c r="E25" s="97"/>
      <c r="F25" s="97"/>
      <c r="G25" s="97"/>
      <c r="H25" s="97"/>
      <c r="I25" s="97"/>
      <c r="J25" s="97"/>
      <c r="K25" s="105"/>
    </row>
    <row r="26" spans="1:11" ht="12.75">
      <c r="A26" s="93"/>
      <c r="B26" s="110"/>
      <c r="C26" s="95"/>
      <c r="D26" s="97"/>
      <c r="E26" s="97"/>
      <c r="F26" s="97"/>
      <c r="G26" s="97"/>
      <c r="H26" s="97"/>
      <c r="I26" s="97"/>
      <c r="J26" s="97"/>
      <c r="K26" s="105"/>
    </row>
    <row r="27" spans="1:11" ht="13.5" thickBot="1">
      <c r="A27" s="93"/>
      <c r="B27" s="94"/>
      <c r="C27" s="95"/>
      <c r="D27" s="97"/>
      <c r="E27" s="97"/>
      <c r="F27" s="97"/>
      <c r="G27" s="97"/>
      <c r="H27" s="97"/>
      <c r="I27" s="97"/>
      <c r="J27" s="97"/>
      <c r="K27" s="105"/>
    </row>
    <row r="28" spans="1:11" ht="13.5" thickBot="1">
      <c r="A28" s="111" t="s">
        <v>401</v>
      </c>
      <c r="B28" s="112"/>
      <c r="C28" s="113"/>
      <c r="D28" s="114"/>
      <c r="E28" s="114"/>
      <c r="F28" s="114"/>
      <c r="G28" s="114"/>
      <c r="H28" s="114"/>
      <c r="I28" s="113"/>
      <c r="J28" s="113"/>
      <c r="K28" s="115"/>
    </row>
  </sheetData>
  <sheetProtection/>
  <mergeCells count="5">
    <mergeCell ref="A7:K7"/>
    <mergeCell ref="D12:F12"/>
    <mergeCell ref="D3:K3"/>
    <mergeCell ref="A6:M6"/>
    <mergeCell ref="G12:I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C12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4.25390625" style="0" customWidth="1"/>
    <col min="2" max="2" width="15.375" style="0" bestFit="1" customWidth="1"/>
    <col min="3" max="3" width="72.00390625" style="0" customWidth="1"/>
  </cols>
  <sheetData>
    <row r="4" spans="2:3" ht="12.75">
      <c r="B4" s="181" t="s">
        <v>518</v>
      </c>
      <c r="C4" s="182"/>
    </row>
    <row r="6" spans="2:3" ht="13.5" thickBot="1">
      <c r="B6" s="39"/>
      <c r="C6" s="39"/>
    </row>
    <row r="7" spans="2:3" ht="15">
      <c r="B7" s="179" t="s">
        <v>480</v>
      </c>
      <c r="C7" s="180"/>
    </row>
    <row r="8" spans="2:3" ht="13.5" thickBot="1">
      <c r="B8" s="40"/>
      <c r="C8" s="41"/>
    </row>
    <row r="9" spans="2:3" ht="14.25">
      <c r="B9" s="42" t="s">
        <v>350</v>
      </c>
      <c r="C9" s="43" t="s">
        <v>351</v>
      </c>
    </row>
    <row r="10" spans="2:3" ht="14.25">
      <c r="B10" s="44" t="s">
        <v>352</v>
      </c>
      <c r="C10" s="45" t="s">
        <v>421</v>
      </c>
    </row>
    <row r="11" spans="2:3" ht="14.25">
      <c r="B11" s="44"/>
      <c r="C11" s="45"/>
    </row>
    <row r="12" spans="2:3" ht="15" thickBot="1">
      <c r="B12" s="46"/>
      <c r="C12" s="47"/>
    </row>
  </sheetData>
  <sheetProtection/>
  <mergeCells count="2">
    <mergeCell ref="B7:C7"/>
    <mergeCell ref="B4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8.125" style="0" customWidth="1"/>
    <col min="2" max="2" width="44.75390625" style="0" customWidth="1"/>
    <col min="3" max="3" width="14.125" style="0" customWidth="1"/>
    <col min="4" max="4" width="12.25390625" style="0" customWidth="1"/>
    <col min="5" max="5" width="19.375" style="0" customWidth="1"/>
  </cols>
  <sheetData>
    <row r="1" spans="1:5" ht="12.75">
      <c r="A1" s="128"/>
      <c r="B1" s="128"/>
      <c r="C1" s="128" t="s">
        <v>507</v>
      </c>
      <c r="D1" s="128"/>
      <c r="E1" s="128"/>
    </row>
    <row r="2" spans="1:5" ht="12.75">
      <c r="A2" s="145" t="s">
        <v>486</v>
      </c>
      <c r="B2" s="146"/>
      <c r="C2" s="146"/>
      <c r="D2" s="146"/>
      <c r="E2" s="146"/>
    </row>
    <row r="3" spans="1:5" ht="34.5" customHeight="1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15">
      <c r="A4" s="1">
        <v>2</v>
      </c>
      <c r="B4" s="1">
        <v>3</v>
      </c>
      <c r="C4" s="1">
        <v>4</v>
      </c>
      <c r="D4" s="1">
        <v>5</v>
      </c>
      <c r="E4" s="1">
        <v>6</v>
      </c>
    </row>
    <row r="5" spans="1:5" ht="24.75" customHeight="1">
      <c r="A5" s="2" t="s">
        <v>1</v>
      </c>
      <c r="B5" s="3" t="s">
        <v>70</v>
      </c>
      <c r="C5" s="4">
        <v>8292887</v>
      </c>
      <c r="D5" s="4">
        <v>9292887</v>
      </c>
      <c r="E5" s="4">
        <v>9292887</v>
      </c>
    </row>
    <row r="6" spans="1:5" ht="24.75" customHeight="1">
      <c r="A6" s="2" t="s">
        <v>2</v>
      </c>
      <c r="B6" s="3" t="s">
        <v>71</v>
      </c>
      <c r="C6" s="4">
        <v>2494000</v>
      </c>
      <c r="D6" s="4">
        <v>2494000</v>
      </c>
      <c r="E6" s="4">
        <v>2494000</v>
      </c>
    </row>
    <row r="7" spans="1:5" ht="24.75" customHeight="1">
      <c r="A7" s="2" t="s">
        <v>3</v>
      </c>
      <c r="B7" s="3" t="s">
        <v>72</v>
      </c>
      <c r="C7" s="4">
        <v>1200000</v>
      </c>
      <c r="D7" s="4">
        <v>1200000</v>
      </c>
      <c r="E7" s="4">
        <v>1200000</v>
      </c>
    </row>
    <row r="8" spans="1:5" ht="24.75" customHeight="1">
      <c r="A8" s="2" t="s">
        <v>4</v>
      </c>
      <c r="B8" s="3" t="s">
        <v>74</v>
      </c>
      <c r="C8" s="4">
        <v>0</v>
      </c>
      <c r="D8" s="4">
        <v>1664485</v>
      </c>
      <c r="E8" s="4">
        <v>1664485</v>
      </c>
    </row>
    <row r="9" spans="1:5" ht="24.75" customHeight="1">
      <c r="A9" s="2" t="s">
        <v>73</v>
      </c>
      <c r="B9" s="3" t="s">
        <v>75</v>
      </c>
      <c r="C9" s="4">
        <f>SUM(C5:C8)</f>
        <v>11986887</v>
      </c>
      <c r="D9" s="4">
        <f>SUM(D5:D8)</f>
        <v>14651372</v>
      </c>
      <c r="E9" s="4">
        <f>SUM(E5:E8)</f>
        <v>14651372</v>
      </c>
    </row>
    <row r="10" spans="1:5" ht="24.75" customHeight="1">
      <c r="A10" s="2" t="s">
        <v>145</v>
      </c>
      <c r="B10" s="3" t="s">
        <v>76</v>
      </c>
      <c r="C10" s="4">
        <v>363235</v>
      </c>
      <c r="D10" s="4">
        <v>363235</v>
      </c>
      <c r="E10" s="4">
        <v>860058</v>
      </c>
    </row>
    <row r="11" spans="1:5" ht="24.75" customHeight="1">
      <c r="A11" s="2" t="s">
        <v>12</v>
      </c>
      <c r="B11" s="3" t="s">
        <v>77</v>
      </c>
      <c r="C11" s="4">
        <v>0</v>
      </c>
      <c r="D11" s="4">
        <v>0</v>
      </c>
      <c r="E11" s="4">
        <v>860058</v>
      </c>
    </row>
    <row r="12" spans="1:5" ht="24.75" customHeight="1">
      <c r="A12" s="2" t="s">
        <v>0</v>
      </c>
      <c r="B12" s="7" t="s">
        <v>78</v>
      </c>
      <c r="C12" s="6">
        <f>SUM(C9:C10)</f>
        <v>12350122</v>
      </c>
      <c r="D12" s="6">
        <f>SUM(D9:D10)</f>
        <v>15014607</v>
      </c>
      <c r="E12" s="6">
        <f>SUM(E9:E10)</f>
        <v>15511430</v>
      </c>
    </row>
    <row r="13" spans="1:5" ht="24.75" customHeight="1">
      <c r="A13" s="2" t="s">
        <v>160</v>
      </c>
      <c r="B13" s="3" t="s">
        <v>441</v>
      </c>
      <c r="C13" s="129">
        <v>0</v>
      </c>
      <c r="D13" s="129">
        <v>15047107</v>
      </c>
      <c r="E13" s="129">
        <v>15047107</v>
      </c>
    </row>
    <row r="14" spans="1:5" ht="24.75" customHeight="1">
      <c r="A14" s="2" t="s">
        <v>159</v>
      </c>
      <c r="B14" s="5" t="s">
        <v>442</v>
      </c>
      <c r="C14" s="6">
        <v>0</v>
      </c>
      <c r="D14" s="6">
        <v>15047107</v>
      </c>
      <c r="E14" s="6">
        <v>15047107</v>
      </c>
    </row>
    <row r="15" spans="1:5" ht="24.75" customHeight="1">
      <c r="A15" s="2" t="s">
        <v>161</v>
      </c>
      <c r="B15" s="3" t="s">
        <v>79</v>
      </c>
      <c r="C15" s="4">
        <v>1390400</v>
      </c>
      <c r="D15" s="4">
        <v>1390400</v>
      </c>
      <c r="E15" s="4">
        <v>1365638</v>
      </c>
    </row>
    <row r="16" spans="1:5" ht="24.75" customHeight="1">
      <c r="A16" s="2" t="s">
        <v>113</v>
      </c>
      <c r="B16" s="3" t="s">
        <v>80</v>
      </c>
      <c r="C16" s="4">
        <v>0</v>
      </c>
      <c r="D16" s="4">
        <v>0</v>
      </c>
      <c r="E16" s="4">
        <v>138300</v>
      </c>
    </row>
    <row r="17" spans="1:5" ht="24.75" customHeight="1">
      <c r="A17" s="2" t="s">
        <v>14</v>
      </c>
      <c r="B17" s="3" t="s">
        <v>81</v>
      </c>
      <c r="C17" s="4">
        <v>0</v>
      </c>
      <c r="D17" s="4">
        <v>0</v>
      </c>
      <c r="E17" s="4">
        <v>1227338</v>
      </c>
    </row>
    <row r="18" spans="1:5" ht="24.75" customHeight="1">
      <c r="A18" s="2" t="s">
        <v>115</v>
      </c>
      <c r="B18" s="3" t="s">
        <v>82</v>
      </c>
      <c r="C18" s="4">
        <v>5142500</v>
      </c>
      <c r="D18" s="4">
        <v>5142500</v>
      </c>
      <c r="E18" s="4">
        <v>9013384</v>
      </c>
    </row>
    <row r="19" spans="1:5" ht="24.75" customHeight="1">
      <c r="A19" s="2" t="s">
        <v>15</v>
      </c>
      <c r="B19" s="3" t="s">
        <v>83</v>
      </c>
      <c r="C19" s="4">
        <v>0</v>
      </c>
      <c r="D19" s="4">
        <v>0</v>
      </c>
      <c r="E19" s="4">
        <v>9013384</v>
      </c>
    </row>
    <row r="20" spans="1:5" ht="24.75" customHeight="1">
      <c r="A20" s="2" t="s">
        <v>16</v>
      </c>
      <c r="B20" s="3" t="s">
        <v>84</v>
      </c>
      <c r="C20" s="4">
        <v>1500000</v>
      </c>
      <c r="D20" s="4">
        <v>1500000</v>
      </c>
      <c r="E20" s="4">
        <v>1863373</v>
      </c>
    </row>
    <row r="21" spans="1:5" ht="24.75" customHeight="1">
      <c r="A21" s="2" t="s">
        <v>149</v>
      </c>
      <c r="B21" s="3" t="s">
        <v>85</v>
      </c>
      <c r="C21" s="4">
        <v>0</v>
      </c>
      <c r="D21" s="4">
        <v>0</v>
      </c>
      <c r="E21" s="4">
        <v>1863373</v>
      </c>
    </row>
    <row r="22" spans="1:5" ht="24.75" customHeight="1">
      <c r="A22" s="2" t="s">
        <v>18</v>
      </c>
      <c r="B22" s="3" t="s">
        <v>86</v>
      </c>
      <c r="C22" s="4">
        <f>SUM(C18:C21)</f>
        <v>6642500</v>
      </c>
      <c r="D22" s="4">
        <v>6642500</v>
      </c>
      <c r="E22" s="4">
        <f>SUM(E19:E20)</f>
        <v>10876757</v>
      </c>
    </row>
    <row r="23" spans="1:5" ht="24.75" customHeight="1">
      <c r="A23" s="2" t="s">
        <v>20</v>
      </c>
      <c r="B23" s="3" t="s">
        <v>87</v>
      </c>
      <c r="C23" s="4">
        <v>4000</v>
      </c>
      <c r="D23" s="4">
        <v>4000</v>
      </c>
      <c r="E23" s="4">
        <v>39398</v>
      </c>
    </row>
    <row r="24" spans="1:5" ht="24.75" customHeight="1">
      <c r="A24" s="2" t="s">
        <v>21</v>
      </c>
      <c r="B24" s="3" t="s">
        <v>440</v>
      </c>
      <c r="C24" s="4">
        <v>0</v>
      </c>
      <c r="D24" s="4">
        <v>0</v>
      </c>
      <c r="E24" s="4">
        <v>5819</v>
      </c>
    </row>
    <row r="25" spans="1:5" ht="24.75" customHeight="1">
      <c r="A25" s="2" t="s">
        <v>22</v>
      </c>
      <c r="B25" s="7" t="s">
        <v>88</v>
      </c>
      <c r="C25" s="6">
        <f>SUM(C15,C22,C23)</f>
        <v>8036900</v>
      </c>
      <c r="D25" s="6">
        <f>SUM(D15,D22,D23)</f>
        <v>8036900</v>
      </c>
      <c r="E25" s="6">
        <f>SUM(E15,E18,E20,E23)</f>
        <v>12281793</v>
      </c>
    </row>
    <row r="26" spans="1:5" ht="24.75" customHeight="1">
      <c r="A26" s="2" t="s">
        <v>23</v>
      </c>
      <c r="B26" s="3" t="s">
        <v>89</v>
      </c>
      <c r="C26" s="4">
        <v>1810000</v>
      </c>
      <c r="D26" s="4">
        <v>1810000</v>
      </c>
      <c r="E26" s="4">
        <v>416000</v>
      </c>
    </row>
    <row r="27" spans="1:5" ht="24.75" customHeight="1">
      <c r="A27" s="2" t="s">
        <v>117</v>
      </c>
      <c r="B27" s="3" t="s">
        <v>90</v>
      </c>
      <c r="C27" s="4">
        <v>0</v>
      </c>
      <c r="D27" s="4">
        <v>0</v>
      </c>
      <c r="E27" s="4">
        <v>146000</v>
      </c>
    </row>
    <row r="28" spans="1:5" ht="24.75" customHeight="1">
      <c r="A28" s="2" t="s">
        <v>174</v>
      </c>
      <c r="B28" s="3" t="s">
        <v>91</v>
      </c>
      <c r="C28" s="4">
        <v>0</v>
      </c>
      <c r="D28" s="4">
        <v>0</v>
      </c>
      <c r="E28" s="4">
        <v>1337005</v>
      </c>
    </row>
    <row r="29" spans="1:5" ht="24.75" customHeight="1">
      <c r="A29" s="2" t="s">
        <v>25</v>
      </c>
      <c r="B29" s="3" t="s">
        <v>92</v>
      </c>
      <c r="C29" s="4">
        <v>0</v>
      </c>
      <c r="D29" s="4">
        <v>0</v>
      </c>
      <c r="E29" s="4">
        <v>0</v>
      </c>
    </row>
    <row r="30" spans="1:5" ht="24.75" customHeight="1">
      <c r="A30" s="2" t="s">
        <v>27</v>
      </c>
      <c r="B30" s="3" t="s">
        <v>93</v>
      </c>
      <c r="C30" s="4">
        <v>0</v>
      </c>
      <c r="D30" s="4">
        <v>0</v>
      </c>
      <c r="E30" s="4">
        <v>0</v>
      </c>
    </row>
    <row r="31" spans="1:5" ht="24.75" customHeight="1">
      <c r="A31" s="2" t="s">
        <v>151</v>
      </c>
      <c r="B31" s="3" t="s">
        <v>94</v>
      </c>
      <c r="C31" s="4">
        <v>4926</v>
      </c>
      <c r="D31" s="4">
        <v>4926</v>
      </c>
      <c r="E31" s="4">
        <v>1429</v>
      </c>
    </row>
    <row r="32" spans="1:5" ht="24.75" customHeight="1">
      <c r="A32" s="2" t="s">
        <v>29</v>
      </c>
      <c r="B32" s="3" t="s">
        <v>95</v>
      </c>
      <c r="C32" s="4">
        <v>4926</v>
      </c>
      <c r="D32" s="4">
        <v>4926</v>
      </c>
      <c r="E32" s="4">
        <v>1429</v>
      </c>
    </row>
    <row r="33" spans="1:5" ht="24.75" customHeight="1">
      <c r="A33" s="2" t="s">
        <v>31</v>
      </c>
      <c r="B33" s="3" t="s">
        <v>96</v>
      </c>
      <c r="C33" s="4">
        <v>0</v>
      </c>
      <c r="D33" s="4">
        <v>0</v>
      </c>
      <c r="E33" s="4">
        <v>0</v>
      </c>
    </row>
    <row r="34" spans="1:5" ht="24.75" customHeight="1">
      <c r="A34" s="2" t="s">
        <v>33</v>
      </c>
      <c r="B34" s="3" t="s">
        <v>97</v>
      </c>
      <c r="C34" s="4">
        <v>0</v>
      </c>
      <c r="D34" s="4">
        <v>0</v>
      </c>
      <c r="E34" s="4">
        <v>42443</v>
      </c>
    </row>
    <row r="35" spans="1:5" ht="24.75" customHeight="1">
      <c r="A35" s="2" t="s">
        <v>270</v>
      </c>
      <c r="B35" s="7" t="s">
        <v>98</v>
      </c>
      <c r="C35" s="6">
        <f>SUM(C26:C31)</f>
        <v>1814926</v>
      </c>
      <c r="D35" s="6">
        <f>SUM(D26:D31)</f>
        <v>1814926</v>
      </c>
      <c r="E35" s="6">
        <f>SUM(E26,E28,E31,E34)</f>
        <v>1796877</v>
      </c>
    </row>
    <row r="36" spans="1:5" ht="24.75" customHeight="1">
      <c r="A36" s="2" t="s">
        <v>35</v>
      </c>
      <c r="B36" s="3" t="s">
        <v>99</v>
      </c>
      <c r="C36" s="4">
        <v>2000000</v>
      </c>
      <c r="D36" s="4">
        <v>2000000</v>
      </c>
      <c r="E36" s="4">
        <v>4042805</v>
      </c>
    </row>
    <row r="37" spans="1:5" ht="24.75" customHeight="1">
      <c r="A37" s="2" t="s">
        <v>36</v>
      </c>
      <c r="B37" s="3" t="s">
        <v>100</v>
      </c>
      <c r="C37" s="4">
        <v>0</v>
      </c>
      <c r="D37" s="4">
        <v>0</v>
      </c>
      <c r="E37" s="4">
        <v>0</v>
      </c>
    </row>
    <row r="38" spans="1:5" ht="24.75" customHeight="1">
      <c r="A38" s="2" t="s">
        <v>38</v>
      </c>
      <c r="B38" s="7" t="s">
        <v>101</v>
      </c>
      <c r="C38" s="6">
        <f>SUM(C36:C37)</f>
        <v>2000000</v>
      </c>
      <c r="D38" s="6">
        <f>SUM(D36:D37)</f>
        <v>2000000</v>
      </c>
      <c r="E38" s="6">
        <f>SUM(E36:E37)</f>
        <v>4042805</v>
      </c>
    </row>
    <row r="39" spans="1:5" ht="24.75" customHeight="1">
      <c r="A39" s="2" t="s">
        <v>40</v>
      </c>
      <c r="B39" s="3" t="s">
        <v>102</v>
      </c>
      <c r="C39" s="4">
        <v>0</v>
      </c>
      <c r="D39" s="4">
        <v>0</v>
      </c>
      <c r="E39" s="4">
        <v>400000</v>
      </c>
    </row>
    <row r="40" spans="1:5" ht="24.75" customHeight="1">
      <c r="A40" s="2" t="s">
        <v>41</v>
      </c>
      <c r="B40" s="3" t="s">
        <v>103</v>
      </c>
      <c r="C40" s="4">
        <v>0</v>
      </c>
      <c r="D40" s="4">
        <v>0</v>
      </c>
      <c r="E40" s="4">
        <v>400000</v>
      </c>
    </row>
    <row r="41" spans="1:5" ht="24.75" customHeight="1">
      <c r="A41" s="2" t="s">
        <v>157</v>
      </c>
      <c r="B41" s="7" t="s">
        <v>104</v>
      </c>
      <c r="C41" s="6">
        <v>0</v>
      </c>
      <c r="D41" s="6">
        <v>0</v>
      </c>
      <c r="E41" s="6">
        <v>400000</v>
      </c>
    </row>
    <row r="42" spans="1:5" ht="24.75" customHeight="1">
      <c r="A42" s="2" t="s">
        <v>43</v>
      </c>
      <c r="B42" s="3" t="s">
        <v>105</v>
      </c>
      <c r="C42" s="4">
        <v>0</v>
      </c>
      <c r="D42" s="4">
        <v>17628</v>
      </c>
      <c r="E42" s="4">
        <v>0</v>
      </c>
    </row>
    <row r="43" spans="1:5" ht="24.75" customHeight="1">
      <c r="A43" s="2" t="s">
        <v>271</v>
      </c>
      <c r="B43" s="3" t="s">
        <v>106</v>
      </c>
      <c r="C43" s="4">
        <v>0</v>
      </c>
      <c r="D43" s="4">
        <v>0</v>
      </c>
      <c r="E43" s="4">
        <v>0</v>
      </c>
    </row>
    <row r="44" spans="1:5" ht="24.75" customHeight="1">
      <c r="A44" s="2" t="s">
        <v>44</v>
      </c>
      <c r="B44" s="3" t="s">
        <v>107</v>
      </c>
      <c r="C44" s="4">
        <v>0</v>
      </c>
      <c r="D44" s="4">
        <v>0</v>
      </c>
      <c r="E44" s="4">
        <v>0</v>
      </c>
    </row>
    <row r="45" spans="1:5" ht="24.75" customHeight="1">
      <c r="A45" s="2" t="s">
        <v>272</v>
      </c>
      <c r="B45" s="7" t="s">
        <v>108</v>
      </c>
      <c r="C45" s="6">
        <v>0</v>
      </c>
      <c r="D45" s="6">
        <v>0</v>
      </c>
      <c r="E45" s="6">
        <v>0</v>
      </c>
    </row>
    <row r="46" spans="1:5" ht="24.75" customHeight="1">
      <c r="A46" s="2" t="s">
        <v>240</v>
      </c>
      <c r="B46" s="7" t="s">
        <v>109</v>
      </c>
      <c r="C46" s="6">
        <f>SUM(C12,C25,C35,C38)</f>
        <v>24201948</v>
      </c>
      <c r="D46" s="6">
        <f>SUM(D12,D14,D25,D35,D38)</f>
        <v>41913540</v>
      </c>
      <c r="E46" s="6">
        <f>SUM(E12,E14,E25,E35,E38,E41)</f>
        <v>49080012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&amp;L&amp;C&amp;RÉrték típus: Forint</oddHeader>
    <oddFooter>&amp;LAdatellenőrző kód: 6165-6b-67-c3b153-34-4e163850598-7767-7155-6d&amp;C&amp;R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20.00390625" style="0" bestFit="1" customWidth="1"/>
    <col min="4" max="4" width="23.125" style="0" bestFit="1" customWidth="1"/>
    <col min="5" max="5" width="27.25390625" style="0" customWidth="1"/>
  </cols>
  <sheetData>
    <row r="1" ht="12.75">
      <c r="D1" t="s">
        <v>508</v>
      </c>
    </row>
    <row r="2" spans="1:5" ht="12.75">
      <c r="A2" s="145" t="s">
        <v>484</v>
      </c>
      <c r="B2" s="146"/>
      <c r="C2" s="146"/>
      <c r="D2" s="146"/>
      <c r="E2" s="146"/>
    </row>
    <row r="3" spans="1:5" ht="15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15">
      <c r="A4" s="1">
        <v>2</v>
      </c>
      <c r="B4" s="1">
        <v>3</v>
      </c>
      <c r="C4" s="1">
        <v>4</v>
      </c>
      <c r="D4" s="1">
        <v>5</v>
      </c>
      <c r="E4" s="1">
        <v>6</v>
      </c>
    </row>
    <row r="5" spans="1:5" ht="25.5">
      <c r="A5" s="2">
        <v>1</v>
      </c>
      <c r="B5" s="3" t="s">
        <v>110</v>
      </c>
      <c r="C5" s="4">
        <v>478566</v>
      </c>
      <c r="D5" s="4">
        <v>1000306</v>
      </c>
      <c r="E5" s="140">
        <v>478566</v>
      </c>
    </row>
    <row r="6" spans="1:5" ht="25.5">
      <c r="A6" s="2">
        <v>2</v>
      </c>
      <c r="B6" s="3" t="s">
        <v>111</v>
      </c>
      <c r="C6" s="4">
        <v>478566</v>
      </c>
      <c r="D6" s="4">
        <v>1000306</v>
      </c>
      <c r="E6" s="140">
        <v>478566</v>
      </c>
    </row>
    <row r="7" spans="1:5" ht="25.5">
      <c r="A7" s="8">
        <v>3</v>
      </c>
      <c r="B7" s="7" t="s">
        <v>112</v>
      </c>
      <c r="C7" s="6">
        <v>478566</v>
      </c>
      <c r="D7" s="6">
        <v>1000306</v>
      </c>
      <c r="E7" s="141">
        <v>478566</v>
      </c>
    </row>
  </sheetData>
  <sheetProtection/>
  <mergeCells count="1">
    <mergeCell ref="A2:E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6165-6b-67-c3b153-34-4e163850598-7767-7155-6d&amp;C&amp;R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25.75390625" style="0" customWidth="1"/>
    <col min="4" max="4" width="25.375" style="0" customWidth="1"/>
  </cols>
  <sheetData>
    <row r="1" ht="12.75">
      <c r="C1" t="s">
        <v>509</v>
      </c>
    </row>
    <row r="2" spans="1:4" ht="22.5" customHeight="1">
      <c r="A2" s="145" t="s">
        <v>487</v>
      </c>
      <c r="B2" s="146"/>
      <c r="C2" s="146"/>
      <c r="D2" s="146"/>
    </row>
    <row r="3" spans="1:4" ht="15">
      <c r="A3" s="1" t="s">
        <v>5</v>
      </c>
      <c r="B3" s="1" t="s">
        <v>6</v>
      </c>
      <c r="C3" s="1" t="s">
        <v>7</v>
      </c>
      <c r="D3" s="1" t="s">
        <v>9</v>
      </c>
    </row>
    <row r="4" spans="1:4" ht="15">
      <c r="A4" s="1">
        <v>2</v>
      </c>
      <c r="B4" s="1">
        <v>3</v>
      </c>
      <c r="C4" s="1">
        <v>4</v>
      </c>
      <c r="D4" s="1">
        <v>5</v>
      </c>
    </row>
    <row r="5" spans="1:4" ht="24.75" customHeight="1">
      <c r="A5" s="2">
        <v>1</v>
      </c>
      <c r="B5" s="3" t="s">
        <v>266</v>
      </c>
      <c r="C5" s="4">
        <v>17649610</v>
      </c>
      <c r="D5" s="4">
        <v>17639787</v>
      </c>
    </row>
    <row r="6" spans="1:4" ht="24.75" customHeight="1">
      <c r="A6" s="2">
        <v>2</v>
      </c>
      <c r="B6" s="3" t="s">
        <v>265</v>
      </c>
      <c r="C6" s="4">
        <v>17649610</v>
      </c>
      <c r="D6" s="4">
        <v>17639787</v>
      </c>
    </row>
    <row r="7" spans="1:4" ht="24.75" customHeight="1">
      <c r="A7" s="2">
        <v>3</v>
      </c>
      <c r="B7" s="3" t="s">
        <v>267</v>
      </c>
      <c r="C7" s="4">
        <v>0</v>
      </c>
      <c r="D7" s="4">
        <v>521740</v>
      </c>
    </row>
    <row r="8" spans="1:4" ht="24.75" customHeight="1">
      <c r="A8" s="2">
        <v>4</v>
      </c>
      <c r="B8" s="3" t="s">
        <v>268</v>
      </c>
      <c r="C8" s="4">
        <f>SUM(C6:C7)</f>
        <v>17649610</v>
      </c>
      <c r="D8" s="4">
        <f>SUM(D6:D7)</f>
        <v>18161527</v>
      </c>
    </row>
    <row r="9" spans="1:4" ht="24.75" customHeight="1">
      <c r="A9" s="8">
        <v>5</v>
      </c>
      <c r="B9" s="5" t="s">
        <v>269</v>
      </c>
      <c r="C9" s="6">
        <v>17649610</v>
      </c>
      <c r="D9" s="6">
        <v>18161557</v>
      </c>
    </row>
  </sheetData>
  <sheetProtection/>
  <mergeCells count="1">
    <mergeCell ref="A2:D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6165-6b-67-c3b153-34-4e163850598-7767-7155-6d&amp;C&amp;R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21" width="22.875" style="0" customWidth="1"/>
  </cols>
  <sheetData>
    <row r="1" spans="1:20" ht="12.75">
      <c r="A1" t="s">
        <v>512</v>
      </c>
      <c r="T1" t="s">
        <v>434</v>
      </c>
    </row>
    <row r="2" spans="1:21" ht="105">
      <c r="A2" s="1" t="s">
        <v>5</v>
      </c>
      <c r="B2" s="1" t="s">
        <v>6</v>
      </c>
      <c r="C2" s="1" t="s">
        <v>118</v>
      </c>
      <c r="D2" s="1" t="s">
        <v>119</v>
      </c>
      <c r="E2" s="1" t="s">
        <v>120</v>
      </c>
      <c r="F2" s="1" t="s">
        <v>121</v>
      </c>
      <c r="G2" s="1" t="s">
        <v>122</v>
      </c>
      <c r="H2" s="1" t="s">
        <v>123</v>
      </c>
      <c r="I2" s="1" t="s">
        <v>444</v>
      </c>
      <c r="J2" s="1" t="s">
        <v>124</v>
      </c>
      <c r="K2" s="1" t="s">
        <v>125</v>
      </c>
      <c r="L2" s="1" t="s">
        <v>126</v>
      </c>
      <c r="M2" s="1" t="s">
        <v>445</v>
      </c>
      <c r="N2" s="1" t="s">
        <v>127</v>
      </c>
      <c r="O2" s="1" t="s">
        <v>128</v>
      </c>
      <c r="P2" s="1" t="s">
        <v>129</v>
      </c>
      <c r="Q2" s="1" t="s">
        <v>130</v>
      </c>
      <c r="R2" s="1" t="s">
        <v>131</v>
      </c>
      <c r="S2" s="1" t="s">
        <v>132</v>
      </c>
      <c r="T2" s="1" t="s">
        <v>133</v>
      </c>
      <c r="U2" s="1" t="s">
        <v>134</v>
      </c>
    </row>
    <row r="3" spans="1:21" ht="25.5">
      <c r="A3" s="2" t="s">
        <v>1</v>
      </c>
      <c r="B3" s="3" t="s">
        <v>10</v>
      </c>
      <c r="C3" s="4">
        <v>3567338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/>
      <c r="J3" s="4">
        <v>489180</v>
      </c>
      <c r="K3" s="4">
        <v>0</v>
      </c>
      <c r="L3" s="4">
        <v>0</v>
      </c>
      <c r="M3" s="4"/>
      <c r="N3" s="4">
        <v>0</v>
      </c>
      <c r="O3" s="4">
        <v>1943026</v>
      </c>
      <c r="P3" s="4">
        <v>1135132</v>
      </c>
      <c r="Q3" s="4">
        <v>0</v>
      </c>
      <c r="R3" s="4">
        <v>0</v>
      </c>
      <c r="S3" s="4">
        <v>0</v>
      </c>
      <c r="T3" s="4">
        <v>0</v>
      </c>
      <c r="U3" s="4">
        <v>0</v>
      </c>
    </row>
    <row r="4" spans="1:21" ht="12.75">
      <c r="A4" s="2" t="s">
        <v>2</v>
      </c>
      <c r="B4" s="3" t="s">
        <v>11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/>
      <c r="J4" s="4">
        <v>0</v>
      </c>
      <c r="K4" s="4">
        <v>0</v>
      </c>
      <c r="L4" s="4">
        <v>0</v>
      </c>
      <c r="M4" s="4"/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</row>
    <row r="5" spans="1:21" ht="12.75">
      <c r="A5" s="2" t="s">
        <v>3</v>
      </c>
      <c r="B5" s="3" t="s">
        <v>13</v>
      </c>
      <c r="C5" s="4">
        <v>174795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/>
      <c r="J5" s="4">
        <v>74795</v>
      </c>
      <c r="K5" s="4">
        <v>0</v>
      </c>
      <c r="L5" s="4">
        <v>0</v>
      </c>
      <c r="M5" s="4"/>
      <c r="N5" s="4">
        <v>0</v>
      </c>
      <c r="O5" s="4">
        <v>100000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</row>
    <row r="6" spans="1:21" ht="25.5">
      <c r="A6" s="2" t="s">
        <v>4</v>
      </c>
      <c r="B6" s="3" t="s">
        <v>298</v>
      </c>
      <c r="C6" s="4">
        <v>290525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/>
      <c r="J6" s="4">
        <v>0</v>
      </c>
      <c r="K6" s="4">
        <v>0</v>
      </c>
      <c r="L6" s="4">
        <v>0</v>
      </c>
      <c r="M6" s="4"/>
      <c r="N6" s="4">
        <v>0</v>
      </c>
      <c r="O6" s="4">
        <v>101625</v>
      </c>
      <c r="P6" s="4">
        <v>188900</v>
      </c>
      <c r="Q6" s="4">
        <v>0</v>
      </c>
      <c r="R6" s="4">
        <v>0</v>
      </c>
      <c r="S6" s="4">
        <v>0</v>
      </c>
      <c r="T6" s="4">
        <v>0</v>
      </c>
      <c r="U6" s="4">
        <v>0</v>
      </c>
    </row>
    <row r="7" spans="1:21" ht="12.75">
      <c r="A7" s="2" t="s">
        <v>73</v>
      </c>
      <c r="B7" s="3" t="s">
        <v>297</v>
      </c>
      <c r="C7" s="4">
        <f>SUM(C3:C6)</f>
        <v>4032658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/>
      <c r="J7" s="4">
        <f>SUM(J3:J6)</f>
        <v>563975</v>
      </c>
      <c r="K7" s="4">
        <v>0</v>
      </c>
      <c r="L7" s="4">
        <v>0</v>
      </c>
      <c r="M7" s="4"/>
      <c r="N7" s="4">
        <v>0</v>
      </c>
      <c r="O7" s="4">
        <f>SUM(O3:O6)</f>
        <v>2144651</v>
      </c>
      <c r="P7" s="4">
        <f>SUM(P3:P6)</f>
        <v>1324032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12.75">
      <c r="A8" s="2" t="s">
        <v>145</v>
      </c>
      <c r="B8" s="3" t="s">
        <v>17</v>
      </c>
      <c r="C8" s="4">
        <v>2065733</v>
      </c>
      <c r="D8" s="4">
        <v>1989423</v>
      </c>
      <c r="E8" s="4">
        <v>0</v>
      </c>
      <c r="F8" s="4">
        <v>0</v>
      </c>
      <c r="G8" s="4">
        <v>0</v>
      </c>
      <c r="H8" s="4">
        <v>0</v>
      </c>
      <c r="I8" s="4"/>
      <c r="J8" s="4">
        <v>0</v>
      </c>
      <c r="K8" s="4">
        <v>0</v>
      </c>
      <c r="L8" s="4">
        <v>0</v>
      </c>
      <c r="M8" s="4"/>
      <c r="N8" s="4">
        <v>0</v>
      </c>
      <c r="O8" s="4">
        <v>76310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</row>
    <row r="9" spans="1:21" ht="25.5">
      <c r="A9" s="2" t="s">
        <v>12</v>
      </c>
      <c r="B9" s="3" t="s">
        <v>443</v>
      </c>
      <c r="C9" s="4">
        <v>438000</v>
      </c>
      <c r="D9" s="4">
        <v>60000</v>
      </c>
      <c r="E9" s="4">
        <v>0</v>
      </c>
      <c r="F9" s="4">
        <v>0</v>
      </c>
      <c r="G9" s="4">
        <v>0</v>
      </c>
      <c r="H9" s="4">
        <v>0</v>
      </c>
      <c r="I9" s="4"/>
      <c r="J9" s="4">
        <v>0</v>
      </c>
      <c r="K9" s="4">
        <v>0</v>
      </c>
      <c r="L9" s="4">
        <v>0</v>
      </c>
      <c r="M9" s="4"/>
      <c r="N9" s="4">
        <v>0</v>
      </c>
      <c r="O9" s="4">
        <v>0</v>
      </c>
      <c r="P9" s="4">
        <v>0</v>
      </c>
      <c r="Q9" s="4">
        <v>378000</v>
      </c>
      <c r="R9" s="4">
        <v>0</v>
      </c>
      <c r="S9" s="4">
        <v>0</v>
      </c>
      <c r="T9" s="4">
        <v>0</v>
      </c>
      <c r="U9" s="4">
        <v>0</v>
      </c>
    </row>
    <row r="10" spans="1:21" ht="12.75">
      <c r="A10" s="2" t="s">
        <v>0</v>
      </c>
      <c r="B10" s="3" t="s">
        <v>19</v>
      </c>
      <c r="C10" s="4">
        <v>537351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/>
      <c r="J10" s="4">
        <v>0</v>
      </c>
      <c r="K10" s="4">
        <v>0</v>
      </c>
      <c r="L10" s="4">
        <v>0</v>
      </c>
      <c r="M10" s="4"/>
      <c r="N10" s="4">
        <v>0</v>
      </c>
      <c r="O10" s="4">
        <v>0</v>
      </c>
      <c r="P10" s="4">
        <v>176894</v>
      </c>
      <c r="Q10" s="4">
        <v>0</v>
      </c>
      <c r="R10" s="4">
        <v>229062</v>
      </c>
      <c r="S10" s="4">
        <v>131395</v>
      </c>
      <c r="T10" s="4">
        <v>0</v>
      </c>
      <c r="U10" s="4">
        <v>0</v>
      </c>
    </row>
    <row r="11" spans="1:21" ht="12.75">
      <c r="A11" s="2" t="s">
        <v>160</v>
      </c>
      <c r="B11" s="3" t="s">
        <v>296</v>
      </c>
      <c r="C11" s="4">
        <f>SUM(C8:C10)</f>
        <v>3041084</v>
      </c>
      <c r="D11" s="4">
        <f>SUM(D8:D9)</f>
        <v>2049423</v>
      </c>
      <c r="E11" s="4">
        <v>0</v>
      </c>
      <c r="F11" s="4">
        <v>0</v>
      </c>
      <c r="G11" s="4">
        <v>0</v>
      </c>
      <c r="H11" s="4">
        <v>0</v>
      </c>
      <c r="I11" s="4"/>
      <c r="J11" s="4">
        <v>0</v>
      </c>
      <c r="K11" s="4">
        <v>0</v>
      </c>
      <c r="L11" s="4">
        <v>0</v>
      </c>
      <c r="M11" s="4"/>
      <c r="N11" s="4">
        <v>0</v>
      </c>
      <c r="O11" s="4">
        <v>76310</v>
      </c>
      <c r="P11" s="4">
        <v>176894</v>
      </c>
      <c r="Q11" s="4">
        <v>378000</v>
      </c>
      <c r="R11" s="4">
        <v>229062</v>
      </c>
      <c r="S11" s="4">
        <v>131395</v>
      </c>
      <c r="T11" s="4">
        <v>0</v>
      </c>
      <c r="U11" s="4">
        <v>0</v>
      </c>
    </row>
    <row r="12" spans="1:21" ht="12.75">
      <c r="A12" s="2" t="s">
        <v>159</v>
      </c>
      <c r="B12" s="5" t="s">
        <v>295</v>
      </c>
      <c r="C12" s="6">
        <v>7073742</v>
      </c>
      <c r="D12" s="6">
        <v>2049423</v>
      </c>
      <c r="E12" s="6">
        <v>0</v>
      </c>
      <c r="F12" s="6">
        <v>0</v>
      </c>
      <c r="G12" s="6">
        <v>0</v>
      </c>
      <c r="H12" s="6">
        <v>0</v>
      </c>
      <c r="I12" s="6"/>
      <c r="J12" s="6">
        <v>536975</v>
      </c>
      <c r="K12" s="6">
        <v>0</v>
      </c>
      <c r="L12" s="6">
        <v>0</v>
      </c>
      <c r="M12" s="6"/>
      <c r="N12" s="6">
        <v>0</v>
      </c>
      <c r="O12" s="6">
        <v>2220961</v>
      </c>
      <c r="P12" s="6">
        <v>1500926</v>
      </c>
      <c r="Q12" s="6">
        <v>378000</v>
      </c>
      <c r="R12" s="6">
        <v>229062</v>
      </c>
      <c r="S12" s="6">
        <v>131395</v>
      </c>
      <c r="T12" s="6">
        <v>0</v>
      </c>
      <c r="U12" s="6">
        <v>0</v>
      </c>
    </row>
    <row r="13" spans="1:21" ht="25.5">
      <c r="A13" s="2" t="s">
        <v>161</v>
      </c>
      <c r="B13" s="5" t="s">
        <v>294</v>
      </c>
      <c r="C13" s="6">
        <v>1408833</v>
      </c>
      <c r="D13" s="6">
        <v>457038</v>
      </c>
      <c r="E13" s="6">
        <v>0</v>
      </c>
      <c r="F13" s="6">
        <v>0</v>
      </c>
      <c r="G13" s="6">
        <v>0</v>
      </c>
      <c r="H13" s="6">
        <v>0</v>
      </c>
      <c r="I13" s="6"/>
      <c r="J13" s="6">
        <v>125972</v>
      </c>
      <c r="K13" s="6">
        <v>0</v>
      </c>
      <c r="L13" s="6">
        <v>0</v>
      </c>
      <c r="M13" s="6"/>
      <c r="N13" s="6">
        <v>0</v>
      </c>
      <c r="O13" s="6">
        <v>449450</v>
      </c>
      <c r="P13" s="6">
        <v>300111</v>
      </c>
      <c r="Q13" s="6">
        <v>76262</v>
      </c>
      <c r="R13" s="6">
        <v>0</v>
      </c>
      <c r="S13" s="6">
        <v>0</v>
      </c>
      <c r="T13" s="6">
        <v>0</v>
      </c>
      <c r="U13" s="6">
        <v>0</v>
      </c>
    </row>
    <row r="14" spans="1:21" ht="12.75">
      <c r="A14" s="2" t="s">
        <v>113</v>
      </c>
      <c r="B14" s="3" t="s">
        <v>24</v>
      </c>
      <c r="C14" s="4">
        <v>1312248</v>
      </c>
      <c r="D14" s="4">
        <v>457038</v>
      </c>
      <c r="E14" s="4">
        <v>0</v>
      </c>
      <c r="F14" s="4">
        <v>0</v>
      </c>
      <c r="G14" s="4">
        <v>0</v>
      </c>
      <c r="H14" s="4">
        <v>0</v>
      </c>
      <c r="I14" s="4"/>
      <c r="J14" s="4">
        <v>100377</v>
      </c>
      <c r="K14" s="4">
        <v>0</v>
      </c>
      <c r="L14" s="4">
        <v>0</v>
      </c>
      <c r="M14" s="4"/>
      <c r="N14" s="4">
        <v>0</v>
      </c>
      <c r="O14" s="4">
        <v>378460</v>
      </c>
      <c r="P14" s="4">
        <v>300111</v>
      </c>
      <c r="Q14" s="4">
        <v>76262</v>
      </c>
      <c r="R14" s="4">
        <v>0</v>
      </c>
      <c r="S14" s="4">
        <v>0</v>
      </c>
      <c r="T14" s="4">
        <v>0</v>
      </c>
      <c r="U14" s="4">
        <v>0</v>
      </c>
    </row>
    <row r="15" spans="1:21" ht="12.75">
      <c r="A15" s="2" t="s">
        <v>14</v>
      </c>
      <c r="B15" s="3" t="s">
        <v>26</v>
      </c>
      <c r="C15" s="4">
        <v>28876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/>
      <c r="J15" s="4">
        <v>12356</v>
      </c>
      <c r="K15" s="4">
        <v>0</v>
      </c>
      <c r="L15" s="4">
        <v>0</v>
      </c>
      <c r="M15" s="4"/>
      <c r="N15" s="4">
        <v>0</v>
      </c>
      <c r="O15" s="4">
        <v>16520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</row>
    <row r="16" spans="1:21" ht="12.75">
      <c r="A16" s="2" t="s">
        <v>115</v>
      </c>
      <c r="B16" s="3" t="s">
        <v>28</v>
      </c>
      <c r="C16" s="4">
        <v>41195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/>
      <c r="J16" s="4">
        <v>0</v>
      </c>
      <c r="K16" s="4">
        <v>0</v>
      </c>
      <c r="L16" s="4">
        <v>0</v>
      </c>
      <c r="M16" s="4"/>
      <c r="N16" s="4">
        <v>0</v>
      </c>
      <c r="O16" s="4">
        <v>41195</v>
      </c>
      <c r="P16" s="4">
        <v>20403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</row>
    <row r="17" spans="1:21" ht="25.5">
      <c r="A17" s="2" t="s">
        <v>15</v>
      </c>
      <c r="B17" s="3" t="s">
        <v>30</v>
      </c>
      <c r="C17" s="4">
        <v>26514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/>
      <c r="J17" s="4">
        <v>13239</v>
      </c>
      <c r="K17" s="4">
        <v>0</v>
      </c>
      <c r="L17" s="4">
        <v>0</v>
      </c>
      <c r="M17" s="4"/>
      <c r="N17" s="4">
        <v>0</v>
      </c>
      <c r="O17" s="4">
        <v>13275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</row>
    <row r="18" spans="1:21" ht="12.75">
      <c r="A18" s="2" t="s">
        <v>16</v>
      </c>
      <c r="B18" s="3" t="s">
        <v>34</v>
      </c>
      <c r="C18" s="4">
        <v>1435166</v>
      </c>
      <c r="D18" s="4">
        <v>147071</v>
      </c>
      <c r="E18" s="4">
        <v>0</v>
      </c>
      <c r="F18" s="4">
        <v>396039</v>
      </c>
      <c r="G18" s="4">
        <v>0</v>
      </c>
      <c r="H18" s="4">
        <v>0</v>
      </c>
      <c r="I18" s="4"/>
      <c r="J18" s="4">
        <v>1348</v>
      </c>
      <c r="K18" s="4">
        <v>0</v>
      </c>
      <c r="L18" s="4">
        <v>0</v>
      </c>
      <c r="M18" s="4"/>
      <c r="N18" s="4">
        <v>0</v>
      </c>
      <c r="O18" s="4">
        <v>494575</v>
      </c>
      <c r="P18" s="4">
        <v>110868</v>
      </c>
      <c r="Q18" s="4">
        <v>45819</v>
      </c>
      <c r="R18" s="4">
        <v>18095</v>
      </c>
      <c r="S18" s="4">
        <v>0</v>
      </c>
      <c r="T18" s="4">
        <v>82253</v>
      </c>
      <c r="U18" s="4">
        <v>140446</v>
      </c>
    </row>
    <row r="19" spans="1:21" ht="12.75">
      <c r="A19" s="2" t="s">
        <v>149</v>
      </c>
      <c r="B19" s="3" t="s">
        <v>293</v>
      </c>
      <c r="C19" s="4">
        <v>1435166</v>
      </c>
      <c r="D19" s="4">
        <v>147071</v>
      </c>
      <c r="E19" s="4">
        <v>0</v>
      </c>
      <c r="F19" s="4">
        <v>396039</v>
      </c>
      <c r="G19" s="4">
        <v>0</v>
      </c>
      <c r="H19" s="4">
        <v>0</v>
      </c>
      <c r="I19" s="4"/>
      <c r="J19" s="4">
        <v>1348</v>
      </c>
      <c r="K19" s="4">
        <v>0</v>
      </c>
      <c r="L19" s="4">
        <v>0</v>
      </c>
      <c r="M19" s="4"/>
      <c r="N19" s="4">
        <v>0</v>
      </c>
      <c r="O19" s="4">
        <v>494575</v>
      </c>
      <c r="P19" s="4">
        <v>110868</v>
      </c>
      <c r="Q19" s="4">
        <v>45819</v>
      </c>
      <c r="R19" s="4">
        <v>18095</v>
      </c>
      <c r="S19" s="4">
        <v>0</v>
      </c>
      <c r="T19" s="4">
        <v>82253</v>
      </c>
      <c r="U19" s="4">
        <v>140446</v>
      </c>
    </row>
    <row r="20" spans="1:21" ht="25.5">
      <c r="A20" s="2" t="s">
        <v>18</v>
      </c>
      <c r="B20" s="3" t="s">
        <v>37</v>
      </c>
      <c r="C20" s="4">
        <v>146063</v>
      </c>
      <c r="D20" s="4">
        <v>136063</v>
      </c>
      <c r="E20" s="4">
        <v>0</v>
      </c>
      <c r="F20" s="4">
        <v>0</v>
      </c>
      <c r="G20" s="4">
        <v>0</v>
      </c>
      <c r="H20" s="4">
        <v>0</v>
      </c>
      <c r="I20" s="4"/>
      <c r="J20" s="4">
        <v>0</v>
      </c>
      <c r="K20" s="4">
        <v>0</v>
      </c>
      <c r="L20" s="4">
        <v>0</v>
      </c>
      <c r="M20" s="4"/>
      <c r="N20" s="4">
        <v>0</v>
      </c>
      <c r="O20" s="4">
        <v>0</v>
      </c>
      <c r="P20" s="4">
        <v>0</v>
      </c>
      <c r="Q20" s="4">
        <v>10000</v>
      </c>
      <c r="R20" s="4">
        <v>0</v>
      </c>
      <c r="S20" s="4">
        <v>0</v>
      </c>
      <c r="T20" s="4">
        <v>0</v>
      </c>
      <c r="U20" s="4">
        <v>0</v>
      </c>
    </row>
    <row r="21" spans="1:21" ht="12.75">
      <c r="A21" s="2" t="s">
        <v>20</v>
      </c>
      <c r="B21" s="3" t="s">
        <v>39</v>
      </c>
      <c r="C21" s="4">
        <v>146063</v>
      </c>
      <c r="D21" s="4">
        <v>136063</v>
      </c>
      <c r="E21" s="4">
        <v>0</v>
      </c>
      <c r="F21" s="4">
        <v>0</v>
      </c>
      <c r="G21" s="4">
        <v>0</v>
      </c>
      <c r="H21" s="4">
        <v>0</v>
      </c>
      <c r="I21" s="4"/>
      <c r="J21" s="4">
        <v>0</v>
      </c>
      <c r="K21" s="4">
        <v>0</v>
      </c>
      <c r="L21" s="4">
        <v>0</v>
      </c>
      <c r="M21" s="4"/>
      <c r="N21" s="4">
        <v>0</v>
      </c>
      <c r="O21" s="4">
        <v>0</v>
      </c>
      <c r="P21" s="4">
        <v>0</v>
      </c>
      <c r="Q21" s="4">
        <v>10000</v>
      </c>
      <c r="R21" s="4">
        <v>0</v>
      </c>
      <c r="S21" s="4">
        <v>0</v>
      </c>
      <c r="T21" s="4">
        <v>0</v>
      </c>
      <c r="U21" s="4">
        <v>0</v>
      </c>
    </row>
    <row r="22" spans="1:21" ht="12.75">
      <c r="A22" s="2" t="s">
        <v>21</v>
      </c>
      <c r="B22" s="3" t="s">
        <v>292</v>
      </c>
      <c r="C22" s="4">
        <v>302169</v>
      </c>
      <c r="D22" s="4">
        <v>65402</v>
      </c>
      <c r="E22" s="4">
        <v>0</v>
      </c>
      <c r="F22" s="4">
        <v>0</v>
      </c>
      <c r="G22" s="4">
        <v>0</v>
      </c>
      <c r="H22" s="4">
        <v>0</v>
      </c>
      <c r="I22" s="4"/>
      <c r="J22" s="4">
        <v>0</v>
      </c>
      <c r="K22" s="4">
        <v>0</v>
      </c>
      <c r="L22" s="4">
        <v>0</v>
      </c>
      <c r="M22" s="4"/>
      <c r="N22" s="4">
        <v>0</v>
      </c>
      <c r="O22" s="4">
        <v>0</v>
      </c>
      <c r="P22" s="4">
        <v>0</v>
      </c>
      <c r="Q22" s="4">
        <v>72071</v>
      </c>
      <c r="R22" s="4">
        <v>164696</v>
      </c>
      <c r="S22" s="4">
        <v>0</v>
      </c>
      <c r="T22" s="4">
        <v>0</v>
      </c>
      <c r="U22" s="4">
        <v>0</v>
      </c>
    </row>
    <row r="23" spans="1:21" ht="12.75">
      <c r="A23" s="2" t="s">
        <v>22</v>
      </c>
      <c r="B23" s="3" t="s">
        <v>42</v>
      </c>
      <c r="C23" s="4">
        <v>1492611</v>
      </c>
      <c r="D23" s="4">
        <v>464909</v>
      </c>
      <c r="E23" s="4">
        <v>26736</v>
      </c>
      <c r="F23" s="4">
        <v>30012</v>
      </c>
      <c r="G23" s="4">
        <v>0</v>
      </c>
      <c r="H23" s="4">
        <v>0</v>
      </c>
      <c r="I23" s="4"/>
      <c r="J23" s="4">
        <v>0</v>
      </c>
      <c r="K23" s="4">
        <v>0</v>
      </c>
      <c r="L23" s="4">
        <v>0</v>
      </c>
      <c r="M23" s="4">
        <v>55239</v>
      </c>
      <c r="N23" s="4">
        <v>559836</v>
      </c>
      <c r="O23" s="4">
        <v>0</v>
      </c>
      <c r="P23" s="4">
        <v>28321</v>
      </c>
      <c r="Q23" s="4">
        <v>264239</v>
      </c>
      <c r="R23" s="4">
        <v>4226</v>
      </c>
      <c r="S23" s="4">
        <v>21093</v>
      </c>
      <c r="T23" s="4">
        <v>0</v>
      </c>
      <c r="U23" s="4">
        <v>0</v>
      </c>
    </row>
    <row r="24" spans="1:21" ht="12.75">
      <c r="A24" s="2" t="s">
        <v>23</v>
      </c>
      <c r="B24" s="3" t="s">
        <v>291</v>
      </c>
      <c r="C24" s="4">
        <v>112925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/>
      <c r="J24" s="4">
        <v>0</v>
      </c>
      <c r="K24" s="4">
        <v>0</v>
      </c>
      <c r="L24" s="4">
        <v>0</v>
      </c>
      <c r="M24" s="4"/>
      <c r="N24" s="4">
        <v>0</v>
      </c>
      <c r="O24" s="4">
        <v>0</v>
      </c>
      <c r="P24" s="4">
        <v>112925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12.75">
      <c r="A25" s="2" t="s">
        <v>117</v>
      </c>
      <c r="B25" s="3" t="s">
        <v>45</v>
      </c>
      <c r="C25" s="4">
        <v>1073837</v>
      </c>
      <c r="D25" s="4">
        <v>140490</v>
      </c>
      <c r="E25" s="4">
        <v>0</v>
      </c>
      <c r="F25" s="4">
        <v>0</v>
      </c>
      <c r="G25" s="4">
        <v>0</v>
      </c>
      <c r="H25" s="4">
        <v>0</v>
      </c>
      <c r="I25" s="4"/>
      <c r="J25" s="4">
        <v>0</v>
      </c>
      <c r="K25" s="4">
        <v>0</v>
      </c>
      <c r="L25" s="4">
        <v>127264</v>
      </c>
      <c r="M25" s="4"/>
      <c r="N25" s="4">
        <v>0</v>
      </c>
      <c r="O25" s="4">
        <v>56347</v>
      </c>
      <c r="P25" s="4">
        <v>877000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</row>
    <row r="26" spans="1:21" ht="25.5">
      <c r="A26" s="2" t="s">
        <v>174</v>
      </c>
      <c r="B26" s="3" t="s">
        <v>47</v>
      </c>
      <c r="C26" s="4">
        <v>1737500</v>
      </c>
      <c r="D26" s="4">
        <v>1577500</v>
      </c>
      <c r="E26" s="4">
        <v>0</v>
      </c>
      <c r="F26" s="4">
        <v>160000</v>
      </c>
      <c r="G26" s="4">
        <v>0</v>
      </c>
      <c r="H26" s="4">
        <v>0</v>
      </c>
      <c r="I26" s="4"/>
      <c r="J26" s="4">
        <v>0</v>
      </c>
      <c r="K26" s="4">
        <v>0</v>
      </c>
      <c r="L26" s="4">
        <v>0</v>
      </c>
      <c r="M26" s="4"/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1:21" ht="12.75">
      <c r="A27" s="2" t="s">
        <v>25</v>
      </c>
      <c r="B27" s="3" t="s">
        <v>49</v>
      </c>
      <c r="C27" s="4">
        <v>1670588</v>
      </c>
      <c r="D27" s="4">
        <v>620349</v>
      </c>
      <c r="E27" s="4">
        <v>19985</v>
      </c>
      <c r="F27" s="4">
        <v>0</v>
      </c>
      <c r="G27" s="4">
        <v>0</v>
      </c>
      <c r="H27" s="4">
        <v>0</v>
      </c>
      <c r="I27" s="4">
        <v>24000</v>
      </c>
      <c r="J27" s="4">
        <v>0</v>
      </c>
      <c r="K27" s="4">
        <v>120000</v>
      </c>
      <c r="L27" s="4">
        <v>0</v>
      </c>
      <c r="M27" s="4"/>
      <c r="N27" s="4">
        <v>0</v>
      </c>
      <c r="O27" s="4">
        <v>72000</v>
      </c>
      <c r="P27" s="4">
        <v>796169</v>
      </c>
      <c r="Q27" s="4">
        <v>0</v>
      </c>
      <c r="R27" s="4">
        <v>0</v>
      </c>
      <c r="S27" s="4">
        <v>38070</v>
      </c>
      <c r="T27" s="4">
        <v>0</v>
      </c>
      <c r="U27" s="4">
        <v>0</v>
      </c>
    </row>
    <row r="28" spans="1:21" ht="12.75">
      <c r="A28" s="2" t="s">
        <v>27</v>
      </c>
      <c r="B28" s="3" t="s">
        <v>51</v>
      </c>
      <c r="C28" s="4">
        <v>34943</v>
      </c>
      <c r="D28" s="4">
        <v>3908</v>
      </c>
      <c r="E28" s="4">
        <v>0</v>
      </c>
      <c r="F28" s="4">
        <v>0</v>
      </c>
      <c r="G28" s="4">
        <v>0</v>
      </c>
      <c r="H28" s="4">
        <v>0</v>
      </c>
      <c r="I28" s="4"/>
      <c r="J28" s="4">
        <v>0</v>
      </c>
      <c r="K28" s="4">
        <v>0</v>
      </c>
      <c r="L28" s="4">
        <v>0</v>
      </c>
      <c r="M28" s="4"/>
      <c r="N28" s="4">
        <v>0</v>
      </c>
      <c r="O28" s="4">
        <v>0</v>
      </c>
      <c r="P28" s="4">
        <v>12000</v>
      </c>
      <c r="Q28" s="4">
        <v>0</v>
      </c>
      <c r="R28" s="4">
        <v>0</v>
      </c>
      <c r="S28" s="4">
        <v>19035</v>
      </c>
      <c r="T28" s="4">
        <v>0</v>
      </c>
      <c r="U28" s="4">
        <v>0</v>
      </c>
    </row>
    <row r="29" spans="1:21" ht="12.75">
      <c r="A29" s="2" t="s">
        <v>151</v>
      </c>
      <c r="B29" s="3" t="s">
        <v>290</v>
      </c>
      <c r="C29" s="4">
        <v>6087461</v>
      </c>
      <c r="D29" s="4">
        <v>2803248</v>
      </c>
      <c r="E29" s="4">
        <v>26736</v>
      </c>
      <c r="F29" s="4">
        <v>190012</v>
      </c>
      <c r="G29" s="4">
        <v>0</v>
      </c>
      <c r="H29" s="4">
        <v>0</v>
      </c>
      <c r="I29" s="4">
        <v>24000</v>
      </c>
      <c r="J29" s="4">
        <v>0</v>
      </c>
      <c r="K29" s="4">
        <v>12000</v>
      </c>
      <c r="L29" s="4">
        <v>0</v>
      </c>
      <c r="M29" s="4">
        <v>55239</v>
      </c>
      <c r="N29" s="4">
        <v>559836</v>
      </c>
      <c r="O29" s="4">
        <v>128347</v>
      </c>
      <c r="P29" s="4">
        <v>1814415</v>
      </c>
      <c r="Q29" s="4">
        <v>264239</v>
      </c>
      <c r="R29" s="4">
        <v>42226</v>
      </c>
      <c r="S29" s="4">
        <v>59163</v>
      </c>
      <c r="T29" s="4">
        <v>0</v>
      </c>
      <c r="U29" s="4">
        <v>0</v>
      </c>
    </row>
    <row r="30" spans="1:21" ht="25.5">
      <c r="A30" s="2" t="s">
        <v>29</v>
      </c>
      <c r="B30" s="3" t="s">
        <v>54</v>
      </c>
      <c r="C30" s="4">
        <v>1433070</v>
      </c>
      <c r="D30" s="4">
        <v>605284</v>
      </c>
      <c r="E30" s="4">
        <v>7220</v>
      </c>
      <c r="F30" s="4">
        <v>114111</v>
      </c>
      <c r="G30" s="4">
        <v>0</v>
      </c>
      <c r="H30" s="4">
        <v>0</v>
      </c>
      <c r="I30" s="4">
        <v>6480</v>
      </c>
      <c r="J30" s="4">
        <v>0</v>
      </c>
      <c r="K30" s="4">
        <v>0</v>
      </c>
      <c r="L30" s="4">
        <v>0</v>
      </c>
      <c r="M30" s="4">
        <v>13334</v>
      </c>
      <c r="N30" s="4">
        <v>137671</v>
      </c>
      <c r="O30" s="4">
        <v>156038</v>
      </c>
      <c r="P30" s="4">
        <v>174411</v>
      </c>
      <c r="Q30" s="4">
        <v>76757</v>
      </c>
      <c r="R30" s="4">
        <v>30431</v>
      </c>
      <c r="S30" s="4">
        <v>51104</v>
      </c>
      <c r="T30" s="4">
        <v>22208</v>
      </c>
      <c r="U30" s="4">
        <v>37921</v>
      </c>
    </row>
    <row r="31" spans="1:21" ht="12.75">
      <c r="A31" s="2" t="s">
        <v>31</v>
      </c>
      <c r="B31" s="3" t="s">
        <v>56</v>
      </c>
      <c r="C31" s="4">
        <v>103411</v>
      </c>
      <c r="D31" s="4">
        <v>103411</v>
      </c>
      <c r="E31" s="4">
        <v>0</v>
      </c>
      <c r="F31" s="4">
        <v>0</v>
      </c>
      <c r="G31" s="4">
        <v>0</v>
      </c>
      <c r="H31" s="4">
        <v>0</v>
      </c>
      <c r="I31" s="4"/>
      <c r="J31" s="4">
        <v>0</v>
      </c>
      <c r="K31" s="4">
        <v>0</v>
      </c>
      <c r="L31" s="4">
        <v>0</v>
      </c>
      <c r="M31" s="4"/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  <row r="32" spans="1:21" ht="25.5">
      <c r="A32" s="2" t="s">
        <v>33</v>
      </c>
      <c r="B32" s="3" t="s">
        <v>289</v>
      </c>
      <c r="C32" s="4">
        <v>1536481</v>
      </c>
      <c r="D32" s="4">
        <v>708695</v>
      </c>
      <c r="E32" s="4">
        <v>7220</v>
      </c>
      <c r="F32" s="4">
        <v>114111</v>
      </c>
      <c r="G32" s="4">
        <v>0</v>
      </c>
      <c r="H32" s="4">
        <v>0</v>
      </c>
      <c r="I32" s="4">
        <v>6480</v>
      </c>
      <c r="J32" s="4">
        <v>0</v>
      </c>
      <c r="K32" s="4">
        <v>0</v>
      </c>
      <c r="L32" s="4">
        <v>0</v>
      </c>
      <c r="M32" s="4">
        <v>13434</v>
      </c>
      <c r="N32" s="4">
        <v>137671</v>
      </c>
      <c r="O32" s="4">
        <v>156038</v>
      </c>
      <c r="P32" s="4">
        <v>174411</v>
      </c>
      <c r="Q32" s="4">
        <v>76757</v>
      </c>
      <c r="R32" s="4">
        <v>30431</v>
      </c>
      <c r="S32" s="4">
        <v>51104</v>
      </c>
      <c r="T32" s="4">
        <v>22208</v>
      </c>
      <c r="U32" s="4">
        <v>37921</v>
      </c>
    </row>
    <row r="33" spans="1:21" ht="12.75">
      <c r="A33" s="2" t="s">
        <v>270</v>
      </c>
      <c r="B33" s="5" t="s">
        <v>288</v>
      </c>
      <c r="C33" s="6">
        <v>9205171</v>
      </c>
      <c r="D33" s="6">
        <v>3795077</v>
      </c>
      <c r="E33" s="6">
        <v>33956</v>
      </c>
      <c r="F33" s="6">
        <v>700162</v>
      </c>
      <c r="G33" s="6">
        <v>0</v>
      </c>
      <c r="H33" s="6">
        <v>0</v>
      </c>
      <c r="I33" s="6">
        <v>30480</v>
      </c>
      <c r="J33" s="6">
        <v>1712</v>
      </c>
      <c r="K33" s="6">
        <v>120000</v>
      </c>
      <c r="L33" s="6">
        <v>0</v>
      </c>
      <c r="M33" s="6">
        <v>68673</v>
      </c>
      <c r="N33" s="6">
        <v>697507</v>
      </c>
      <c r="O33" s="6">
        <v>778960</v>
      </c>
      <c r="P33" s="6">
        <v>2099694</v>
      </c>
      <c r="Q33" s="6">
        <v>396815</v>
      </c>
      <c r="R33" s="6">
        <v>90752</v>
      </c>
      <c r="S33" s="6">
        <v>110267</v>
      </c>
      <c r="T33" s="6">
        <v>104461</v>
      </c>
      <c r="U33" s="6">
        <v>178367</v>
      </c>
    </row>
    <row r="34" spans="1:21" ht="12.75">
      <c r="A34" s="2" t="s">
        <v>35</v>
      </c>
      <c r="B34" s="3" t="s">
        <v>287</v>
      </c>
      <c r="C34" s="4">
        <v>200000</v>
      </c>
      <c r="D34" s="4">
        <v>100000</v>
      </c>
      <c r="E34" s="4">
        <v>0</v>
      </c>
      <c r="F34" s="4">
        <v>100000</v>
      </c>
      <c r="G34" s="4">
        <v>0</v>
      </c>
      <c r="H34" s="4">
        <v>0</v>
      </c>
      <c r="I34" s="4"/>
      <c r="J34" s="4">
        <v>0</v>
      </c>
      <c r="K34" s="4">
        <v>0</v>
      </c>
      <c r="L34" s="4">
        <v>0</v>
      </c>
      <c r="M34" s="4"/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</row>
    <row r="35" spans="1:21" ht="25.5">
      <c r="A35" s="2" t="s">
        <v>36</v>
      </c>
      <c r="B35" s="3" t="s">
        <v>57</v>
      </c>
      <c r="C35" s="4">
        <v>200000</v>
      </c>
      <c r="D35" s="4">
        <v>100000</v>
      </c>
      <c r="E35" s="4">
        <v>0</v>
      </c>
      <c r="F35" s="4">
        <v>100000</v>
      </c>
      <c r="G35" s="4">
        <v>0</v>
      </c>
      <c r="H35" s="4">
        <v>0</v>
      </c>
      <c r="I35" s="4"/>
      <c r="J35" s="4">
        <v>0</v>
      </c>
      <c r="K35" s="4">
        <v>0</v>
      </c>
      <c r="L35" s="4">
        <v>0</v>
      </c>
      <c r="M35" s="4"/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</row>
    <row r="36" spans="1:21" ht="12.75">
      <c r="A36" s="2" t="s">
        <v>38</v>
      </c>
      <c r="B36" s="3" t="s">
        <v>286</v>
      </c>
      <c r="C36" s="4">
        <v>2367574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/>
      <c r="J36" s="4">
        <v>0</v>
      </c>
      <c r="K36" s="4">
        <v>0</v>
      </c>
      <c r="L36" s="4">
        <v>0</v>
      </c>
      <c r="M36" s="4"/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2367574</v>
      </c>
    </row>
    <row r="37" spans="1:21" ht="25.5">
      <c r="A37" s="2" t="s">
        <v>40</v>
      </c>
      <c r="B37" s="3" t="s">
        <v>58</v>
      </c>
      <c r="C37" s="4">
        <v>30000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/>
      <c r="J37" s="4">
        <v>0</v>
      </c>
      <c r="K37" s="4">
        <v>0</v>
      </c>
      <c r="L37" s="4">
        <v>0</v>
      </c>
      <c r="M37" s="4"/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30000</v>
      </c>
    </row>
    <row r="38" spans="1:21" ht="38.25">
      <c r="A38" s="2" t="s">
        <v>41</v>
      </c>
      <c r="B38" s="3" t="s">
        <v>59</v>
      </c>
      <c r="C38" s="4">
        <v>2337574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/>
      <c r="J38" s="4">
        <v>0</v>
      </c>
      <c r="K38" s="4">
        <v>0</v>
      </c>
      <c r="L38" s="4">
        <v>0</v>
      </c>
      <c r="M38" s="4"/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2337574</v>
      </c>
    </row>
    <row r="39" spans="1:21" ht="12.75">
      <c r="A39" s="2" t="s">
        <v>157</v>
      </c>
      <c r="B39" s="5" t="s">
        <v>285</v>
      </c>
      <c r="C39" s="6">
        <v>2567574</v>
      </c>
      <c r="D39" s="6">
        <v>100000</v>
      </c>
      <c r="E39" s="6">
        <v>0</v>
      </c>
      <c r="F39" s="6">
        <v>100000</v>
      </c>
      <c r="G39" s="6">
        <v>0</v>
      </c>
      <c r="H39" s="6">
        <v>0</v>
      </c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2367574</v>
      </c>
    </row>
    <row r="40" spans="1:21" s="133" customFormat="1" ht="25.5">
      <c r="A40" s="2" t="s">
        <v>43</v>
      </c>
      <c r="B40" s="3" t="s">
        <v>438</v>
      </c>
      <c r="C40" s="129">
        <v>479933</v>
      </c>
      <c r="D40" s="129"/>
      <c r="E40" s="129"/>
      <c r="F40" s="129"/>
      <c r="G40" s="129">
        <v>479933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</row>
    <row r="41" spans="1:21" ht="25.5">
      <c r="A41" s="2" t="s">
        <v>271</v>
      </c>
      <c r="B41" s="3" t="s">
        <v>284</v>
      </c>
      <c r="C41" s="4">
        <v>266739</v>
      </c>
      <c r="D41" s="4">
        <v>150819</v>
      </c>
      <c r="E41" s="4">
        <v>0</v>
      </c>
      <c r="F41" s="4">
        <v>0</v>
      </c>
      <c r="G41" s="4">
        <v>68080</v>
      </c>
      <c r="H41" s="4">
        <v>47840</v>
      </c>
      <c r="I41" s="4">
        <v>0</v>
      </c>
      <c r="J41" s="4">
        <v>0</v>
      </c>
      <c r="K41" s="4">
        <v>0</v>
      </c>
      <c r="L41" s="4">
        <v>0</v>
      </c>
      <c r="M41" s="4"/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</row>
    <row r="42" spans="1:21" ht="25.5">
      <c r="A42" s="2" t="s">
        <v>44</v>
      </c>
      <c r="B42" s="3" t="s">
        <v>60</v>
      </c>
      <c r="C42" s="4">
        <v>213349</v>
      </c>
      <c r="D42" s="4">
        <v>145269</v>
      </c>
      <c r="E42" s="4">
        <v>0</v>
      </c>
      <c r="F42" s="4">
        <v>0</v>
      </c>
      <c r="G42" s="4">
        <v>68080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/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</row>
    <row r="43" spans="1:21" ht="25.5">
      <c r="A43" s="2" t="s">
        <v>272</v>
      </c>
      <c r="B43" s="3" t="s">
        <v>61</v>
      </c>
      <c r="C43" s="4">
        <v>47840</v>
      </c>
      <c r="D43" s="4">
        <v>0</v>
      </c>
      <c r="E43" s="4">
        <v>0</v>
      </c>
      <c r="F43" s="4">
        <v>0</v>
      </c>
      <c r="G43" s="4">
        <v>0</v>
      </c>
      <c r="H43" s="4">
        <v>47840</v>
      </c>
      <c r="I43" s="4">
        <v>0</v>
      </c>
      <c r="J43" s="4">
        <v>0</v>
      </c>
      <c r="K43" s="4">
        <v>0</v>
      </c>
      <c r="L43" s="4">
        <v>0</v>
      </c>
      <c r="M43" s="4"/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</row>
    <row r="44" spans="1:21" ht="25.5">
      <c r="A44" s="2" t="s">
        <v>240</v>
      </c>
      <c r="B44" s="3" t="s">
        <v>62</v>
      </c>
      <c r="C44" s="4">
        <v>5550</v>
      </c>
      <c r="D44" s="4">
        <v>5550</v>
      </c>
      <c r="E44" s="4">
        <v>0</v>
      </c>
      <c r="F44" s="4">
        <v>0</v>
      </c>
      <c r="G44" s="4">
        <v>0</v>
      </c>
      <c r="H44" s="4">
        <v>0</v>
      </c>
      <c r="I44" s="4"/>
      <c r="J44" s="4">
        <v>0</v>
      </c>
      <c r="K44" s="4">
        <v>0</v>
      </c>
      <c r="L44" s="4">
        <v>0</v>
      </c>
      <c r="M44" s="4"/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</row>
    <row r="45" spans="1:21" ht="25.5">
      <c r="A45" s="2" t="s">
        <v>46</v>
      </c>
      <c r="B45" s="3" t="s">
        <v>283</v>
      </c>
      <c r="C45" s="4">
        <v>90000</v>
      </c>
      <c r="D45" s="4">
        <v>90000</v>
      </c>
      <c r="E45" s="4">
        <v>0</v>
      </c>
      <c r="F45" s="4">
        <v>0</v>
      </c>
      <c r="G45" s="4">
        <v>0</v>
      </c>
      <c r="H45" s="4">
        <v>0</v>
      </c>
      <c r="I45" s="4"/>
      <c r="J45" s="4">
        <v>0</v>
      </c>
      <c r="K45" s="4">
        <v>0</v>
      </c>
      <c r="L45" s="4">
        <v>0</v>
      </c>
      <c r="M45" s="4"/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</row>
    <row r="46" spans="1:21" ht="12.75">
      <c r="A46" s="2" t="s">
        <v>48</v>
      </c>
      <c r="B46" s="3" t="s">
        <v>439</v>
      </c>
      <c r="C46" s="4">
        <v>90000</v>
      </c>
      <c r="D46" s="4">
        <v>90000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</row>
    <row r="47" spans="1:21" ht="12.75">
      <c r="A47" s="2" t="s">
        <v>50</v>
      </c>
      <c r="B47" s="3" t="s">
        <v>63</v>
      </c>
      <c r="C47" s="4">
        <v>11600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/>
      <c r="J47" s="4">
        <v>0</v>
      </c>
      <c r="K47" s="4">
        <v>0</v>
      </c>
      <c r="L47" s="4">
        <v>0</v>
      </c>
      <c r="M47" s="4"/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</row>
    <row r="48" spans="1:21" s="131" customFormat="1" ht="12.75">
      <c r="A48" s="2" t="s">
        <v>52</v>
      </c>
      <c r="B48" s="5" t="s">
        <v>282</v>
      </c>
      <c r="C48" s="130">
        <v>836672</v>
      </c>
      <c r="D48" s="130">
        <v>240819</v>
      </c>
      <c r="E48" s="130">
        <v>0</v>
      </c>
      <c r="F48" s="130">
        <v>0</v>
      </c>
      <c r="G48" s="130">
        <v>548013</v>
      </c>
      <c r="H48" s="130">
        <v>47840</v>
      </c>
      <c r="I48" s="130">
        <v>0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v>0</v>
      </c>
      <c r="S48" s="130">
        <v>0</v>
      </c>
      <c r="T48" s="130">
        <v>0</v>
      </c>
      <c r="U48" s="130">
        <v>0</v>
      </c>
    </row>
    <row r="49" spans="1:21" ht="12.75">
      <c r="A49" s="2" t="s">
        <v>273</v>
      </c>
      <c r="B49" s="3" t="s">
        <v>65</v>
      </c>
      <c r="C49" s="4">
        <v>262000</v>
      </c>
      <c r="D49" s="4">
        <v>0</v>
      </c>
      <c r="E49" s="4">
        <v>0</v>
      </c>
      <c r="F49" s="4">
        <v>262000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/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</row>
    <row r="50" spans="1:21" ht="25.5">
      <c r="A50" s="2" t="s">
        <v>152</v>
      </c>
      <c r="B50" s="3" t="s">
        <v>66</v>
      </c>
      <c r="C50" s="4">
        <v>2668500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/>
      <c r="J50" s="4">
        <v>0</v>
      </c>
      <c r="K50" s="4">
        <v>0</v>
      </c>
      <c r="L50" s="4">
        <v>0</v>
      </c>
      <c r="M50" s="4"/>
      <c r="N50" s="4">
        <v>0</v>
      </c>
      <c r="O50" s="4">
        <v>0</v>
      </c>
      <c r="P50" s="4">
        <v>2619000</v>
      </c>
      <c r="Q50" s="4">
        <v>49500</v>
      </c>
      <c r="R50" s="4">
        <v>0</v>
      </c>
      <c r="S50" s="4">
        <v>0</v>
      </c>
      <c r="T50" s="4">
        <v>0</v>
      </c>
      <c r="U50" s="4">
        <v>0</v>
      </c>
    </row>
    <row r="51" spans="1:21" ht="25.5">
      <c r="A51" s="2" t="s">
        <v>274</v>
      </c>
      <c r="B51" s="3" t="s">
        <v>67</v>
      </c>
      <c r="C51" s="4">
        <v>126495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/>
      <c r="J51" s="4">
        <v>0</v>
      </c>
      <c r="K51" s="4">
        <v>0</v>
      </c>
      <c r="L51" s="4">
        <v>0</v>
      </c>
      <c r="M51" s="4"/>
      <c r="N51" s="4">
        <v>0</v>
      </c>
      <c r="O51" s="4">
        <v>0</v>
      </c>
      <c r="P51" s="4">
        <v>113130</v>
      </c>
      <c r="Q51" s="4">
        <v>13365</v>
      </c>
      <c r="R51" s="4">
        <v>0</v>
      </c>
      <c r="S51" s="4">
        <v>0</v>
      </c>
      <c r="T51" s="4">
        <v>0</v>
      </c>
      <c r="U51" s="4">
        <v>0</v>
      </c>
    </row>
    <row r="52" spans="1:21" ht="12.75">
      <c r="A52" s="2" t="s">
        <v>53</v>
      </c>
      <c r="B52" s="5" t="s">
        <v>281</v>
      </c>
      <c r="C52" s="6">
        <v>3056995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>
        <v>0</v>
      </c>
      <c r="P52" s="6">
        <v>2732130</v>
      </c>
      <c r="Q52" s="6">
        <v>62865</v>
      </c>
      <c r="R52" s="6">
        <v>0</v>
      </c>
      <c r="S52" s="6">
        <v>0</v>
      </c>
      <c r="T52" s="6">
        <v>0</v>
      </c>
      <c r="U52" s="6">
        <v>0</v>
      </c>
    </row>
    <row r="53" spans="1:21" ht="12.75">
      <c r="A53" s="2" t="s">
        <v>158</v>
      </c>
      <c r="B53" s="3" t="s">
        <v>68</v>
      </c>
      <c r="C53" s="4">
        <v>16711826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/>
      <c r="J53" s="4">
        <v>0</v>
      </c>
      <c r="K53" s="4">
        <v>16711826</v>
      </c>
      <c r="L53" s="4">
        <v>0</v>
      </c>
      <c r="M53" s="4"/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</row>
    <row r="54" spans="1:21" ht="25.5">
      <c r="A54" s="2" t="s">
        <v>153</v>
      </c>
      <c r="B54" s="3" t="s">
        <v>69</v>
      </c>
      <c r="C54" s="4">
        <v>4512192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/>
      <c r="J54" s="4">
        <v>0</v>
      </c>
      <c r="K54" s="4">
        <v>4512192</v>
      </c>
      <c r="L54" s="4">
        <v>0</v>
      </c>
      <c r="M54" s="4"/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</row>
    <row r="55" spans="1:21" ht="12.75">
      <c r="A55" s="2" t="s">
        <v>179</v>
      </c>
      <c r="B55" s="5" t="s">
        <v>280</v>
      </c>
      <c r="C55" s="6">
        <f>SUM(C53:C54)</f>
        <v>21224018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/>
      <c r="J55" s="6">
        <v>0</v>
      </c>
      <c r="K55" s="6">
        <f>SUM(K53:K54)</f>
        <v>21224018</v>
      </c>
      <c r="L55" s="6">
        <v>0</v>
      </c>
      <c r="M55" s="6"/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</row>
    <row r="56" spans="1:21" ht="12.75">
      <c r="A56" s="2" t="s">
        <v>154</v>
      </c>
      <c r="B56" s="5" t="s">
        <v>279</v>
      </c>
      <c r="C56" s="130">
        <v>45373005</v>
      </c>
      <c r="D56" s="130">
        <v>6642357</v>
      </c>
      <c r="E56" s="130">
        <v>33956</v>
      </c>
      <c r="F56" s="130">
        <v>1062162</v>
      </c>
      <c r="G56" s="130">
        <v>548013</v>
      </c>
      <c r="H56" s="130">
        <v>47840</v>
      </c>
      <c r="I56" s="130">
        <v>30480</v>
      </c>
      <c r="J56" s="130">
        <v>689947</v>
      </c>
      <c r="K56" s="130">
        <v>21344018</v>
      </c>
      <c r="L56" s="130">
        <v>0</v>
      </c>
      <c r="M56" s="130">
        <v>68673</v>
      </c>
      <c r="N56" s="130">
        <v>697507</v>
      </c>
      <c r="O56" s="130">
        <v>3449371</v>
      </c>
      <c r="P56" s="130">
        <v>6632861</v>
      </c>
      <c r="Q56" s="130">
        <v>913942</v>
      </c>
      <c r="R56" s="130">
        <v>319814</v>
      </c>
      <c r="S56" s="130">
        <v>241662</v>
      </c>
      <c r="T56" s="130">
        <v>104461</v>
      </c>
      <c r="U56" s="130">
        <v>2545941</v>
      </c>
    </row>
    <row r="57" spans="1:21" ht="25.5">
      <c r="A57" s="2" t="s">
        <v>275</v>
      </c>
      <c r="B57" s="3" t="s">
        <v>110</v>
      </c>
      <c r="C57" s="4">
        <v>478566</v>
      </c>
      <c r="D57" s="4">
        <v>0</v>
      </c>
      <c r="E57" s="4">
        <v>0</v>
      </c>
      <c r="F57" s="4">
        <v>0</v>
      </c>
      <c r="G57" s="4">
        <v>478566</v>
      </c>
      <c r="H57" s="4">
        <v>0</v>
      </c>
      <c r="I57" s="4"/>
      <c r="J57" s="4">
        <v>0</v>
      </c>
      <c r="K57" s="4">
        <v>0</v>
      </c>
      <c r="L57" s="4">
        <v>0</v>
      </c>
      <c r="M57" s="4"/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</row>
    <row r="58" spans="1:21" ht="12.75">
      <c r="A58" s="2" t="s">
        <v>155</v>
      </c>
      <c r="B58" s="3" t="s">
        <v>278</v>
      </c>
      <c r="C58" s="4">
        <v>478566</v>
      </c>
      <c r="D58" s="4">
        <v>0</v>
      </c>
      <c r="E58" s="4">
        <v>0</v>
      </c>
      <c r="F58" s="4">
        <v>0</v>
      </c>
      <c r="G58" s="4">
        <v>478566</v>
      </c>
      <c r="H58" s="4">
        <v>0</v>
      </c>
      <c r="I58" s="4"/>
      <c r="J58" s="4">
        <v>0</v>
      </c>
      <c r="K58" s="4">
        <v>0</v>
      </c>
      <c r="L58" s="4">
        <v>0</v>
      </c>
      <c r="M58" s="4"/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</row>
    <row r="59" spans="1:21" ht="12.75">
      <c r="A59" s="2" t="s">
        <v>181</v>
      </c>
      <c r="B59" s="5" t="s">
        <v>277</v>
      </c>
      <c r="C59" s="6">
        <v>478566</v>
      </c>
      <c r="D59" s="6">
        <v>0</v>
      </c>
      <c r="E59" s="6">
        <v>0</v>
      </c>
      <c r="F59" s="6">
        <v>0</v>
      </c>
      <c r="G59" s="6">
        <v>478566</v>
      </c>
      <c r="H59" s="6">
        <v>0</v>
      </c>
      <c r="I59" s="6"/>
      <c r="J59" s="6">
        <v>0</v>
      </c>
      <c r="K59" s="6">
        <v>0</v>
      </c>
      <c r="L59" s="6">
        <v>0</v>
      </c>
      <c r="M59" s="6"/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</row>
    <row r="60" spans="1:21" ht="12.75">
      <c r="A60" s="2" t="s">
        <v>156</v>
      </c>
      <c r="B60" s="5" t="s">
        <v>276</v>
      </c>
      <c r="C60" s="130">
        <v>45851571</v>
      </c>
      <c r="D60" s="130">
        <v>6642357</v>
      </c>
      <c r="E60" s="130">
        <v>33956</v>
      </c>
      <c r="F60" s="130">
        <v>1062162</v>
      </c>
      <c r="G60" s="130">
        <v>1026579</v>
      </c>
      <c r="H60" s="130">
        <v>47840</v>
      </c>
      <c r="I60" s="130">
        <v>30480</v>
      </c>
      <c r="J60" s="130">
        <v>689947</v>
      </c>
      <c r="K60" s="130">
        <v>21344018</v>
      </c>
      <c r="L60" s="130">
        <v>0</v>
      </c>
      <c r="M60" s="130">
        <v>68673</v>
      </c>
      <c r="N60" s="130">
        <v>697507</v>
      </c>
      <c r="O60" s="130">
        <v>3449371</v>
      </c>
      <c r="P60" s="130">
        <v>6632861</v>
      </c>
      <c r="Q60" s="130">
        <v>913942</v>
      </c>
      <c r="R60" s="130">
        <v>319814</v>
      </c>
      <c r="S60" s="130">
        <v>241662</v>
      </c>
      <c r="T60" s="130">
        <v>104461</v>
      </c>
      <c r="U60" s="130">
        <v>2545941</v>
      </c>
    </row>
    <row r="61" spans="1:21" ht="25.5">
      <c r="A61" s="2" t="s">
        <v>55</v>
      </c>
      <c r="B61" s="3" t="s">
        <v>135</v>
      </c>
      <c r="C61" s="129">
        <v>4</v>
      </c>
      <c r="D61" s="129">
        <v>1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1</v>
      </c>
      <c r="K61" s="129">
        <v>0</v>
      </c>
      <c r="L61" s="129">
        <v>0</v>
      </c>
      <c r="M61" s="129">
        <v>0</v>
      </c>
      <c r="N61" s="129">
        <v>0</v>
      </c>
      <c r="O61" s="129">
        <v>1</v>
      </c>
      <c r="P61" s="129">
        <v>1</v>
      </c>
      <c r="Q61" s="129">
        <v>0</v>
      </c>
      <c r="R61" s="129">
        <v>0</v>
      </c>
      <c r="S61" s="129">
        <v>0</v>
      </c>
      <c r="T61" s="129">
        <v>0</v>
      </c>
      <c r="U61" s="129">
        <v>0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6165-6b-67-c3b153-34-4e163850598-7767-7155-6d&amp;C&amp;R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1.125" style="0" bestFit="1" customWidth="1"/>
    <col min="4" max="11" width="22.875" style="0" customWidth="1"/>
  </cols>
  <sheetData>
    <row r="1" ht="12.75">
      <c r="A1" t="s">
        <v>511</v>
      </c>
    </row>
    <row r="2" spans="1:11" ht="12.75">
      <c r="A2" s="145" t="s">
        <v>136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05">
      <c r="A3" s="1" t="s">
        <v>5</v>
      </c>
      <c r="B3" s="1" t="s">
        <v>6</v>
      </c>
      <c r="C3" s="1" t="s">
        <v>118</v>
      </c>
      <c r="D3" s="1" t="s">
        <v>119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129</v>
      </c>
      <c r="J3" s="1" t="s">
        <v>132</v>
      </c>
      <c r="K3" s="1" t="s">
        <v>137</v>
      </c>
    </row>
    <row r="4" spans="1:11" ht="24.75" customHeight="1">
      <c r="A4" s="2" t="s">
        <v>1</v>
      </c>
      <c r="B4" s="3" t="s">
        <v>70</v>
      </c>
      <c r="C4" s="4">
        <v>9292887</v>
      </c>
      <c r="D4" s="4">
        <v>0</v>
      </c>
      <c r="E4" s="4">
        <v>0</v>
      </c>
      <c r="F4" s="4">
        <v>9292887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ht="24.75" customHeight="1">
      <c r="A5" s="2" t="s">
        <v>2</v>
      </c>
      <c r="B5" s="3" t="s">
        <v>71</v>
      </c>
      <c r="C5" s="4">
        <v>2494000</v>
      </c>
      <c r="D5" s="4">
        <v>0</v>
      </c>
      <c r="E5" s="4">
        <v>0</v>
      </c>
      <c r="F5" s="4">
        <v>2494000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ht="24.75" customHeight="1">
      <c r="A6" s="2" t="s">
        <v>3</v>
      </c>
      <c r="B6" s="3" t="s">
        <v>72</v>
      </c>
      <c r="C6" s="4">
        <v>1200000</v>
      </c>
      <c r="D6" s="4">
        <v>0</v>
      </c>
      <c r="E6" s="4">
        <v>0</v>
      </c>
      <c r="F6" s="4">
        <v>1200000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24.75" customHeight="1">
      <c r="A7" s="2" t="s">
        <v>4</v>
      </c>
      <c r="B7" s="3" t="s">
        <v>74</v>
      </c>
      <c r="C7" s="4">
        <v>1664485</v>
      </c>
      <c r="D7" s="4">
        <v>0</v>
      </c>
      <c r="E7" s="4">
        <v>0</v>
      </c>
      <c r="F7" s="4">
        <v>1664485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24.75" customHeight="1">
      <c r="A8" s="2" t="s">
        <v>73</v>
      </c>
      <c r="B8" s="3" t="s">
        <v>322</v>
      </c>
      <c r="C8" s="4">
        <f>SUM(C4:C7)</f>
        <v>14651372</v>
      </c>
      <c r="D8" s="4">
        <v>0</v>
      </c>
      <c r="E8" s="4">
        <v>0</v>
      </c>
      <c r="F8" s="4">
        <f>SUM(F4:F7)</f>
        <v>14651372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24.75" customHeight="1">
      <c r="A9" s="2" t="s">
        <v>145</v>
      </c>
      <c r="B9" s="3" t="s">
        <v>321</v>
      </c>
      <c r="C9" s="4">
        <v>860058</v>
      </c>
      <c r="D9" s="4">
        <v>0</v>
      </c>
      <c r="E9" s="4">
        <v>0</v>
      </c>
      <c r="F9" s="4">
        <v>0</v>
      </c>
      <c r="G9" s="4">
        <v>0</v>
      </c>
      <c r="H9" s="4">
        <v>860058</v>
      </c>
      <c r="I9" s="4">
        <v>0</v>
      </c>
      <c r="J9" s="4">
        <v>0</v>
      </c>
      <c r="K9" s="4">
        <v>0</v>
      </c>
    </row>
    <row r="10" spans="1:11" ht="24.75" customHeight="1">
      <c r="A10" s="2" t="s">
        <v>12</v>
      </c>
      <c r="B10" s="3" t="s">
        <v>77</v>
      </c>
      <c r="C10" s="4">
        <v>860058</v>
      </c>
      <c r="D10" s="4">
        <v>0</v>
      </c>
      <c r="E10" s="4">
        <v>0</v>
      </c>
      <c r="F10" s="4">
        <v>0</v>
      </c>
      <c r="G10" s="4">
        <v>0</v>
      </c>
      <c r="H10" s="4">
        <v>860058</v>
      </c>
      <c r="I10" s="4">
        <v>0</v>
      </c>
      <c r="J10" s="4">
        <v>0</v>
      </c>
      <c r="K10" s="4">
        <v>0</v>
      </c>
    </row>
    <row r="11" spans="1:11" ht="24.75" customHeight="1">
      <c r="A11" s="2" t="s">
        <v>0</v>
      </c>
      <c r="B11" s="5" t="s">
        <v>320</v>
      </c>
      <c r="C11" s="6">
        <f>SUM(C8:C9)</f>
        <v>15511430</v>
      </c>
      <c r="D11" s="6">
        <v>0</v>
      </c>
      <c r="E11" s="6">
        <v>0</v>
      </c>
      <c r="F11" s="6">
        <v>14651372</v>
      </c>
      <c r="G11" s="6">
        <v>0</v>
      </c>
      <c r="H11" s="6">
        <v>860058</v>
      </c>
      <c r="I11" s="6">
        <v>0</v>
      </c>
      <c r="J11" s="6">
        <v>0</v>
      </c>
      <c r="K11" s="6">
        <v>0</v>
      </c>
    </row>
    <row r="12" spans="1:11" ht="24.75" customHeight="1">
      <c r="A12" s="2" t="s">
        <v>160</v>
      </c>
      <c r="B12" s="3" t="s">
        <v>319</v>
      </c>
      <c r="C12" s="4">
        <v>1365638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1365638</v>
      </c>
    </row>
    <row r="13" spans="1:11" ht="24.75" customHeight="1">
      <c r="A13" s="2" t="s">
        <v>159</v>
      </c>
      <c r="B13" s="3" t="s">
        <v>80</v>
      </c>
      <c r="C13" s="4">
        <v>138300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138300</v>
      </c>
    </row>
    <row r="14" spans="1:11" ht="24.75" customHeight="1">
      <c r="A14" s="2" t="s">
        <v>161</v>
      </c>
      <c r="B14" s="3" t="s">
        <v>81</v>
      </c>
      <c r="C14" s="4">
        <v>1227338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1227338</v>
      </c>
    </row>
    <row r="15" spans="1:11" ht="24.75" customHeight="1">
      <c r="A15" s="2" t="s">
        <v>113</v>
      </c>
      <c r="B15" s="3" t="s">
        <v>318</v>
      </c>
      <c r="C15" s="4">
        <v>9013384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9013384</v>
      </c>
    </row>
    <row r="16" spans="1:11" ht="24.75" customHeight="1">
      <c r="A16" s="2" t="s">
        <v>14</v>
      </c>
      <c r="B16" s="3" t="s">
        <v>83</v>
      </c>
      <c r="C16" s="4">
        <v>9013384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9013384</v>
      </c>
    </row>
    <row r="17" spans="1:11" ht="24.75" customHeight="1">
      <c r="A17" s="2" t="s">
        <v>115</v>
      </c>
      <c r="B17" s="3" t="s">
        <v>317</v>
      </c>
      <c r="C17" s="4">
        <v>1863373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1863373</v>
      </c>
    </row>
    <row r="18" spans="1:11" ht="24.75" customHeight="1">
      <c r="A18" s="2" t="s">
        <v>15</v>
      </c>
      <c r="B18" s="3" t="s">
        <v>85</v>
      </c>
      <c r="C18" s="4">
        <v>1863373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1863373</v>
      </c>
    </row>
    <row r="19" spans="1:11" ht="24.75" customHeight="1">
      <c r="A19" s="2" t="s">
        <v>16</v>
      </c>
      <c r="B19" s="3" t="s">
        <v>316</v>
      </c>
      <c r="C19" s="4">
        <v>10876757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10876757</v>
      </c>
    </row>
    <row r="20" spans="1:11" ht="24.75" customHeight="1">
      <c r="A20" s="2" t="s">
        <v>149</v>
      </c>
      <c r="B20" s="3" t="s">
        <v>315</v>
      </c>
      <c r="C20" s="4">
        <v>39398</v>
      </c>
      <c r="D20" s="4">
        <v>39398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24.75" customHeight="1">
      <c r="A21" s="2" t="s">
        <v>18</v>
      </c>
      <c r="B21" s="3" t="s">
        <v>446</v>
      </c>
      <c r="C21" s="129">
        <v>5819</v>
      </c>
      <c r="D21" s="129">
        <v>5819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</row>
    <row r="22" spans="1:11" ht="24.75" customHeight="1">
      <c r="A22" s="2" t="s">
        <v>20</v>
      </c>
      <c r="B22" s="5" t="s">
        <v>314</v>
      </c>
      <c r="C22" s="6">
        <v>12281793</v>
      </c>
      <c r="D22" s="6">
        <v>39398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12212395</v>
      </c>
    </row>
    <row r="23" spans="1:11" ht="24.75" customHeight="1">
      <c r="A23" s="2" t="s">
        <v>21</v>
      </c>
      <c r="B23" s="3" t="s">
        <v>313</v>
      </c>
      <c r="C23" s="4">
        <v>416000</v>
      </c>
      <c r="D23" s="4">
        <v>0</v>
      </c>
      <c r="E23" s="4">
        <v>102000</v>
      </c>
      <c r="F23" s="4">
        <v>0</v>
      </c>
      <c r="G23" s="4">
        <v>0</v>
      </c>
      <c r="H23" s="4">
        <v>0</v>
      </c>
      <c r="I23" s="4">
        <v>228000</v>
      </c>
      <c r="J23" s="4">
        <v>86000</v>
      </c>
      <c r="K23" s="4">
        <v>0</v>
      </c>
    </row>
    <row r="24" spans="1:11" ht="24.75" customHeight="1">
      <c r="A24" s="2" t="s">
        <v>22</v>
      </c>
      <c r="B24" s="3" t="s">
        <v>90</v>
      </c>
      <c r="C24" s="4">
        <v>146000</v>
      </c>
      <c r="D24" s="4">
        <v>0</v>
      </c>
      <c r="E24" s="4">
        <v>60000</v>
      </c>
      <c r="F24" s="4">
        <v>0</v>
      </c>
      <c r="G24" s="4">
        <v>0</v>
      </c>
      <c r="H24" s="4">
        <v>0</v>
      </c>
      <c r="I24" s="4">
        <v>0</v>
      </c>
      <c r="J24" s="4">
        <v>86000</v>
      </c>
      <c r="K24" s="4">
        <v>0</v>
      </c>
    </row>
    <row r="25" spans="1:11" ht="24.75" customHeight="1">
      <c r="A25" s="2" t="s">
        <v>23</v>
      </c>
      <c r="B25" s="3" t="s">
        <v>312</v>
      </c>
      <c r="C25" s="4">
        <v>1337005</v>
      </c>
      <c r="D25" s="4">
        <v>244802</v>
      </c>
      <c r="E25" s="4">
        <v>1002203</v>
      </c>
      <c r="F25" s="4">
        <v>0</v>
      </c>
      <c r="G25" s="4">
        <v>0</v>
      </c>
      <c r="H25" s="4">
        <v>0</v>
      </c>
      <c r="I25" s="4">
        <v>0</v>
      </c>
      <c r="J25" s="4">
        <v>90000</v>
      </c>
      <c r="K25" s="4">
        <v>0</v>
      </c>
    </row>
    <row r="26" spans="1:11" ht="24.75" customHeight="1">
      <c r="A26" s="2" t="s">
        <v>117</v>
      </c>
      <c r="B26" s="3" t="s">
        <v>92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24.75" customHeight="1">
      <c r="A27" s="2" t="s">
        <v>174</v>
      </c>
      <c r="B27" s="3" t="s">
        <v>311</v>
      </c>
      <c r="C27" s="4">
        <v>1429</v>
      </c>
      <c r="D27" s="4">
        <v>1429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24.75" customHeight="1">
      <c r="A28" s="2" t="s">
        <v>25</v>
      </c>
      <c r="B28" s="3" t="s">
        <v>310</v>
      </c>
      <c r="C28" s="4">
        <v>1429</v>
      </c>
      <c r="D28" s="4">
        <v>1429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24.75" customHeight="1">
      <c r="A29" s="2" t="s">
        <v>27</v>
      </c>
      <c r="B29" s="3" t="s">
        <v>309</v>
      </c>
      <c r="C29" s="4">
        <v>42443</v>
      </c>
      <c r="D29" s="4">
        <v>2443</v>
      </c>
      <c r="E29" s="4">
        <v>0</v>
      </c>
      <c r="F29" s="4">
        <v>0</v>
      </c>
      <c r="G29" s="4">
        <v>0</v>
      </c>
      <c r="H29" s="4">
        <v>0</v>
      </c>
      <c r="I29" s="4">
        <v>40000</v>
      </c>
      <c r="J29" s="4">
        <v>0</v>
      </c>
      <c r="K29" s="4">
        <v>0</v>
      </c>
    </row>
    <row r="30" spans="1:11" ht="24.75" customHeight="1">
      <c r="A30" s="2" t="s">
        <v>151</v>
      </c>
      <c r="B30" s="5" t="s">
        <v>308</v>
      </c>
      <c r="C30" s="6">
        <v>1796877</v>
      </c>
      <c r="D30" s="6">
        <v>248674</v>
      </c>
      <c r="E30" s="6">
        <v>1104203</v>
      </c>
      <c r="F30" s="6">
        <v>0</v>
      </c>
      <c r="G30" s="6">
        <v>0</v>
      </c>
      <c r="H30" s="6">
        <v>0</v>
      </c>
      <c r="I30" s="6">
        <v>268000</v>
      </c>
      <c r="J30" s="6">
        <v>176000</v>
      </c>
      <c r="K30" s="6">
        <v>0</v>
      </c>
    </row>
    <row r="31" spans="1:11" ht="24.75" customHeight="1">
      <c r="A31" s="2" t="s">
        <v>29</v>
      </c>
      <c r="B31" s="3" t="s">
        <v>307</v>
      </c>
      <c r="C31" s="4">
        <v>4042805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4042805</v>
      </c>
    </row>
    <row r="32" spans="1:11" ht="24.75" customHeight="1">
      <c r="A32" s="2" t="s">
        <v>31</v>
      </c>
      <c r="B32" s="5" t="s">
        <v>306</v>
      </c>
      <c r="C32" s="6">
        <v>4042805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4042805</v>
      </c>
    </row>
    <row r="33" spans="1:11" ht="24.75" customHeight="1">
      <c r="A33" s="2" t="s">
        <v>33</v>
      </c>
      <c r="B33" s="3" t="s">
        <v>305</v>
      </c>
      <c r="C33" s="4">
        <v>400000</v>
      </c>
      <c r="D33" s="4"/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400000</v>
      </c>
      <c r="K33" s="4">
        <v>0</v>
      </c>
    </row>
    <row r="34" spans="1:11" ht="24.75" customHeight="1">
      <c r="A34" s="2" t="s">
        <v>270</v>
      </c>
      <c r="B34" s="3" t="s">
        <v>103</v>
      </c>
      <c r="C34" s="4">
        <v>400000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400000</v>
      </c>
      <c r="K34" s="4">
        <v>0</v>
      </c>
    </row>
    <row r="35" spans="1:11" ht="24.75" customHeight="1">
      <c r="A35" s="2" t="s">
        <v>35</v>
      </c>
      <c r="B35" s="5" t="s">
        <v>304</v>
      </c>
      <c r="C35" s="6">
        <v>400000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400000</v>
      </c>
      <c r="K35" s="6">
        <v>0</v>
      </c>
    </row>
    <row r="36" spans="1:11" ht="24.75" customHeight="1">
      <c r="A36" s="2" t="s">
        <v>36</v>
      </c>
      <c r="B36" s="5" t="s">
        <v>303</v>
      </c>
      <c r="C36" s="6">
        <v>49080012</v>
      </c>
      <c r="D36" s="6">
        <v>288072</v>
      </c>
      <c r="E36" s="6">
        <v>1104203</v>
      </c>
      <c r="F36" s="6">
        <v>29698479</v>
      </c>
      <c r="G36" s="6">
        <v>0</v>
      </c>
      <c r="H36" s="6">
        <v>860058</v>
      </c>
      <c r="I36" s="6">
        <v>268000</v>
      </c>
      <c r="J36" s="6">
        <v>576000</v>
      </c>
      <c r="K36" s="6">
        <v>16285200</v>
      </c>
    </row>
    <row r="37" spans="1:11" ht="24.75" customHeight="1">
      <c r="A37" s="2" t="s">
        <v>38</v>
      </c>
      <c r="B37" s="3" t="s">
        <v>114</v>
      </c>
      <c r="C37" s="4">
        <v>17639787</v>
      </c>
      <c r="D37" s="4">
        <v>0</v>
      </c>
      <c r="E37" s="4">
        <v>0</v>
      </c>
      <c r="F37" s="4">
        <v>0</v>
      </c>
      <c r="G37" s="4">
        <v>17639787</v>
      </c>
      <c r="H37" s="4">
        <v>0</v>
      </c>
      <c r="I37" s="4">
        <v>0</v>
      </c>
      <c r="J37" s="4">
        <v>0</v>
      </c>
      <c r="K37" s="4">
        <v>0</v>
      </c>
    </row>
    <row r="38" spans="1:11" ht="24.75" customHeight="1">
      <c r="A38" s="2" t="s">
        <v>40</v>
      </c>
      <c r="B38" s="3" t="s">
        <v>302</v>
      </c>
      <c r="C38" s="4">
        <v>17639787</v>
      </c>
      <c r="D38" s="4">
        <v>0</v>
      </c>
      <c r="E38" s="4">
        <v>0</v>
      </c>
      <c r="F38" s="4">
        <v>0</v>
      </c>
      <c r="G38" s="4">
        <v>17639787</v>
      </c>
      <c r="H38" s="4">
        <v>0</v>
      </c>
      <c r="I38" s="4">
        <v>0</v>
      </c>
      <c r="J38" s="4">
        <v>0</v>
      </c>
      <c r="K38" s="4">
        <v>0</v>
      </c>
    </row>
    <row r="39" spans="1:11" ht="24.75" customHeight="1">
      <c r="A39" s="2" t="s">
        <v>41</v>
      </c>
      <c r="B39" s="3" t="s">
        <v>116</v>
      </c>
      <c r="C39" s="4">
        <v>521740</v>
      </c>
      <c r="D39" s="4">
        <v>0</v>
      </c>
      <c r="E39" s="4">
        <v>0</v>
      </c>
      <c r="F39" s="4">
        <v>521740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  <row r="40" spans="1:11" ht="24.75" customHeight="1">
      <c r="A40" s="2" t="s">
        <v>157</v>
      </c>
      <c r="B40" s="3" t="s">
        <v>301</v>
      </c>
      <c r="C40" s="4">
        <f>SUM(C38:C39)</f>
        <v>18161527</v>
      </c>
      <c r="D40" s="4">
        <v>0</v>
      </c>
      <c r="E40" s="4">
        <v>0</v>
      </c>
      <c r="F40" s="4">
        <v>521740</v>
      </c>
      <c r="G40" s="4">
        <v>17639787</v>
      </c>
      <c r="H40" s="4">
        <v>0</v>
      </c>
      <c r="I40" s="4">
        <v>0</v>
      </c>
      <c r="J40" s="4">
        <v>0</v>
      </c>
      <c r="K40" s="4">
        <v>0</v>
      </c>
    </row>
    <row r="41" spans="1:11" ht="24.75" customHeight="1">
      <c r="A41" s="2" t="s">
        <v>43</v>
      </c>
      <c r="B41" s="5" t="s">
        <v>300</v>
      </c>
      <c r="C41" s="6">
        <v>18161527</v>
      </c>
      <c r="D41" s="6">
        <v>0</v>
      </c>
      <c r="E41" s="6">
        <v>0</v>
      </c>
      <c r="F41" s="6">
        <v>521740</v>
      </c>
      <c r="G41" s="6">
        <v>17639787</v>
      </c>
      <c r="H41" s="6">
        <v>0</v>
      </c>
      <c r="I41" s="6">
        <v>0</v>
      </c>
      <c r="J41" s="6">
        <v>0</v>
      </c>
      <c r="K41" s="6">
        <v>0</v>
      </c>
    </row>
    <row r="42" spans="1:11" ht="24.75" customHeight="1">
      <c r="A42" s="2" t="s">
        <v>271</v>
      </c>
      <c r="B42" s="5" t="s">
        <v>299</v>
      </c>
      <c r="C42" s="6">
        <v>67241539</v>
      </c>
      <c r="D42" s="6">
        <v>288072</v>
      </c>
      <c r="E42" s="6">
        <v>1104203</v>
      </c>
      <c r="F42" s="6">
        <v>30220219</v>
      </c>
      <c r="G42" s="6">
        <v>17639787</v>
      </c>
      <c r="H42" s="6">
        <v>860058</v>
      </c>
      <c r="I42" s="6">
        <v>268000</v>
      </c>
      <c r="J42" s="6">
        <v>576000</v>
      </c>
      <c r="K42" s="6">
        <v>16285200</v>
      </c>
    </row>
  </sheetData>
  <sheetProtection/>
  <mergeCells count="1">
    <mergeCell ref="A2:K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55" r:id="rId1"/>
  <headerFooter alignWithMargins="0">
    <oddHeader>&amp;L&amp;C&amp;RÉrték típus: Forint</oddHeader>
    <oddFooter>&amp;LAdatellenőrző kód: 6165-6b-67-c3b153-34-4e163850598-7767-7155-6d&amp;C&amp;R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:C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ht="12.75">
      <c r="B1" t="s">
        <v>510</v>
      </c>
    </row>
    <row r="2" spans="1:3" ht="12.75">
      <c r="A2" s="145" t="s">
        <v>138</v>
      </c>
      <c r="B2" s="146"/>
      <c r="C2" s="146"/>
    </row>
    <row r="3" spans="1:3" ht="15">
      <c r="A3" s="1" t="s">
        <v>5</v>
      </c>
      <c r="B3" s="1" t="s">
        <v>6</v>
      </c>
      <c r="C3" s="1" t="s">
        <v>139</v>
      </c>
    </row>
    <row r="4" spans="1:3" ht="15">
      <c r="A4" s="1">
        <v>1</v>
      </c>
      <c r="B4" s="1">
        <v>2</v>
      </c>
      <c r="C4" s="1">
        <v>3</v>
      </c>
    </row>
    <row r="5" spans="1:3" ht="25.5">
      <c r="A5" s="132" t="s">
        <v>1</v>
      </c>
      <c r="B5" s="3" t="s">
        <v>140</v>
      </c>
      <c r="C5" s="129">
        <v>49080012</v>
      </c>
    </row>
    <row r="6" spans="1:3" ht="25.5">
      <c r="A6" s="132" t="s">
        <v>2</v>
      </c>
      <c r="B6" s="3" t="s">
        <v>141</v>
      </c>
      <c r="C6" s="129">
        <v>45373005</v>
      </c>
    </row>
    <row r="7" spans="1:3" ht="25.5">
      <c r="A7" s="132" t="s">
        <v>3</v>
      </c>
      <c r="B7" s="5" t="s">
        <v>142</v>
      </c>
      <c r="C7" s="130">
        <v>3707007</v>
      </c>
    </row>
    <row r="8" spans="1:3" ht="25.5">
      <c r="A8" s="132" t="s">
        <v>4</v>
      </c>
      <c r="B8" s="3" t="s">
        <v>143</v>
      </c>
      <c r="C8" s="129">
        <v>18161527</v>
      </c>
    </row>
    <row r="9" spans="1:3" ht="25.5">
      <c r="A9" s="132" t="s">
        <v>73</v>
      </c>
      <c r="B9" s="3" t="s">
        <v>144</v>
      </c>
      <c r="C9" s="129">
        <v>478566</v>
      </c>
    </row>
    <row r="10" spans="1:3" ht="25.5">
      <c r="A10" s="132" t="s">
        <v>145</v>
      </c>
      <c r="B10" s="5" t="s">
        <v>146</v>
      </c>
      <c r="C10" s="130">
        <v>17682961</v>
      </c>
    </row>
    <row r="11" spans="1:3" ht="25.5">
      <c r="A11" s="132" t="s">
        <v>12</v>
      </c>
      <c r="B11" s="5" t="s">
        <v>147</v>
      </c>
      <c r="C11" s="130">
        <v>21389968</v>
      </c>
    </row>
    <row r="12" spans="1:3" ht="12.75">
      <c r="A12" s="132" t="s">
        <v>0</v>
      </c>
      <c r="B12" s="5" t="s">
        <v>148</v>
      </c>
      <c r="C12" s="130">
        <v>21389968</v>
      </c>
    </row>
    <row r="13" spans="1:3" ht="38.25">
      <c r="A13" s="132" t="s">
        <v>160</v>
      </c>
      <c r="B13" s="5" t="s">
        <v>447</v>
      </c>
      <c r="C13" s="130">
        <v>1238000</v>
      </c>
    </row>
    <row r="14" spans="1:3" ht="25.5">
      <c r="A14" s="132" t="s">
        <v>159</v>
      </c>
      <c r="B14" s="5" t="s">
        <v>150</v>
      </c>
      <c r="C14" s="130">
        <v>20151968</v>
      </c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6165-6b-67-c3b153-34-4e163850598-7767-7155-6d&amp;C&amp;R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5.25390625" style="9" bestFit="1" customWidth="1"/>
    <col min="4" max="4" width="25.125" style="9" customWidth="1"/>
  </cols>
  <sheetData>
    <row r="1" ht="12.75">
      <c r="A1" t="s">
        <v>513</v>
      </c>
    </row>
    <row r="2" spans="1:4" ht="21" customHeight="1">
      <c r="A2" s="145" t="s">
        <v>474</v>
      </c>
      <c r="B2" s="145"/>
      <c r="C2" s="145"/>
      <c r="D2" s="145"/>
    </row>
    <row r="3" spans="1:4" ht="15">
      <c r="A3" s="1" t="s">
        <v>5</v>
      </c>
      <c r="B3" s="1" t="s">
        <v>6</v>
      </c>
      <c r="C3" s="142" t="s">
        <v>162</v>
      </c>
      <c r="D3" s="142" t="s">
        <v>163</v>
      </c>
    </row>
    <row r="4" spans="1:4" ht="15">
      <c r="A4" s="1">
        <v>1</v>
      </c>
      <c r="B4" s="1">
        <v>2</v>
      </c>
      <c r="C4" s="142">
        <v>3</v>
      </c>
      <c r="D4" s="142">
        <v>5</v>
      </c>
    </row>
    <row r="5" spans="1:4" ht="12.75">
      <c r="A5" s="2" t="s">
        <v>1</v>
      </c>
      <c r="B5" s="137" t="s">
        <v>448</v>
      </c>
      <c r="C5" s="140">
        <v>0</v>
      </c>
      <c r="D5" s="140">
        <v>262000</v>
      </c>
    </row>
    <row r="6" spans="1:4" ht="12.75">
      <c r="A6" s="2" t="s">
        <v>2</v>
      </c>
      <c r="B6" s="137" t="s">
        <v>164</v>
      </c>
      <c r="C6" s="140">
        <v>181455</v>
      </c>
      <c r="D6" s="140">
        <v>1312379</v>
      </c>
    </row>
    <row r="7" spans="1:4" ht="12.75">
      <c r="A7" s="2" t="s">
        <v>3</v>
      </c>
      <c r="B7" s="138" t="s">
        <v>165</v>
      </c>
      <c r="C7" s="141">
        <v>181455</v>
      </c>
      <c r="D7" s="141">
        <v>1574379</v>
      </c>
    </row>
    <row r="8" spans="1:4" ht="25.5">
      <c r="A8" s="2" t="s">
        <v>4</v>
      </c>
      <c r="B8" s="137" t="s">
        <v>166</v>
      </c>
      <c r="C8" s="140">
        <v>118081711</v>
      </c>
      <c r="D8" s="140">
        <v>127734175</v>
      </c>
    </row>
    <row r="9" spans="1:4" ht="25.5">
      <c r="A9" s="2" t="s">
        <v>73</v>
      </c>
      <c r="B9" s="137" t="s">
        <v>167</v>
      </c>
      <c r="C9" s="140">
        <v>988507</v>
      </c>
      <c r="D9" s="140">
        <v>3093318</v>
      </c>
    </row>
    <row r="10" spans="1:4" ht="12.75">
      <c r="A10" s="2" t="s">
        <v>145</v>
      </c>
      <c r="B10" s="137" t="s">
        <v>168</v>
      </c>
      <c r="C10" s="140">
        <v>775000</v>
      </c>
      <c r="D10" s="140">
        <v>0</v>
      </c>
    </row>
    <row r="11" spans="1:4" ht="12.75">
      <c r="A11" s="2" t="s">
        <v>12</v>
      </c>
      <c r="B11" s="138" t="s">
        <v>169</v>
      </c>
      <c r="C11" s="141">
        <v>119845218</v>
      </c>
      <c r="D11" s="141">
        <v>130827493</v>
      </c>
    </row>
    <row r="12" spans="1:4" ht="25.5">
      <c r="A12" s="2" t="s">
        <v>0</v>
      </c>
      <c r="B12" s="137" t="s">
        <v>170</v>
      </c>
      <c r="C12" s="140">
        <v>100000</v>
      </c>
      <c r="D12" s="140">
        <v>100000</v>
      </c>
    </row>
    <row r="13" spans="1:4" ht="25.5">
      <c r="A13" s="2" t="s">
        <v>160</v>
      </c>
      <c r="B13" s="137" t="s">
        <v>171</v>
      </c>
      <c r="C13" s="140">
        <v>100000</v>
      </c>
      <c r="D13" s="140">
        <v>100000</v>
      </c>
    </row>
    <row r="14" spans="1:4" ht="25.5">
      <c r="A14" s="2" t="s">
        <v>159</v>
      </c>
      <c r="B14" s="138" t="s">
        <v>172</v>
      </c>
      <c r="C14" s="141">
        <v>100000</v>
      </c>
      <c r="D14" s="141">
        <v>100000</v>
      </c>
    </row>
    <row r="15" spans="1:4" ht="25.5">
      <c r="A15" s="2" t="s">
        <v>161</v>
      </c>
      <c r="B15" s="137" t="s">
        <v>173</v>
      </c>
      <c r="C15" s="140">
        <v>44578377</v>
      </c>
      <c r="D15" s="140">
        <v>42230595</v>
      </c>
    </row>
    <row r="16" spans="1:4" ht="12.75">
      <c r="A16" s="2" t="s">
        <v>113</v>
      </c>
      <c r="B16" s="137" t="s">
        <v>175</v>
      </c>
      <c r="C16" s="140">
        <v>44578377</v>
      </c>
      <c r="D16" s="140">
        <v>42230595</v>
      </c>
    </row>
    <row r="17" spans="1:4" ht="25.5">
      <c r="A17" s="2" t="s">
        <v>14</v>
      </c>
      <c r="B17" s="138" t="s">
        <v>176</v>
      </c>
      <c r="C17" s="141">
        <v>44578377</v>
      </c>
      <c r="D17" s="141">
        <v>42230595</v>
      </c>
    </row>
    <row r="18" spans="1:4" ht="38.25">
      <c r="A18" s="2" t="s">
        <v>115</v>
      </c>
      <c r="B18" s="138" t="s">
        <v>177</v>
      </c>
      <c r="C18" s="141">
        <v>164705050</v>
      </c>
      <c r="D18" s="141">
        <v>174732467</v>
      </c>
    </row>
    <row r="19" spans="1:4" ht="12.75">
      <c r="A19" s="2" t="s">
        <v>15</v>
      </c>
      <c r="B19" s="137" t="s">
        <v>178</v>
      </c>
      <c r="C19" s="140">
        <v>17649610</v>
      </c>
      <c r="D19" s="140">
        <v>61189349</v>
      </c>
    </row>
    <row r="20" spans="1:4" ht="12.75">
      <c r="A20" s="2" t="s">
        <v>16</v>
      </c>
      <c r="B20" s="138" t="s">
        <v>180</v>
      </c>
      <c r="C20" s="141">
        <v>17649610</v>
      </c>
      <c r="D20" s="141">
        <v>61189349</v>
      </c>
    </row>
    <row r="21" spans="1:4" ht="12.75">
      <c r="A21" s="2" t="s">
        <v>149</v>
      </c>
      <c r="B21" s="138" t="s">
        <v>182</v>
      </c>
      <c r="C21" s="141">
        <v>17649610</v>
      </c>
      <c r="D21" s="141">
        <v>61189349</v>
      </c>
    </row>
    <row r="22" spans="1:4" ht="38.25">
      <c r="A22" s="2" t="s">
        <v>18</v>
      </c>
      <c r="B22" s="137" t="s">
        <v>183</v>
      </c>
      <c r="C22" s="140">
        <v>0</v>
      </c>
      <c r="D22" s="140">
        <v>0</v>
      </c>
    </row>
    <row r="23" spans="1:4" ht="38.25">
      <c r="A23" s="2" t="s">
        <v>20</v>
      </c>
      <c r="B23" s="134" t="s">
        <v>450</v>
      </c>
      <c r="C23" s="140">
        <v>0</v>
      </c>
      <c r="D23" s="140">
        <v>0</v>
      </c>
    </row>
    <row r="24" spans="1:4" ht="38.25">
      <c r="A24" s="2" t="s">
        <v>21</v>
      </c>
      <c r="B24" s="134" t="s">
        <v>183</v>
      </c>
      <c r="C24" s="140">
        <v>2232836</v>
      </c>
      <c r="D24" s="140">
        <v>2231663</v>
      </c>
    </row>
    <row r="25" spans="1:4" ht="25.5">
      <c r="A25" s="2" t="s">
        <v>22</v>
      </c>
      <c r="B25" s="137" t="s">
        <v>184</v>
      </c>
      <c r="C25" s="140">
        <v>510615</v>
      </c>
      <c r="D25" s="140">
        <v>533329</v>
      </c>
    </row>
    <row r="26" spans="1:4" ht="25.5">
      <c r="A26" s="2" t="s">
        <v>23</v>
      </c>
      <c r="B26" s="137" t="s">
        <v>185</v>
      </c>
      <c r="C26" s="140">
        <v>1708076</v>
      </c>
      <c r="D26" s="140">
        <v>1698334</v>
      </c>
    </row>
    <row r="27" spans="1:4" ht="25.5">
      <c r="A27" s="2" t="s">
        <v>117</v>
      </c>
      <c r="B27" s="137" t="s">
        <v>186</v>
      </c>
      <c r="C27" s="140">
        <v>14145</v>
      </c>
      <c r="D27" s="140">
        <v>0</v>
      </c>
    </row>
    <row r="28" spans="1:4" ht="25.5">
      <c r="A28" s="2" t="s">
        <v>174</v>
      </c>
      <c r="B28" s="137" t="s">
        <v>449</v>
      </c>
      <c r="C28" s="140">
        <v>0</v>
      </c>
      <c r="D28" s="140">
        <v>212174</v>
      </c>
    </row>
    <row r="29" spans="1:4" ht="51">
      <c r="A29" s="2" t="s">
        <v>25</v>
      </c>
      <c r="B29" s="139" t="s">
        <v>451</v>
      </c>
      <c r="C29" s="140">
        <v>0</v>
      </c>
      <c r="D29" s="140">
        <v>143415</v>
      </c>
    </row>
    <row r="30" spans="1:4" ht="25.5">
      <c r="A30" s="2" t="s">
        <v>27</v>
      </c>
      <c r="B30" s="139" t="s">
        <v>452</v>
      </c>
      <c r="C30" s="140">
        <v>0</v>
      </c>
      <c r="D30" s="140">
        <v>30000</v>
      </c>
    </row>
    <row r="31" spans="1:4" ht="38.25">
      <c r="A31" s="2" t="s">
        <v>151</v>
      </c>
      <c r="B31" s="139" t="s">
        <v>453</v>
      </c>
      <c r="C31" s="140">
        <v>0</v>
      </c>
      <c r="D31" s="140">
        <v>38722</v>
      </c>
    </row>
    <row r="32" spans="1:4" ht="38.25">
      <c r="A32" s="2" t="s">
        <v>29</v>
      </c>
      <c r="B32" s="139" t="s">
        <v>454</v>
      </c>
      <c r="C32" s="140">
        <v>0</v>
      </c>
      <c r="D32" s="140">
        <v>37</v>
      </c>
    </row>
    <row r="33" spans="1:4" ht="25.5">
      <c r="A33" s="2" t="s">
        <v>31</v>
      </c>
      <c r="B33" s="139" t="s">
        <v>455</v>
      </c>
      <c r="C33" s="140">
        <v>0</v>
      </c>
      <c r="D33" s="140">
        <v>0</v>
      </c>
    </row>
    <row r="34" spans="1:4" ht="38.25">
      <c r="A34" s="2" t="s">
        <v>33</v>
      </c>
      <c r="B34" s="139" t="s">
        <v>456</v>
      </c>
      <c r="C34" s="140">
        <v>0</v>
      </c>
      <c r="D34" s="140">
        <v>0</v>
      </c>
    </row>
    <row r="35" spans="1:4" ht="25.5">
      <c r="A35" s="2" t="s">
        <v>270</v>
      </c>
      <c r="B35" s="134" t="s">
        <v>457</v>
      </c>
      <c r="C35" s="140">
        <v>0</v>
      </c>
      <c r="D35" s="140">
        <v>0</v>
      </c>
    </row>
    <row r="36" spans="1:4" ht="38.25">
      <c r="A36" s="2" t="s">
        <v>35</v>
      </c>
      <c r="B36" s="134" t="s">
        <v>458</v>
      </c>
      <c r="C36" s="140">
        <v>0</v>
      </c>
      <c r="D36" s="140">
        <v>0</v>
      </c>
    </row>
    <row r="37" spans="1:4" ht="25.5">
      <c r="A37" s="2" t="s">
        <v>36</v>
      </c>
      <c r="B37" s="138" t="s">
        <v>187</v>
      </c>
      <c r="C37" s="141">
        <v>2232836</v>
      </c>
      <c r="D37" s="141">
        <v>2443837</v>
      </c>
    </row>
    <row r="38" spans="1:4" ht="38.25">
      <c r="A38" s="2" t="s">
        <v>38</v>
      </c>
      <c r="B38" s="134" t="s">
        <v>459</v>
      </c>
      <c r="C38" s="140">
        <v>0</v>
      </c>
      <c r="D38" s="140">
        <v>1591400</v>
      </c>
    </row>
    <row r="39" spans="1:4" ht="38.25">
      <c r="A39" s="2" t="s">
        <v>40</v>
      </c>
      <c r="B39" s="134" t="s">
        <v>460</v>
      </c>
      <c r="C39" s="140">
        <v>0</v>
      </c>
      <c r="D39" s="140">
        <v>1591400</v>
      </c>
    </row>
    <row r="40" spans="1:4" ht="25.5">
      <c r="A40" s="2" t="s">
        <v>41</v>
      </c>
      <c r="B40" s="135" t="s">
        <v>461</v>
      </c>
      <c r="C40" s="141">
        <v>0</v>
      </c>
      <c r="D40" s="141">
        <v>1591400</v>
      </c>
    </row>
    <row r="41" spans="1:4" ht="12.75">
      <c r="A41" s="2" t="s">
        <v>157</v>
      </c>
      <c r="B41" s="134" t="s">
        <v>462</v>
      </c>
      <c r="C41" s="140">
        <v>0</v>
      </c>
      <c r="D41" s="140">
        <v>0</v>
      </c>
    </row>
    <row r="42" spans="1:4" ht="25.5">
      <c r="A42" s="2" t="s">
        <v>43</v>
      </c>
      <c r="B42" s="134" t="s">
        <v>463</v>
      </c>
      <c r="C42" s="140">
        <v>0</v>
      </c>
      <c r="D42" s="140">
        <v>0</v>
      </c>
    </row>
    <row r="43" spans="1:4" ht="12.75">
      <c r="A43" s="2" t="s">
        <v>271</v>
      </c>
      <c r="B43" s="137" t="s">
        <v>188</v>
      </c>
      <c r="C43" s="140">
        <v>20000</v>
      </c>
      <c r="D43" s="140">
        <v>10000</v>
      </c>
    </row>
    <row r="44" spans="1:4" ht="38.25">
      <c r="A44" s="2" t="s">
        <v>44</v>
      </c>
      <c r="B44" s="137" t="s">
        <v>189</v>
      </c>
      <c r="C44" s="140">
        <v>42536337</v>
      </c>
      <c r="D44" s="140">
        <v>42536337</v>
      </c>
    </row>
    <row r="45" spans="1:4" ht="38.25">
      <c r="A45" s="2" t="s">
        <v>272</v>
      </c>
      <c r="B45" s="134" t="s">
        <v>464</v>
      </c>
      <c r="C45" s="140">
        <v>0</v>
      </c>
      <c r="D45" s="140">
        <v>0</v>
      </c>
    </row>
    <row r="46" spans="1:4" ht="25.5">
      <c r="A46" s="2" t="s">
        <v>240</v>
      </c>
      <c r="B46" s="138" t="s">
        <v>190</v>
      </c>
      <c r="C46" s="141">
        <v>42556337</v>
      </c>
      <c r="D46" s="141">
        <v>42546337</v>
      </c>
    </row>
    <row r="47" spans="1:4" ht="12.75">
      <c r="A47" s="2" t="s">
        <v>46</v>
      </c>
      <c r="B47" s="138" t="s">
        <v>191</v>
      </c>
      <c r="C47" s="141">
        <v>44789173</v>
      </c>
      <c r="D47" s="141">
        <v>46581574</v>
      </c>
    </row>
    <row r="48" spans="1:4" ht="12.75">
      <c r="A48" s="2" t="s">
        <v>48</v>
      </c>
      <c r="B48" s="134" t="s">
        <v>465</v>
      </c>
      <c r="C48" s="140">
        <v>0</v>
      </c>
      <c r="D48" s="140">
        <v>0</v>
      </c>
    </row>
    <row r="49" spans="1:4" ht="25.5">
      <c r="A49" s="2" t="s">
        <v>50</v>
      </c>
      <c r="B49" s="135" t="s">
        <v>466</v>
      </c>
      <c r="C49" s="141">
        <v>0</v>
      </c>
      <c r="D49" s="141">
        <v>0</v>
      </c>
    </row>
    <row r="50" spans="1:4" ht="25.5">
      <c r="A50" s="2" t="s">
        <v>52</v>
      </c>
      <c r="B50" s="135" t="s">
        <v>467</v>
      </c>
      <c r="C50" s="141">
        <v>0</v>
      </c>
      <c r="D50" s="141">
        <v>0</v>
      </c>
    </row>
    <row r="51" spans="1:4" ht="25.5">
      <c r="A51" s="2" t="s">
        <v>273</v>
      </c>
      <c r="B51" s="137" t="s">
        <v>192</v>
      </c>
      <c r="C51" s="140">
        <v>100000</v>
      </c>
      <c r="D51" s="140">
        <v>0</v>
      </c>
    </row>
    <row r="52" spans="1:4" ht="25.5">
      <c r="A52" s="2" t="s">
        <v>152</v>
      </c>
      <c r="B52" s="138" t="s">
        <v>193</v>
      </c>
      <c r="C52" s="141">
        <v>100000</v>
      </c>
      <c r="D52" s="141">
        <v>0</v>
      </c>
    </row>
    <row r="53" spans="1:4" ht="12.75">
      <c r="A53" s="2" t="s">
        <v>274</v>
      </c>
      <c r="B53" s="138" t="s">
        <v>194</v>
      </c>
      <c r="C53" s="141">
        <v>227243833</v>
      </c>
      <c r="D53" s="141">
        <v>282503390</v>
      </c>
    </row>
    <row r="54" spans="1:4" ht="12.75">
      <c r="A54" s="2" t="s">
        <v>53</v>
      </c>
      <c r="B54" s="137" t="s">
        <v>195</v>
      </c>
      <c r="C54" s="140">
        <v>757975</v>
      </c>
      <c r="D54" s="140">
        <v>757975</v>
      </c>
    </row>
    <row r="55" spans="1:4" ht="12.75">
      <c r="A55" s="2" t="s">
        <v>158</v>
      </c>
      <c r="B55" s="137" t="s">
        <v>196</v>
      </c>
      <c r="C55" s="140">
        <v>42536337</v>
      </c>
      <c r="D55" s="140">
        <v>42536337</v>
      </c>
    </row>
    <row r="56" spans="1:4" ht="25.5">
      <c r="A56" s="2" t="s">
        <v>153</v>
      </c>
      <c r="B56" s="137" t="s">
        <v>197</v>
      </c>
      <c r="C56" s="140">
        <v>12882986</v>
      </c>
      <c r="D56" s="140">
        <v>12882986</v>
      </c>
    </row>
    <row r="57" spans="1:4" ht="25.5">
      <c r="A57" s="2" t="s">
        <v>179</v>
      </c>
      <c r="B57" s="138" t="s">
        <v>198</v>
      </c>
      <c r="C57" s="141">
        <v>12882986</v>
      </c>
      <c r="D57" s="141">
        <v>12882986</v>
      </c>
    </row>
    <row r="58" spans="1:4" ht="12.75">
      <c r="A58" s="2" t="s">
        <v>154</v>
      </c>
      <c r="B58" s="137" t="s">
        <v>199</v>
      </c>
      <c r="C58" s="140">
        <v>161137845</v>
      </c>
      <c r="D58" s="140">
        <v>161026239</v>
      </c>
    </row>
    <row r="59" spans="1:4" ht="12.75">
      <c r="A59" s="2" t="s">
        <v>275</v>
      </c>
      <c r="B59" s="137" t="s">
        <v>200</v>
      </c>
      <c r="C59" s="140">
        <v>-111606</v>
      </c>
      <c r="D59" s="140">
        <v>11796080</v>
      </c>
    </row>
    <row r="60" spans="1:4" ht="12.75">
      <c r="A60" s="2" t="s">
        <v>155</v>
      </c>
      <c r="B60" s="138" t="s">
        <v>201</v>
      </c>
      <c r="C60" s="141">
        <v>217203537</v>
      </c>
      <c r="D60" s="141">
        <v>228999617</v>
      </c>
    </row>
    <row r="61" spans="1:4" ht="25.5">
      <c r="A61" s="2" t="s">
        <v>181</v>
      </c>
      <c r="B61" s="137" t="s">
        <v>202</v>
      </c>
      <c r="C61" s="140">
        <v>0</v>
      </c>
      <c r="D61" s="140">
        <v>0</v>
      </c>
    </row>
    <row r="62" spans="1:4" ht="38.25">
      <c r="A62" s="2" t="s">
        <v>156</v>
      </c>
      <c r="B62" s="134" t="s">
        <v>468</v>
      </c>
      <c r="C62" s="140">
        <v>0</v>
      </c>
      <c r="D62" s="140">
        <v>0</v>
      </c>
    </row>
    <row r="63" spans="1:4" ht="25.5">
      <c r="A63" s="2" t="s">
        <v>55</v>
      </c>
      <c r="B63" s="137" t="s">
        <v>203</v>
      </c>
      <c r="C63" s="140">
        <v>668933</v>
      </c>
      <c r="D63" s="140">
        <v>0</v>
      </c>
    </row>
    <row r="64" spans="1:4" ht="25.5">
      <c r="A64" s="2" t="s">
        <v>488</v>
      </c>
      <c r="B64" s="137" t="s">
        <v>204</v>
      </c>
      <c r="C64" s="140">
        <v>149924</v>
      </c>
      <c r="D64" s="140">
        <v>0</v>
      </c>
    </row>
    <row r="65" spans="1:4" ht="38.25">
      <c r="A65" s="2" t="s">
        <v>489</v>
      </c>
      <c r="B65" s="137" t="s">
        <v>205</v>
      </c>
      <c r="C65" s="140">
        <v>0</v>
      </c>
      <c r="D65" s="140">
        <v>0</v>
      </c>
    </row>
    <row r="66" spans="1:4" ht="25.5">
      <c r="A66" s="2" t="s">
        <v>490</v>
      </c>
      <c r="B66" s="134" t="s">
        <v>469</v>
      </c>
      <c r="C66" s="140">
        <v>0</v>
      </c>
      <c r="D66" s="140">
        <v>0</v>
      </c>
    </row>
    <row r="67" spans="1:4" ht="25.5">
      <c r="A67" s="2" t="s">
        <v>491</v>
      </c>
      <c r="B67" s="139" t="s">
        <v>470</v>
      </c>
      <c r="C67" s="140">
        <v>0</v>
      </c>
      <c r="D67" s="140">
        <v>0</v>
      </c>
    </row>
    <row r="68" spans="1:4" ht="38.25">
      <c r="A68" s="2" t="s">
        <v>492</v>
      </c>
      <c r="B68" s="139" t="s">
        <v>471</v>
      </c>
      <c r="C68" s="140">
        <v>0</v>
      </c>
      <c r="D68" s="140">
        <v>0</v>
      </c>
    </row>
    <row r="69" spans="1:4" ht="38.25">
      <c r="A69" s="2" t="s">
        <v>493</v>
      </c>
      <c r="B69" s="139" t="s">
        <v>472</v>
      </c>
      <c r="C69" s="140">
        <v>0</v>
      </c>
      <c r="D69" s="140">
        <v>0</v>
      </c>
    </row>
    <row r="70" spans="1:4" ht="25.5">
      <c r="A70" s="2" t="s">
        <v>494</v>
      </c>
      <c r="B70" s="138" t="s">
        <v>206</v>
      </c>
      <c r="C70" s="141">
        <v>818857</v>
      </c>
      <c r="D70" s="141">
        <v>0</v>
      </c>
    </row>
    <row r="71" spans="1:4" ht="38.25">
      <c r="A71" s="2" t="s">
        <v>495</v>
      </c>
      <c r="B71" s="137" t="s">
        <v>207</v>
      </c>
      <c r="C71" s="140">
        <v>478566</v>
      </c>
      <c r="D71" s="140">
        <v>521740</v>
      </c>
    </row>
    <row r="72" spans="1:4" ht="38.25">
      <c r="A72" s="2" t="s">
        <v>496</v>
      </c>
      <c r="B72" s="137" t="s">
        <v>208</v>
      </c>
      <c r="C72" s="140">
        <v>478566</v>
      </c>
      <c r="D72" s="140">
        <v>521740</v>
      </c>
    </row>
    <row r="73" spans="1:4" ht="25.5">
      <c r="A73" s="2" t="s">
        <v>497</v>
      </c>
      <c r="B73" s="138" t="s">
        <v>209</v>
      </c>
      <c r="C73" s="141">
        <v>478566</v>
      </c>
      <c r="D73" s="141">
        <v>521740</v>
      </c>
    </row>
    <row r="74" spans="1:4" ht="12.75">
      <c r="A74" s="2" t="s">
        <v>498</v>
      </c>
      <c r="B74" s="134" t="s">
        <v>473</v>
      </c>
      <c r="C74" s="140">
        <v>0</v>
      </c>
      <c r="D74" s="140">
        <v>39761428</v>
      </c>
    </row>
    <row r="75" spans="1:4" ht="25.5">
      <c r="A75" s="2" t="s">
        <v>499</v>
      </c>
      <c r="B75" s="137" t="s">
        <v>210</v>
      </c>
      <c r="C75" s="140">
        <v>29823</v>
      </c>
      <c r="D75" s="140">
        <v>47953</v>
      </c>
    </row>
    <row r="76" spans="1:4" ht="25.5">
      <c r="A76" s="2" t="s">
        <v>500</v>
      </c>
      <c r="B76" s="138" t="s">
        <v>211</v>
      </c>
      <c r="C76" s="141">
        <v>29823</v>
      </c>
      <c r="D76" s="141">
        <v>39809381</v>
      </c>
    </row>
    <row r="77" spans="1:4" ht="12.75">
      <c r="A77" s="2" t="s">
        <v>501</v>
      </c>
      <c r="B77" s="138" t="s">
        <v>212</v>
      </c>
      <c r="C77" s="141">
        <v>1327246</v>
      </c>
      <c r="D77" s="141">
        <v>40331121</v>
      </c>
    </row>
    <row r="78" spans="1:4" ht="25.5">
      <c r="A78" s="2" t="s">
        <v>502</v>
      </c>
      <c r="B78" s="137" t="s">
        <v>213</v>
      </c>
      <c r="C78" s="140">
        <v>0</v>
      </c>
      <c r="D78" s="140">
        <v>644663</v>
      </c>
    </row>
    <row r="79" spans="1:4" ht="12.75">
      <c r="A79" s="2" t="s">
        <v>503</v>
      </c>
      <c r="B79" s="137" t="s">
        <v>214</v>
      </c>
      <c r="C79" s="140">
        <v>8713050</v>
      </c>
      <c r="D79" s="140">
        <v>12527989</v>
      </c>
    </row>
    <row r="80" spans="1:4" ht="25.5">
      <c r="A80" s="2" t="s">
        <v>504</v>
      </c>
      <c r="B80" s="138" t="s">
        <v>215</v>
      </c>
      <c r="C80" s="141">
        <v>8713050</v>
      </c>
      <c r="D80" s="141">
        <v>13172652</v>
      </c>
    </row>
    <row r="81" spans="1:4" ht="12.75">
      <c r="A81" s="2" t="s">
        <v>505</v>
      </c>
      <c r="B81" s="138" t="s">
        <v>216</v>
      </c>
      <c r="C81" s="141">
        <v>227243833</v>
      </c>
      <c r="D81" s="141">
        <v>282503390</v>
      </c>
    </row>
  </sheetData>
  <sheetProtection/>
  <mergeCells count="1">
    <mergeCell ref="A2:D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6165-6b-67-c3b153-34-4e163850598-7767-7155-6d&amp;C&amp;R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20.125" style="0" customWidth="1"/>
    <col min="4" max="4" width="24.625" style="0" customWidth="1"/>
  </cols>
  <sheetData>
    <row r="1" ht="16.5" customHeight="1">
      <c r="B1" t="s">
        <v>514</v>
      </c>
    </row>
    <row r="2" spans="1:4" ht="16.5" customHeight="1">
      <c r="A2" s="145" t="s">
        <v>475</v>
      </c>
      <c r="B2" s="146"/>
      <c r="C2" s="146"/>
      <c r="D2" s="146"/>
    </row>
    <row r="3" spans="1:4" ht="41.25" customHeight="1">
      <c r="A3" s="1">
        <v>1</v>
      </c>
      <c r="B3" s="1">
        <v>2</v>
      </c>
      <c r="C3" s="1">
        <v>3</v>
      </c>
      <c r="D3" s="1">
        <v>5</v>
      </c>
    </row>
    <row r="4" spans="1:4" ht="24.75" customHeight="1">
      <c r="A4" s="2" t="s">
        <v>1</v>
      </c>
      <c r="B4" s="3" t="s">
        <v>217</v>
      </c>
      <c r="C4" s="140">
        <v>11134085</v>
      </c>
      <c r="D4" s="140">
        <v>13872020</v>
      </c>
    </row>
    <row r="5" spans="1:4" ht="24.75" customHeight="1">
      <c r="A5" s="2" t="s">
        <v>2</v>
      </c>
      <c r="B5" s="3" t="s">
        <v>218</v>
      </c>
      <c r="C5" s="140">
        <v>2064784</v>
      </c>
      <c r="D5" s="140">
        <v>559415</v>
      </c>
    </row>
    <row r="6" spans="1:4" ht="24.75" customHeight="1">
      <c r="A6" s="2" t="s">
        <v>3</v>
      </c>
      <c r="B6" s="3" t="s">
        <v>219</v>
      </c>
      <c r="C6" s="140">
        <v>817114</v>
      </c>
      <c r="D6" s="140">
        <v>1367005</v>
      </c>
    </row>
    <row r="7" spans="1:4" ht="24.75" customHeight="1">
      <c r="A7" s="2" t="s">
        <v>4</v>
      </c>
      <c r="B7" s="7" t="s">
        <v>220</v>
      </c>
      <c r="C7" s="141">
        <v>14015983</v>
      </c>
      <c r="D7" s="141">
        <v>15798440</v>
      </c>
    </row>
    <row r="8" spans="1:4" ht="24.75" customHeight="1">
      <c r="A8" s="2" t="s">
        <v>73</v>
      </c>
      <c r="B8" s="3" t="s">
        <v>221</v>
      </c>
      <c r="C8" s="140">
        <v>5548983</v>
      </c>
      <c r="D8" s="140">
        <v>14025665</v>
      </c>
    </row>
    <row r="9" spans="1:4" ht="24.75" customHeight="1">
      <c r="A9" s="2" t="s">
        <v>145</v>
      </c>
      <c r="B9" s="3" t="s">
        <v>222</v>
      </c>
      <c r="C9" s="140">
        <v>1133691</v>
      </c>
      <c r="D9" s="140">
        <v>1260058</v>
      </c>
    </row>
    <row r="10" spans="1:4" ht="24.75" customHeight="1">
      <c r="A10" s="2" t="s">
        <v>12</v>
      </c>
      <c r="B10" s="3" t="s">
        <v>223</v>
      </c>
      <c r="C10" s="140">
        <v>32628</v>
      </c>
      <c r="D10" s="140">
        <v>0</v>
      </c>
    </row>
    <row r="11" spans="1:4" ht="24.75" customHeight="1">
      <c r="A11" s="2" t="s">
        <v>0</v>
      </c>
      <c r="B11" s="3" t="s">
        <v>224</v>
      </c>
      <c r="C11" s="140">
        <v>8629942</v>
      </c>
      <c r="D11" s="140">
        <v>18113446</v>
      </c>
    </row>
    <row r="12" spans="1:4" ht="24.75" customHeight="1">
      <c r="A12" s="2" t="s">
        <v>160</v>
      </c>
      <c r="B12" s="7" t="s">
        <v>225</v>
      </c>
      <c r="C12" s="141">
        <v>15345244</v>
      </c>
      <c r="D12" s="141">
        <v>33399169</v>
      </c>
    </row>
    <row r="13" spans="1:4" ht="24.75" customHeight="1">
      <c r="A13" s="2" t="s">
        <v>159</v>
      </c>
      <c r="B13" s="3" t="s">
        <v>226</v>
      </c>
      <c r="C13" s="140">
        <v>1692710</v>
      </c>
      <c r="D13" s="140">
        <v>1294720</v>
      </c>
    </row>
    <row r="14" spans="1:4" ht="24.75" customHeight="1">
      <c r="A14" s="2" t="s">
        <v>161</v>
      </c>
      <c r="B14" s="3" t="s">
        <v>227</v>
      </c>
      <c r="C14" s="140">
        <v>4455367</v>
      </c>
      <c r="D14" s="140">
        <v>6233524</v>
      </c>
    </row>
    <row r="15" spans="1:4" ht="24.75" customHeight="1">
      <c r="A15" s="2" t="s">
        <v>113</v>
      </c>
      <c r="B15" s="7" t="s">
        <v>228</v>
      </c>
      <c r="C15" s="141">
        <v>6148077</v>
      </c>
      <c r="D15" s="141">
        <v>7528244</v>
      </c>
    </row>
    <row r="16" spans="1:4" ht="24.75" customHeight="1">
      <c r="A16" s="2" t="s">
        <v>14</v>
      </c>
      <c r="B16" s="3" t="s">
        <v>229</v>
      </c>
      <c r="C16" s="140">
        <v>3244172</v>
      </c>
      <c r="D16" s="140">
        <v>3905494</v>
      </c>
    </row>
    <row r="17" spans="1:4" ht="24.75" customHeight="1">
      <c r="A17" s="2" t="s">
        <v>115</v>
      </c>
      <c r="B17" s="3" t="s">
        <v>230</v>
      </c>
      <c r="C17" s="140">
        <v>2343962</v>
      </c>
      <c r="D17" s="140">
        <v>3704579</v>
      </c>
    </row>
    <row r="18" spans="1:4" ht="24.75" customHeight="1">
      <c r="A18" s="2" t="s">
        <v>15</v>
      </c>
      <c r="B18" s="3" t="s">
        <v>231</v>
      </c>
      <c r="C18" s="140">
        <v>1362601</v>
      </c>
      <c r="D18" s="140">
        <v>1517165</v>
      </c>
    </row>
    <row r="19" spans="1:4" ht="24.75" customHeight="1">
      <c r="A19" s="2" t="s">
        <v>16</v>
      </c>
      <c r="B19" s="7" t="s">
        <v>232</v>
      </c>
      <c r="C19" s="141">
        <v>6950735</v>
      </c>
      <c r="D19" s="141">
        <v>9127238</v>
      </c>
    </row>
    <row r="20" spans="1:4" ht="24.75" customHeight="1">
      <c r="A20" s="2" t="s">
        <v>149</v>
      </c>
      <c r="B20" s="7" t="s">
        <v>233</v>
      </c>
      <c r="C20" s="141">
        <v>9161380</v>
      </c>
      <c r="D20" s="141">
        <v>8231960</v>
      </c>
    </row>
    <row r="21" spans="1:4" ht="24.75" customHeight="1">
      <c r="A21" s="2" t="s">
        <v>18</v>
      </c>
      <c r="B21" s="7" t="s">
        <v>234</v>
      </c>
      <c r="C21" s="141">
        <v>6117567</v>
      </c>
      <c r="D21" s="141">
        <v>12515553</v>
      </c>
    </row>
    <row r="22" spans="1:4" ht="24.75" customHeight="1">
      <c r="A22" s="2" t="s">
        <v>20</v>
      </c>
      <c r="B22" s="7" t="s">
        <v>235</v>
      </c>
      <c r="C22" s="141">
        <v>983468</v>
      </c>
      <c r="D22" s="141">
        <v>11794614</v>
      </c>
    </row>
    <row r="23" spans="1:4" ht="24.75" customHeight="1">
      <c r="A23" s="2" t="s">
        <v>21</v>
      </c>
      <c r="B23" s="3" t="s">
        <v>236</v>
      </c>
      <c r="C23" s="140">
        <v>100000</v>
      </c>
      <c r="D23" s="140">
        <v>0</v>
      </c>
    </row>
    <row r="24" spans="1:4" ht="24.75" customHeight="1">
      <c r="A24" s="2" t="s">
        <v>22</v>
      </c>
      <c r="B24" s="3" t="s">
        <v>237</v>
      </c>
      <c r="C24" s="140">
        <v>4926</v>
      </c>
      <c r="D24" s="140">
        <v>1466</v>
      </c>
    </row>
    <row r="25" spans="1:4" ht="24.75" customHeight="1">
      <c r="A25" s="2" t="s">
        <v>23</v>
      </c>
      <c r="B25" s="7" t="s">
        <v>238</v>
      </c>
      <c r="C25" s="141">
        <v>104926</v>
      </c>
      <c r="D25" s="141">
        <v>1466</v>
      </c>
    </row>
    <row r="26" spans="1:4" ht="24.75" customHeight="1">
      <c r="A26" s="2" t="s">
        <v>117</v>
      </c>
      <c r="B26" s="3" t="s">
        <v>239</v>
      </c>
      <c r="C26" s="140">
        <v>1200000</v>
      </c>
      <c r="D26" s="140">
        <v>0</v>
      </c>
    </row>
    <row r="27" spans="1:4" ht="24.75" customHeight="1">
      <c r="A27" s="2" t="s">
        <v>174</v>
      </c>
      <c r="B27" s="7" t="s">
        <v>241</v>
      </c>
      <c r="C27" s="141">
        <v>1200000</v>
      </c>
      <c r="D27" s="141">
        <v>0</v>
      </c>
    </row>
    <row r="28" spans="1:4" ht="24.75" customHeight="1">
      <c r="A28" s="2" t="s">
        <v>25</v>
      </c>
      <c r="B28" s="7" t="s">
        <v>242</v>
      </c>
      <c r="C28" s="141">
        <v>-1095074</v>
      </c>
      <c r="D28" s="141">
        <v>1466</v>
      </c>
    </row>
    <row r="29" spans="1:4" ht="24.75" customHeight="1">
      <c r="A29" s="2" t="s">
        <v>27</v>
      </c>
      <c r="B29" s="7" t="s">
        <v>243</v>
      </c>
      <c r="C29" s="141">
        <v>-111606</v>
      </c>
      <c r="D29" s="141">
        <v>11796080</v>
      </c>
    </row>
  </sheetData>
  <sheetProtection/>
  <mergeCells count="1">
    <mergeCell ref="A2:D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6165-6b-67-c3b153-34-4e163850598-7767-7155-6d&amp;C&amp;R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2017-05-23T09:25:11Z</cp:lastPrinted>
  <dcterms:created xsi:type="dcterms:W3CDTF">2010-05-29T08:47:41Z</dcterms:created>
  <dcterms:modified xsi:type="dcterms:W3CDTF">2018-06-01T08:28:12Z</dcterms:modified>
  <cp:category/>
  <cp:version/>
  <cp:contentType/>
  <cp:contentStatus/>
</cp:coreProperties>
</file>