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45" tabRatio="727" firstSheet="7" activeTab="13"/>
  </bookViews>
  <sheets>
    <sheet name="1.melléklet." sheetId="1" r:id="rId1"/>
    <sheet name="2.1.melléklet  " sheetId="2" r:id="rId2"/>
    <sheet name="2.2.melléklet " sheetId="3" r:id="rId3"/>
    <sheet name="3.melléklet" sheetId="4" r:id="rId4"/>
    <sheet name="4.melléklet" sheetId="5" r:id="rId5"/>
    <sheet name="5.melléklet" sheetId="6" r:id="rId6"/>
    <sheet name="6.melléklet" sheetId="7" r:id="rId7"/>
    <sheet name="7.1. melléklet" sheetId="8" r:id="rId8"/>
    <sheet name="7.2.melléklet" sheetId="9" r:id="rId9"/>
    <sheet name="8.1.melléklet" sheetId="10" r:id="rId10"/>
    <sheet name="8.2. melléklet" sheetId="11" r:id="rId11"/>
    <sheet name="9.melléklet" sheetId="12" r:id="rId12"/>
    <sheet name="10.melléklet" sheetId="13" r:id="rId13"/>
    <sheet name="11.melléklet" sheetId="14" r:id="rId14"/>
  </sheets>
  <externalReferences>
    <externalReference r:id="rId17"/>
  </externalReferences>
  <definedNames>
    <definedName name="_xlnm.Print_Titles" localSheetId="7">'7.1. melléklet'!$5:$9</definedName>
    <definedName name="_xlnm.Print_Titles" localSheetId="9">'8.1.melléklet'!$2:$7</definedName>
    <definedName name="_xlnm.Print_Titles" localSheetId="10">'8.2. melléklet'!$2:$7</definedName>
    <definedName name="_xlnm.Print_Area" localSheetId="0">'1.melléklet.'!$A$1:$E$149</definedName>
    <definedName name="_xlnm.Print_Area" localSheetId="1">'2.1.melléklet  '!$A$1:$J$32</definedName>
  </definedNames>
  <calcPr fullCalcOnLoad="1"/>
</workbook>
</file>

<file path=xl/sharedStrings.xml><?xml version="1.0" encoding="utf-8"?>
<sst xmlns="http://schemas.openxmlformats.org/spreadsheetml/2006/main" count="1696" uniqueCount="752">
  <si>
    <t>Beruházási (felhalmozási) kiadások előirányzata beruházásonként</t>
  </si>
  <si>
    <t>Felújítási kiadások előirányzata felújításonként</t>
  </si>
  <si>
    <t>Vállalkozási maradvány igénybevétele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</si>
  <si>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</si>
  <si>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</si>
  <si>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</si>
  <si>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</si>
  <si>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</si>
  <si>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</si>
  <si>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</si>
  <si>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</si>
  <si>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</si>
  <si>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</si>
  <si>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</si>
  <si>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</si>
  <si>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</si>
  <si>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</si>
  <si>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</si>
  <si>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</si>
  <si>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</si>
  <si>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</si>
  <si>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</si>
  <si>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</si>
  <si>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</si>
  <si>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</si>
  <si>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</si>
  <si>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</si>
  <si>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</si>
  <si>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</si>
  <si>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</si>
  <si>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</si>
  <si>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</si>
  <si>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</si>
  <si>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</si>
  <si>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Személyi  juttatások</t>
  </si>
  <si>
    <t>Tartalékok</t>
  </si>
  <si>
    <t>Összesen:</t>
  </si>
  <si>
    <t>Ezer forintban !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</si>
  <si>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</si>
  <si>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</si>
  <si>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</si>
  <si>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</si>
  <si>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</si>
  <si>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</si>
  <si>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</si>
  <si>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</si>
  <si>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</si>
  <si>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</si>
  <si>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</si>
  <si>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</si>
  <si>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</si>
  <si>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</si>
  <si>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</si>
  <si>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</si>
  <si>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</si>
  <si>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</si>
  <si>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</si>
  <si>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</si>
  <si>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</si>
  <si>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</si>
  <si>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</si>
  <si>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</si>
  <si>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</si>
  <si>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</si>
  <si>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</si>
  <si>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</si>
  <si>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</si>
  <si>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</si>
  <si>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</si>
  <si>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</si>
  <si>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</si>
  <si>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</si>
  <si>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</si>
  <si>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</si>
  <si>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</si>
  <si>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</si>
  <si>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</si>
  <si>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</si>
  <si>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</si>
  <si>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</si>
  <si>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</si>
  <si>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</si>
  <si>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</si>
  <si>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30.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</si>
  <si>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</si>
  <si>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</si>
  <si>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</si>
  <si>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</si>
  <si>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</si>
  <si>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</si>
  <si>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</si>
  <si>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</si>
  <si>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</si>
  <si>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</si>
  <si>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</si>
  <si>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</si>
  <si>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</si>
  <si>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</si>
  <si>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</si>
  <si>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</si>
  <si>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</si>
  <si>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</si>
  <si>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</si>
  <si>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</si>
  <si>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</si>
  <si>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</si>
  <si>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</si>
  <si>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</si>
  <si>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</si>
  <si>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</si>
  <si>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</si>
  <si>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</si>
  <si>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</si>
  <si>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</si>
  <si>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</si>
  <si>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</si>
  <si>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</si>
  <si>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</si>
  <si>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</si>
  <si>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</si>
  <si>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</si>
  <si>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</si>
  <si>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</si>
  <si>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Költségvetési szerv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</si>
  <si>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</si>
  <si>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</si>
  <si>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</si>
  <si>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</si>
  <si>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</si>
  <si>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</si>
  <si>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</si>
  <si>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</si>
  <si>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</si>
  <si>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</si>
  <si>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</si>
  <si>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</si>
  <si>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</si>
  <si>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</si>
  <si>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</si>
  <si>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</si>
  <si>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</si>
  <si>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</si>
  <si>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</si>
  <si>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</si>
  <si>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</si>
  <si>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</si>
  <si>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</si>
  <si>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</si>
  <si>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</si>
  <si>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Kiadási jogcím</t>
  </si>
  <si>
    <t>Eredeti előirányzat</t>
  </si>
  <si>
    <t>Módosított előirányzat</t>
  </si>
  <si>
    <t>Teljesítés</t>
  </si>
  <si>
    <t>31.</t>
  </si>
  <si>
    <t>Kötelezettség
jogcíme</t>
  </si>
  <si>
    <t>Kötelezettség- 
vállalás 
éve</t>
  </si>
  <si>
    <t>Összes vállalt kötelezettség</t>
  </si>
  <si>
    <t>Kötelezettségek a következő években</t>
  </si>
  <si>
    <t>Még fennálló kötelezettség</t>
  </si>
  <si>
    <t>Működési célú
hiteltörlesztés (tőke+kamat)</t>
  </si>
  <si>
    <t>............................</t>
  </si>
  <si>
    <t>Felhalmozási célú
hiteltörlesztés (tőke+kamat)</t>
  </si>
  <si>
    <t>Beruházás feladatonként</t>
  </si>
  <si>
    <t>Felújítás célonként</t>
  </si>
  <si>
    <t>Egyéb</t>
  </si>
  <si>
    <t>Összesen (1+4+7+9+11)</t>
  </si>
  <si>
    <t>Ezer forintban!</t>
  </si>
  <si>
    <t>Támogatott szervezet neve</t>
  </si>
  <si>
    <t>Támogatás célja</t>
  </si>
  <si>
    <t>Tervezett 
(E Ft)</t>
  </si>
  <si>
    <t>Tényleges 
(E Ft)</t>
  </si>
  <si>
    <t>32.</t>
  </si>
  <si>
    <t>33.</t>
  </si>
  <si>
    <t>Adatok: ezer forintban!</t>
  </si>
  <si>
    <t>ESZKÖZÖK</t>
  </si>
  <si>
    <t>Sorszám</t>
  </si>
  <si>
    <t>Bruttó</t>
  </si>
  <si>
    <t xml:space="preserve">Becsült </t>
  </si>
  <si>
    <t>állományi érték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</si>
  <si>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</si>
  <si>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</si>
  <si>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</si>
  <si>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</si>
  <si>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</si>
  <si>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</si>
  <si>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</si>
  <si>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</si>
  <si>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</si>
  <si>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</si>
  <si>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</si>
  <si>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</si>
  <si>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</si>
  <si>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</si>
  <si>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</si>
  <si>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</si>
  <si>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</si>
  <si>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</si>
  <si>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</si>
  <si>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</si>
  <si>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</si>
  <si>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</si>
  <si>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</si>
  <si>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</si>
  <si>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</si>
  <si>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</si>
  <si>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</si>
  <si>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</si>
  <si>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</si>
  <si>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</si>
  <si>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</si>
  <si>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</si>
  <si>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</si>
  <si>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</si>
  <si>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</si>
  <si>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</si>
  <si>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</si>
  <si>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</si>
  <si>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FORRÁSOK</t>
  </si>
  <si>
    <t>állományi 
érték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</si>
  <si>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</si>
  <si>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</si>
  <si>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</si>
  <si>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</si>
  <si>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</si>
  <si>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</si>
  <si>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</si>
  <si>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</si>
  <si>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</si>
  <si>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</si>
  <si>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</si>
  <si>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</si>
  <si>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</si>
  <si>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</si>
  <si>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</si>
  <si>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</si>
  <si>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</si>
  <si>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</si>
  <si>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Felhalmozási célú visszatérítendő támogatások, kölcsönök igénybevétele</t>
  </si>
  <si>
    <t>Egyéb felhalmozási célú támogatások bevételei</t>
  </si>
  <si>
    <t>3.5.-ből EU-s támogatás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</si>
  <si>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</si>
  <si>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</si>
  <si>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</si>
  <si>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</si>
  <si>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</si>
  <si>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</si>
  <si>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</si>
  <si>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</si>
  <si>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</si>
  <si>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</si>
  <si>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</si>
  <si>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</si>
  <si>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</si>
  <si>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</si>
  <si>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</si>
  <si>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</si>
  <si>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</si>
  <si>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</si>
  <si>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</si>
  <si>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</si>
  <si>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</si>
  <si>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</si>
  <si>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5.9.</t>
  </si>
  <si>
    <t>Egyéb pénzügyi műveletek bevételei</t>
  </si>
  <si>
    <t>5.10.</t>
  </si>
  <si>
    <t>Egyéb működési bevételek</t>
  </si>
  <si>
    <t>Felhalmozási bevételek (6.1.+…+6.5.)</t>
  </si>
  <si>
    <t>Immateriális javak értékesítése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</si>
  <si>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</si>
  <si>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</si>
  <si>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</si>
  <si>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</si>
  <si>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</si>
  <si>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</si>
  <si>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</si>
  <si>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</si>
  <si>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</si>
  <si>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</si>
  <si>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</si>
  <si>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</si>
  <si>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</si>
  <si>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</si>
  <si>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</si>
  <si>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</si>
  <si>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</si>
  <si>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Egyéb felhalmozási célú átvett pénzeszköz</t>
  </si>
  <si>
    <t>8.4.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</si>
  <si>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</si>
  <si>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</si>
  <si>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</si>
  <si>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</si>
  <si>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</si>
  <si>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</si>
  <si>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</si>
  <si>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</si>
  <si>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</si>
  <si>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</si>
  <si>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</si>
  <si>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</si>
  <si>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</si>
  <si>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</si>
  <si>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</si>
  <si>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</si>
  <si>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</si>
  <si>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</si>
  <si>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</si>
  <si>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</si>
  <si>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</si>
  <si>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</si>
  <si>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</si>
  <si>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</si>
  <si>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</si>
  <si>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</si>
  <si>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</si>
  <si>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</si>
  <si>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</si>
  <si>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</si>
  <si>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</si>
  <si>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</si>
  <si>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</si>
  <si>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</si>
  <si>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</si>
  <si>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</si>
  <si>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</si>
  <si>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</si>
  <si>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</si>
  <si>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</si>
  <si>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</si>
  <si>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</si>
  <si>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</si>
  <si>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</si>
  <si>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</si>
  <si>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</si>
  <si>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</si>
  <si>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</si>
  <si>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A</t>
  </si>
  <si>
    <t>B</t>
  </si>
  <si>
    <t>C</t>
  </si>
  <si>
    <t>D</t>
  </si>
  <si>
    <t>E</t>
  </si>
  <si>
    <t xml:space="preserve">   Rövid lejáratú  hitelek, kölcsönök felvétele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</si>
  <si>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</si>
  <si>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</si>
  <si>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</si>
  <si>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</si>
  <si>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</si>
  <si>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</si>
  <si>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</si>
  <si>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</si>
  <si>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</si>
  <si>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</si>
  <si>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</si>
  <si>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</si>
  <si>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</si>
  <si>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</si>
  <si>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</si>
  <si>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</si>
  <si>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</si>
  <si>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 xml:space="preserve">   - Visszatérítendő támogatások, kölcsönök nyújtása ÁH-n belülre</t>
  </si>
  <si>
    <t xml:space="preserve">   - Egyéb felhalmozási célú támogatások ÁH-n belülre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</si>
  <si>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</si>
  <si>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</si>
  <si>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</si>
  <si>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</si>
  <si>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</si>
  <si>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</si>
  <si>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</si>
  <si>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</si>
  <si>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</si>
  <si>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</si>
  <si>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</si>
  <si>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</si>
  <si>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</si>
  <si>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</si>
  <si>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</si>
  <si>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</si>
  <si>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</si>
  <si>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</si>
  <si>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</si>
  <si>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</si>
  <si>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</si>
  <si>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</si>
  <si>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</si>
  <si>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</si>
  <si>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</si>
  <si>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</si>
  <si>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</si>
  <si>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</si>
  <si>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</si>
  <si>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</si>
  <si>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</si>
  <si>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</si>
  <si>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</si>
  <si>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</si>
  <si>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2.-ból EU-s támogatás</t>
  </si>
  <si>
    <t>Működési célú átvett pénzeszközök</t>
  </si>
  <si>
    <t>Költségvetési bevételek összesen (1.+2.+4.+5.+7.+…+12.)</t>
  </si>
  <si>
    <t>Hiány belső finanszírozásának bevételei (15.+…+18. )</t>
  </si>
  <si>
    <t xml:space="preserve">Hiány külső finanszírozásának bevételei (20.+…+21.) </t>
  </si>
  <si>
    <t xml:space="preserve">   Likviditási célú hitelek, kölcsönök felvétele</t>
  </si>
  <si>
    <t xml:space="preserve">   Értékpapírok bevételei</t>
  </si>
  <si>
    <t>Működési célú finanszírozási bevételek összesen (14.+19.)</t>
  </si>
  <si>
    <t>BEVÉTEL ÖSSZESEN (13.+22.)</t>
  </si>
  <si>
    <t>Költségvetési kiadások összesen (1.+...+12.)</t>
  </si>
  <si>
    <t>Likviditási célú hitelek törlesztése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</si>
  <si>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</si>
  <si>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</si>
  <si>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</si>
  <si>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</si>
  <si>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bevételek</t>
  </si>
  <si>
    <t>Felhalmozási célú átvett pénzeszközök átvétele</t>
  </si>
  <si>
    <t>4.-ből EU-s támogatás (közvetlen)</t>
  </si>
  <si>
    <t>Egyéb felhalmozási célú bevételek</t>
  </si>
  <si>
    <t>Költségvetési bevételek összesen: (1.+3.+4.+6.+…+11.)</t>
  </si>
  <si>
    <t>Felhalmozási célú finanszírozási bevételek összesen (13.+19.)</t>
  </si>
  <si>
    <t>BEVÉTEL ÖSSZESEN (12+25)</t>
  </si>
  <si>
    <t>F</t>
  </si>
  <si>
    <t>G</t>
  </si>
  <si>
    <t>H</t>
  </si>
  <si>
    <t>I</t>
  </si>
  <si>
    <t>1.-ből EU-s forrásból megvalósuló beruházás</t>
  </si>
  <si>
    <t>3.-ból EU-s forrásból megvalósuló felújítás</t>
  </si>
  <si>
    <t>Költségvetési kiadások összesen: (1.+3.+5.+...+11.)</t>
  </si>
  <si>
    <t>Pénzügyi lízing kiadásai</t>
  </si>
  <si>
    <t>KIADÁSOK ÖSSZESEN (12+25)</t>
  </si>
  <si>
    <t>Felhalmozási célú finanszírozási kiadások összesen (13.+...+24.)</t>
  </si>
  <si>
    <t>G=(D+F)</t>
  </si>
  <si>
    <t>Összes bevétel, kiadás</t>
  </si>
  <si>
    <t>Feladat
megnevezése</t>
  </si>
  <si>
    <t xml:space="preserve"> 10.</t>
  </si>
  <si>
    <t>BEVÉTELEK ÖSSZESEN: (9+16)</t>
  </si>
  <si>
    <t>Felhalm. célú visszatérítendő tám., kölcsönök visszatér. ÁH-n kívülről</t>
  </si>
  <si>
    <t>Hitel-, kölcsöntörlesztés államháztartáson kívülre (5.1.+…+5.3.)</t>
  </si>
  <si>
    <t>Külföldi finanszírozás kiadásai (8.1. + … + 8.4.)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</si>
  <si>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</si>
  <si>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</si>
  <si>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</si>
  <si>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</si>
  <si>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</si>
  <si>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</si>
  <si>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</si>
  <si>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</si>
  <si>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</si>
  <si>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</si>
  <si>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</si>
  <si>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</si>
  <si>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</si>
  <si>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</si>
  <si>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</si>
  <si>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</si>
  <si>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</si>
  <si>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</si>
  <si>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</si>
  <si>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</si>
  <si>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 xml:space="preserve">B </t>
  </si>
  <si>
    <t xml:space="preserve"> I. Immateriális javak </t>
  </si>
  <si>
    <t>II. Tárgyi eszközök (03+08+13+18+23)</t>
  </si>
  <si>
    <t>1. Ingatlanok és kapcsolódó vagyoni értékű jogok   (04+05+06+07)</t>
  </si>
  <si>
    <t>1.1. Forgalomképtelen ingatlanok és kapcsolódó vagyoni értékű jogok</t>
  </si>
  <si>
    <t>1.2. Nemzetgazdasági szempontból kiemelt jelentőségű ingatlanok és kapcsolódó 
       vagyoni értékű jogok</t>
  </si>
  <si>
    <t>1.3. Korlátozottan forgalomképes ingatlanok és kapcsolódó vagyoni értékű jogok</t>
  </si>
  <si>
    <t>1.4. Üzleti ingatlanok és kapcsolódó vagyoni értékű jogok</t>
  </si>
  <si>
    <t>2. Gépek, berendezések, felszerelések, járművek (09+10+11+12)</t>
  </si>
  <si>
    <t>2.1. Forgalomképtelen gépek, berendezések, felszerelések, járművek</t>
  </si>
  <si>
    <t>2.2. Nemzetgazdasági szempontból kiemelt jelentőségű gépek, berendezések, 
       felszerelések, járművek</t>
  </si>
  <si>
    <t>2.3. Korlátozottan forgalomképes gépek, berendezések, felszerelések, járművek</t>
  </si>
  <si>
    <t>2.4. Üzleti gépek, berendezések, felszerelések, járművek</t>
  </si>
  <si>
    <t>3. Tenyészállatok (14+15+16+17)</t>
  </si>
  <si>
    <t>3.1. Forgalomképtelen tenyészállatok</t>
  </si>
  <si>
    <t>3.2. Nemzetgazdasági szempontból kiemelt jelentőségű tenyészállatok</t>
  </si>
  <si>
    <t>3.3. Korlátozottan forgalomképes tenyészállatok</t>
  </si>
  <si>
    <t>3.4. Üzleti tenyészállatok</t>
  </si>
  <si>
    <t>4. Beruházások, felújítások (19+20+21+22)</t>
  </si>
  <si>
    <t>4.1. Forgalomképtelen beruházások, felújítások</t>
  </si>
  <si>
    <t>4.2. Nemzetgazdasági szempontból kiemelt jelentőségű beruházások, felújítások</t>
  </si>
  <si>
    <t>4.3. Korlátozottan forgalomképes beruházások, felújítások</t>
  </si>
  <si>
    <t>4.4. Üzleti beruházások, felújítások</t>
  </si>
  <si>
    <t>5. Tárgyi eszközök értékhelyesbítése (24+25+26+27)</t>
  </si>
  <si>
    <t>5.1. Forgalomképtelen tárgyi eszközök értékhelyesbítése</t>
  </si>
  <si>
    <t>5.2. Nemzetgazdasági szempontból kiemelt jelentőségű tárgyi eszközök 
       értékhelyesbítése</t>
  </si>
  <si>
    <t>5.3. Korlátozottan forgalomképes tárgyi eszközök értékhelyesbítése</t>
  </si>
  <si>
    <t>5.4. Üzleti tárgyi eszközök értékhelyesbítése</t>
  </si>
  <si>
    <t>III. Befektetett pénzügyi eszközök (29+34+39)</t>
  </si>
  <si>
    <t>1. Tartós részesedések (30+31+32+33)</t>
  </si>
  <si>
    <t>1.1. Forgalomképtelen tartós részesedések</t>
  </si>
  <si>
    <t>1.2. Nemzetgazdasági szempontból kiemelt jelentőségű tartós részesedések</t>
  </si>
  <si>
    <t>1.3. Korlátozottan forgalomképes tartós részesedések</t>
  </si>
  <si>
    <t>2. Tartós hitelviszonyt megtestesítő értékpapírok (35+36+37+38)</t>
  </si>
  <si>
    <t>2.1. Forgalomképtelen tartós hitelviszonyt megtestesítő értékpapírok</t>
  </si>
  <si>
    <t>2.2. Nemzetgazdasági szempontból kiemelt jelentőségű tartós hitelviszonyt 
       megtestesítő értékpapírok</t>
  </si>
  <si>
    <t>2.3. Korlátozottan forgalomképes tartós hitelviszonyt megtestesítő értékpapírok</t>
  </si>
  <si>
    <t>2.4. Üzleti tartós hitelviszonyt megtestesítő értékpapírok</t>
  </si>
  <si>
    <t>3. Befektetett pénzügyi eszközök értékhelyesbítése (40+41+42+43)</t>
  </si>
  <si>
    <t>3.1. Forgalomképtelen befektetett pénzügyi eszközök értékhelyesbítése</t>
  </si>
  <si>
    <t>3.2. Nemzetgazdasági szempontból kiemelt jelentőségű befektetett pénzügyi 
       eszközök értékhelyesbítése</t>
  </si>
  <si>
    <t>3.3. Korlátozottan forgalomképes befektetett pénzügyi eszközök értékhelyesbítése</t>
  </si>
  <si>
    <t>3.4. Üzleti befektetett pénzügyi eszközök értékhelyesbítése</t>
  </si>
  <si>
    <t>IV. Koncesszióba, vagyonkezelésbe adott eszközök</t>
  </si>
  <si>
    <t>A) NEMZETI VAGYONBA TARTOZÓ BEFEKTETETT ESZKÖZÖK 
     (01+02+28+44)</t>
  </si>
  <si>
    <t>I. Készletek</t>
  </si>
  <si>
    <t>II. Értékpapírok</t>
  </si>
  <si>
    <t>B) NEMZETI VAGYONBA TARTOZÓ FORGÓESZKÖZÖK (46+47)</t>
  </si>
  <si>
    <t>I. Lekötött bankbetétek</t>
  </si>
  <si>
    <t>II. Pénztárak, csekkek, betétkönyvek</t>
  </si>
  <si>
    <t>III. Forintszámlák</t>
  </si>
  <si>
    <t>IV. Devizaszámlák</t>
  </si>
  <si>
    <t>C) PÉNZESZKÖZÖK (49+50+51+52)</t>
  </si>
  <si>
    <t>I. Költségvetési évben esedékes követelések</t>
  </si>
  <si>
    <t>II. Költségvetési évet követően esedékes követelések</t>
  </si>
  <si>
    <t>III. Követelés jellegű sajátos elszámolások</t>
  </si>
  <si>
    <t>D) KÖVETELÉSEK (54+55+56)</t>
  </si>
  <si>
    <t>I. December havi illetmények, munkabérek elszámolása</t>
  </si>
  <si>
    <t>II. Utalványok, bérletek és más hasonló, készpénz-helyettesítő fizetési 
     eszköznek nem minősülő eszközök elszámolásai</t>
  </si>
  <si>
    <t>E) EGYÉB SAJÁTOS ESZKÖZOLDALI ELSZÁMOLÁSOK (58+59)</t>
  </si>
  <si>
    <t>F) AKTÍV IDŐBELI ELHATÁROLÁSOK</t>
  </si>
  <si>
    <t>ESZKÖZÖK ÖSSZESEN  (45+48+53+57+60+61)</t>
  </si>
  <si>
    <t xml:space="preserve">A </t>
  </si>
  <si>
    <t>I. Nemzeti vagyon induláskori értéke</t>
  </si>
  <si>
    <t>II. Nemzeti vagyon változásai</t>
  </si>
  <si>
    <t>III. Egyéb eszközök induláskori értéke és változásai</t>
  </si>
  <si>
    <t>IV. Felhalmozott eredmény</t>
  </si>
  <si>
    <t>V. Eszközök értékhelyesbítésének forrása</t>
  </si>
  <si>
    <t>VI. Mérleg szerinti eredmény</t>
  </si>
  <si>
    <t>G) SAJÁT TŐKE (01+….+06)</t>
  </si>
  <si>
    <t>II. Költségvetési évet követően esedékes kötelezettségek</t>
  </si>
  <si>
    <t>III. Kötelezettség jellegű sajátos elszámolások</t>
  </si>
  <si>
    <t>I) KINCSTÁRI SZÁMLAVEZETÉSSEL KAPCSOLATOS ELSZÁMOLÁSOK</t>
  </si>
  <si>
    <t>J) PASSZÍV IDŐBELI ELHATÁROLÁSOK</t>
  </si>
  <si>
    <t>5.-ből EU-s támogatás</t>
  </si>
  <si>
    <t>7.5.</t>
  </si>
  <si>
    <t>Irányító szervi támogatás folyósítása (intézményfinanszírozás)</t>
  </si>
  <si>
    <t>Belföldi finanszírozás kiadásai (7.1. + … + 7.5.)</t>
  </si>
  <si>
    <t>Éves engedélyezett létszám előirányzat (fő)</t>
  </si>
  <si>
    <t xml:space="preserve"> - 2.3.-ból EU-s támogatás</t>
  </si>
  <si>
    <t>- 4.2.-ből EU-s támogatás</t>
  </si>
  <si>
    <t xml:space="preserve"> - 2.3.-ból EU-s forrásból tám. megvalósuló programok, projektek kiadásai</t>
  </si>
  <si>
    <t>J=(F+…+I)</t>
  </si>
  <si>
    <t>Készletek</t>
  </si>
  <si>
    <t>I. Költségvetési évben esedékes kötelezettségek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</si>
  <si>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</si>
  <si>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</si>
  <si>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</si>
  <si>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</si>
  <si>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</si>
  <si>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</si>
  <si>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</si>
  <si>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</si>
  <si>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</si>
  <si>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</si>
  <si>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</si>
  <si>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</si>
  <si>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</si>
  <si>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</si>
  <si>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</si>
  <si>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</si>
  <si>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</si>
  <si>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</si>
  <si>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</si>
  <si>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</si>
  <si>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</si>
  <si>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</si>
  <si>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</si>
  <si>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</si>
  <si>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</si>
  <si>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</si>
  <si>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</si>
  <si>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</si>
  <si>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</si>
  <si>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</si>
  <si>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</si>
  <si>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</si>
  <si>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</si>
  <si>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</si>
  <si>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</si>
  <si>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</si>
  <si>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</si>
  <si>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</si>
  <si>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</si>
  <si>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</si>
  <si>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</si>
  <si>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</si>
  <si>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</si>
  <si>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</si>
  <si>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</si>
  <si>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</si>
  <si>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</si>
  <si>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</si>
  <si>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</si>
  <si>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</si>
  <si>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</si>
  <si>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</si>
  <si>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</si>
  <si>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</si>
  <si>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</si>
  <si>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</si>
  <si>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</si>
  <si>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</si>
  <si>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</si>
  <si>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</si>
  <si>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</si>
  <si>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</si>
  <si>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</si>
  <si>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</si>
  <si>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</si>
  <si>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</si>
  <si>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</si>
  <si>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</si>
  <si>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</si>
  <si>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</si>
  <si>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</si>
  <si>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</si>
  <si>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</si>
  <si>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</si>
  <si>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</si>
  <si>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</si>
  <si>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</si>
  <si>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</si>
  <si>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</si>
  <si>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</si>
  <si>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Központi irányítószervi támogatások folyósítása</t>
  </si>
  <si>
    <t>utak aszfaltozása</t>
  </si>
  <si>
    <t>fűkasza</t>
  </si>
  <si>
    <t>kamera rögzítő egység</t>
  </si>
  <si>
    <t>orvosi rendelő felújítása</t>
  </si>
  <si>
    <t>árkok javítása,tisztítása</t>
  </si>
  <si>
    <t>könyvtár felújítása</t>
  </si>
  <si>
    <t>Kup Önkormányzat</t>
  </si>
  <si>
    <t>B E V É T E L E K (összesen)</t>
  </si>
  <si>
    <t>Központi irányító szervi támogatás</t>
  </si>
  <si>
    <t>Vadrózsa Német Nemz.Óvoda</t>
  </si>
  <si>
    <t>Győri Hulladékgazd. Nonprofit Kft.</t>
  </si>
  <si>
    <t>2011.</t>
  </si>
  <si>
    <t>VM Megyei Rendőrkapitányság</t>
  </si>
  <si>
    <t>működési támogatás</t>
  </si>
  <si>
    <t>VM Katasztrófavédelmi Ig.</t>
  </si>
  <si>
    <t>Nettó</t>
  </si>
  <si>
    <t>1.4. egyéb tartós részesedések</t>
  </si>
  <si>
    <t>VAGYONKIMUTATÁS(Vagyonmérleg)
a könyvviteli mérlegben értékkel szereplő forrásokról</t>
  </si>
  <si>
    <t>IV.Kapott előlegek</t>
  </si>
  <si>
    <t>H) KÖTELEZETTSÉGEK (08+09+10+11)</t>
  </si>
  <si>
    <t>FORRÁSOK ÖSSZESEN  (07+11+12+13+14)</t>
  </si>
  <si>
    <t xml:space="preserve">Mérleg
</t>
  </si>
  <si>
    <t>Előző év</t>
  </si>
  <si>
    <t>Tárgy év</t>
  </si>
  <si>
    <t>Vagyoni értékű jogok</t>
  </si>
  <si>
    <t>Szellemi termékek</t>
  </si>
  <si>
    <t>Immateriális javakra adott előlegek</t>
  </si>
  <si>
    <t>Immateriális javak összesen (01+02+03)</t>
  </si>
  <si>
    <t>Ingatlanok és kapcsolódó vagyoni értékű jogok</t>
  </si>
  <si>
    <t>Gépek,berendezések felszerelések</t>
  </si>
  <si>
    <t>Beruházások,felújítások</t>
  </si>
  <si>
    <t>Járművek</t>
  </si>
  <si>
    <t>Tárgyi eszközök összesen (05+06+07+08)</t>
  </si>
  <si>
    <t>Egyéb tartós részesedés</t>
  </si>
  <si>
    <t>Befektetett pénzügyi eszközök öszzesen (10)</t>
  </si>
  <si>
    <t xml:space="preserve">Koncesszióba,vagyonkezelésbe adott eszközök </t>
  </si>
  <si>
    <t>Nemzeti vagyonba tartozó befektetett eszközök (4+9+11)</t>
  </si>
  <si>
    <t>Értékpapírok</t>
  </si>
  <si>
    <t>Nemzeti vagyonba tartozó forgó eszközök (14+15)</t>
  </si>
  <si>
    <t>Pénztár,betétkönyv</t>
  </si>
  <si>
    <t>Forintszámlák</t>
  </si>
  <si>
    <t>Pénzeszközök összesen (17+18)</t>
  </si>
  <si>
    <t>Költségvetési évben esedékes követelések</t>
  </si>
  <si>
    <t>Költségvetési évet követően esedékes követelések</t>
  </si>
  <si>
    <t>Adott előlegek</t>
  </si>
  <si>
    <t>Követelések (20+21+23)</t>
  </si>
  <si>
    <t>Egyéb sajátos eszközoldali elszámolások</t>
  </si>
  <si>
    <t>Aktív időbeli elhatárolások</t>
  </si>
  <si>
    <t>Eszközök összesen (13+19+23+24+25)</t>
  </si>
  <si>
    <t>Nemzeti vagyon induláskori értéke</t>
  </si>
  <si>
    <t>Egyéb eszközök induláskori értéke és változásai</t>
  </si>
  <si>
    <t>Felhalmozott eredmény</t>
  </si>
  <si>
    <t>Mérleg szerinti eredmény</t>
  </si>
  <si>
    <t>Saját tőke összesen (27+28+29+30)</t>
  </si>
  <si>
    <t>Költségvetési évben esedékes kötelezettségek</t>
  </si>
  <si>
    <t>Költségvetési évet követően esedékes kötelezettségek</t>
  </si>
  <si>
    <t>Kapott előlegek</t>
  </si>
  <si>
    <t>Kötelezettségek (32+33+34)</t>
  </si>
  <si>
    <t>Egyéb sajátos forrásoldali elszámolások</t>
  </si>
  <si>
    <t>Passzív időbeli elhatárolások</t>
  </si>
  <si>
    <t>Források összesen (31+36+36+37)</t>
  </si>
  <si>
    <t xml:space="preserve">                                    Maradványkimutatás </t>
  </si>
  <si>
    <t xml:space="preserve">Összeg
</t>
  </si>
  <si>
    <t>Alaptevékenység költségvetési bevételei</t>
  </si>
  <si>
    <t>Alaptevékenység költségvetési kiadásai</t>
  </si>
  <si>
    <t>I.Alaptevékenység költségvetési egyenlege (1-2)</t>
  </si>
  <si>
    <t>Alaptevékenység finanszírozási bevételei</t>
  </si>
  <si>
    <t>Alaptevékenység finanszírozási kiadásai</t>
  </si>
  <si>
    <t>II.Alaptevékenység finanszírozási egyenlege (5-6)</t>
  </si>
  <si>
    <t>A) Alaptevékenység maradványa (I+II)</t>
  </si>
  <si>
    <t>Vállalkozási tevékenység költségvetési bevételei</t>
  </si>
  <si>
    <t>Vállalkozási tevékenység költségvetési kiadásai</t>
  </si>
  <si>
    <t>III. Vállalkozási tevékenység költségvetési egyenleg (12-13)</t>
  </si>
  <si>
    <t>Vállalkozási tevékenység finanszírozási bevételei</t>
  </si>
  <si>
    <t>Vállalkozási tevékenység finanszírozási kiadsásai</t>
  </si>
  <si>
    <t>IV. Vállalkozási tevékenység finanszírozási egyenlege (15-16)</t>
  </si>
  <si>
    <t>B) Vállalkozási tevékenység maradványa (III+IV)</t>
  </si>
  <si>
    <t>C) Összes maradvány (A+B)</t>
  </si>
  <si>
    <t xml:space="preserve">D) Alaptevékenység kötelezettségvállalással terhelt maradványa </t>
  </si>
  <si>
    <t>E) Alaptevékenység szabad maradványa (A-D)</t>
  </si>
  <si>
    <t xml:space="preserve">                          Eredménykimutatás </t>
  </si>
  <si>
    <t>Előző időszak</t>
  </si>
  <si>
    <t>Tárgy időszak</t>
  </si>
  <si>
    <t>Tevékenység nettó eredményszemléletű bevétele</t>
  </si>
  <si>
    <t>Aktivált saját teljesítmények értéke</t>
  </si>
  <si>
    <t>Egyéb eredményszemléletű bevételek</t>
  </si>
  <si>
    <t>Anyagjellegű ráfordítások</t>
  </si>
  <si>
    <t>Személyi jellegű ráfordítások</t>
  </si>
  <si>
    <t>Értékcsökkenési leírás</t>
  </si>
  <si>
    <t>Egyéb ráfordítások</t>
  </si>
  <si>
    <t>Tevékenységek eredménye (1+2+3-4-5-6-7)</t>
  </si>
  <si>
    <t>Pénzügyi műveletek eredményszemléletű bevételei</t>
  </si>
  <si>
    <t>Pénzügyi műveletek ráfordításai</t>
  </si>
  <si>
    <t>Pénzügyi műveletek eredménye (9-10)</t>
  </si>
  <si>
    <t>Szokásos eredmény (8+10)</t>
  </si>
  <si>
    <t>Rendkívüli eredményszemléletű bevételek</t>
  </si>
  <si>
    <t>Rendkívüli ráfordítások</t>
  </si>
  <si>
    <t>Rendkívüli eredmény (13-14)</t>
  </si>
  <si>
    <t>Mérleg szerinti eredmény (13-14)</t>
  </si>
  <si>
    <t>2014. évi eredeti előirányzat</t>
  </si>
  <si>
    <t>2014. évi módosított előirányzat</t>
  </si>
  <si>
    <t>2014. évi teljesítés</t>
  </si>
  <si>
    <t>2014. év</t>
  </si>
  <si>
    <t>VAGYONKIMUTATÁS(Vagyonmérleg) könyvviteli mérlegben értékkel szereplő eszközökről</t>
  </si>
  <si>
    <t xml:space="preserve">2014.év </t>
  </si>
  <si>
    <t>2014. évi</t>
  </si>
  <si>
    <t>Felhasználás  XII.31-ig</t>
  </si>
  <si>
    <t>Összes teljesítés 2014. dec. 31-ig</t>
  </si>
  <si>
    <t>2015.</t>
  </si>
  <si>
    <t>2016.</t>
  </si>
  <si>
    <t>2017.</t>
  </si>
  <si>
    <t>2017.után</t>
  </si>
  <si>
    <t xml:space="preserve">   Többéves kihatással járó döntésekből származó kötelezettségek</t>
  </si>
  <si>
    <t xml:space="preserve">                              KIMUTATÁS</t>
  </si>
  <si>
    <t xml:space="preserve">     a 2014.évi céljelleggel juttatott támogatásokról</t>
  </si>
  <si>
    <r>
      <t xml:space="preserve">   Működési költségvetés kiadásai </t>
    </r>
    <r>
      <rPr>
        <sz val="10"/>
        <rFont val="Times New Roman CE"/>
        <family val="0"/>
      </rPr>
      <t>(1.1+…+1.5.)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</si>
  <si>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</si>
  <si>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1. melléklet a 9/2015.(V.30.) önkormányzati rendelethez</t>
  </si>
  <si>
    <t>2.1 melléklet a 9/2015.(V.30.) önkormányzati rendelethez</t>
  </si>
  <si>
    <t xml:space="preserve"> 9/2015. (V.30.) önkormányzati rendelethez</t>
  </si>
  <si>
    <t>2.2 melléklet a 9/2015.(V.30.) önkormányzati rendelethez</t>
  </si>
  <si>
    <t>3. melléklet a 9/2015.(V.30.) önkormányzati rendelethez</t>
  </si>
  <si>
    <t>4. melléklet a 9/2015.(V.30.) önkormányzati rendelethez</t>
  </si>
  <si>
    <t>5.melléklet a 9/2015.(V.30.) önkormányzati rendelethez</t>
  </si>
  <si>
    <t>6. melléklet a 9/2015.(V.30.) önkormányzati rendelethez</t>
  </si>
  <si>
    <t xml:space="preserve">                7.1 melléklet a 9/2015.(V.30.)önkormányzati rendelethez</t>
  </si>
  <si>
    <t xml:space="preserve">                    7.2 melléklet a 9/2015.(V.30.) önkormányzati rendelethez</t>
  </si>
  <si>
    <t>8.1 melléklet a 9/2015.(V.30.) önkormányzati rendelethez</t>
  </si>
  <si>
    <t>8.2 melléklet a 9/2015.(V.30.) önkormányzati rendelethez</t>
  </si>
  <si>
    <t xml:space="preserve">            9. melléklet a 92015/(V.30.)nkormányzati rendelethez</t>
  </si>
  <si>
    <t xml:space="preserve">               10. melléklet a 9/2015/(V.30.) önkormányzati rendelethez</t>
  </si>
  <si>
    <t xml:space="preserve">                11. melléklet a 9/2015(V.30.) 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</si>
</sst>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53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4"/>
      <name val="Times New Roman CE"/>
      <family val="0"/>
    </font>
    <font>
      <b/>
      <sz val="14"/>
      <name val="Times New Roman CE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4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0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1" fillId="2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2" fillId="1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6" borderId="7" applyNumberFormat="0" applyFont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2" borderId="0" applyNumberFormat="0" applyBorder="0" applyAlignment="0" applyProtection="0"/>
    <xf numFmtId="0" fontId="31" fillId="13" borderId="0" applyNumberFormat="0" applyBorder="0" applyAlignment="0" applyProtection="0"/>
    <xf numFmtId="0" fontId="40" fillId="15" borderId="0" applyNumberFormat="0" applyBorder="0" applyAlignment="0" applyProtection="0"/>
    <xf numFmtId="0" fontId="41" fillId="16" borderId="8" applyNumberFormat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17" borderId="0" applyNumberFormat="0" applyBorder="0" applyAlignment="0" applyProtection="0"/>
    <xf numFmtId="0" fontId="45" fillId="11" borderId="0" applyNumberFormat="0" applyBorder="0" applyAlignment="0" applyProtection="0"/>
    <xf numFmtId="0" fontId="46" fillId="16" borderId="1" applyNumberFormat="0" applyAlignment="0" applyProtection="0"/>
    <xf numFmtId="9" fontId="0" fillId="0" borderId="0" applyFont="0" applyFill="0" applyBorder="0" applyAlignment="0" applyProtection="0"/>
  </cellStyleXfs>
  <cellXfs count="616">
    <xf numFmtId="0" fontId="0" fillId="0" borderId="0" xfId="0" applyAlignment="1">
      <alignment/>
    </xf>
    <xf numFmtId="164" fontId="13" fillId="0" borderId="10" xfId="0" applyNumberFormat="1" applyFont="1" applyFill="1" applyBorder="1" applyAlignment="1" applyProtection="1">
      <alignment vertical="center" wrapText="1"/>
      <protection locked="0"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" fontId="13" fillId="0" borderId="10" xfId="0" applyNumberFormat="1" applyFont="1" applyFill="1" applyBorder="1" applyAlignment="1" applyProtection="1">
      <alignment vertical="center" wrapText="1"/>
      <protection locked="0"/>
    </xf>
    <xf numFmtId="164" fontId="0" fillId="0" borderId="13" xfId="0" applyNumberFormat="1" applyFill="1" applyBorder="1" applyAlignment="1" applyProtection="1">
      <alignment horizontal="center" vertical="center" wrapText="1"/>
      <protection locked="0"/>
    </xf>
    <xf numFmtId="164" fontId="13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" fontId="13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1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18" borderId="15" xfId="0" applyNumberFormat="1" applyFont="1" applyFill="1" applyBorder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center" vertical="center" wrapText="1"/>
      <protection/>
    </xf>
    <xf numFmtId="164" fontId="6" fillId="0" borderId="15" xfId="0" applyNumberFormat="1" applyFont="1" applyFill="1" applyBorder="1" applyAlignment="1" applyProtection="1">
      <alignment horizontal="center" vertical="center" wrapText="1"/>
      <protection/>
    </xf>
    <xf numFmtId="164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17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9" xfId="64" applyNumberFormat="1" applyFont="1" applyFill="1" applyBorder="1" applyAlignment="1" applyProtection="1">
      <alignment vertical="center"/>
      <protection/>
    </xf>
    <xf numFmtId="164" fontId="18" fillId="0" borderId="19" xfId="64" applyNumberFormat="1" applyFont="1" applyFill="1" applyBorder="1" applyAlignment="1" applyProtection="1">
      <alignment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6" fillId="0" borderId="21" xfId="64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 locked="0"/>
    </xf>
    <xf numFmtId="164" fontId="12" fillId="0" borderId="24" xfId="0" applyNumberFormat="1" applyFont="1" applyFill="1" applyBorder="1" applyAlignment="1" applyProtection="1">
      <alignment vertical="center" wrapText="1"/>
      <protection/>
    </xf>
    <xf numFmtId="164" fontId="13" fillId="0" borderId="25" xfId="0" applyNumberFormat="1" applyFont="1" applyFill="1" applyBorder="1" applyAlignment="1" applyProtection="1">
      <alignment vertical="center" wrapText="1"/>
      <protection locked="0"/>
    </xf>
    <xf numFmtId="164" fontId="13" fillId="0" borderId="26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0" xfId="64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5" xfId="0" applyNumberFormat="1" applyFont="1" applyBorder="1" applyAlignment="1" applyProtection="1">
      <alignment horizontal="right" vertical="center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164" fontId="1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8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4" fillId="0" borderId="0" xfId="0" applyNumberFormat="1" applyFont="1" applyFill="1" applyAlignment="1" applyProtection="1">
      <alignment horizontal="right" vertical="center"/>
      <protection locked="0"/>
    </xf>
    <xf numFmtId="164" fontId="6" fillId="0" borderId="31" xfId="0" applyNumberFormat="1" applyFont="1" applyFill="1" applyBorder="1" applyAlignment="1" applyProtection="1">
      <alignment horizontal="centerContinuous" vertical="center"/>
      <protection/>
    </xf>
    <xf numFmtId="164" fontId="6" fillId="0" borderId="32" xfId="0" applyNumberFormat="1" applyFont="1" applyFill="1" applyBorder="1" applyAlignment="1" applyProtection="1">
      <alignment horizontal="centerContinuous" vertical="center"/>
      <protection/>
    </xf>
    <xf numFmtId="164" fontId="6" fillId="0" borderId="33" xfId="0" applyNumberFormat="1" applyFont="1" applyFill="1" applyBorder="1" applyAlignment="1" applyProtection="1">
      <alignment horizontal="centerContinuous" vertical="center"/>
      <protection/>
    </xf>
    <xf numFmtId="164" fontId="23" fillId="0" borderId="0" xfId="0" applyNumberFormat="1" applyFont="1" applyFill="1" applyAlignment="1">
      <alignment vertical="center"/>
    </xf>
    <xf numFmtId="164" fontId="6" fillId="0" borderId="22" xfId="0" applyNumberFormat="1" applyFont="1" applyFill="1" applyBorder="1" applyAlignment="1" applyProtection="1">
      <alignment horizontal="center" vertical="center"/>
      <protection/>
    </xf>
    <xf numFmtId="164" fontId="6" fillId="0" borderId="34" xfId="0" applyNumberFormat="1" applyFont="1" applyFill="1" applyBorder="1" applyAlignment="1" applyProtection="1">
      <alignment horizontal="center" vertical="center"/>
      <protection/>
    </xf>
    <xf numFmtId="164" fontId="6" fillId="0" borderId="21" xfId="0" applyNumberFormat="1" applyFont="1" applyFill="1" applyBorder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>
      <alignment horizontal="center" vertical="center"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>
      <alignment horizontal="center" vertical="center" wrapText="1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26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12" fillId="0" borderId="31" xfId="0" applyNumberFormat="1" applyFont="1" applyFill="1" applyBorder="1" applyAlignment="1" applyProtection="1">
      <alignment vertical="center" wrapText="1"/>
      <protection/>
    </xf>
    <xf numFmtId="164" fontId="12" fillId="0" borderId="36" xfId="0" applyNumberFormat="1" applyFont="1" applyFill="1" applyBorder="1" applyAlignment="1" applyProtection="1">
      <alignment vertical="center" wrapText="1"/>
      <protection/>
    </xf>
    <xf numFmtId="164" fontId="12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37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37" xfId="0" applyNumberFormat="1" applyFont="1" applyFill="1" applyBorder="1" applyAlignment="1" applyProtection="1">
      <alignment vertical="center" wrapText="1"/>
      <protection/>
    </xf>
    <xf numFmtId="164" fontId="12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8" xfId="0" applyNumberFormat="1" applyFont="1" applyFill="1" applyBorder="1" applyAlignment="1" applyProtection="1">
      <alignment horizontal="left" vertical="center" wrapText="1" indent="1"/>
      <protection/>
    </xf>
    <xf numFmtId="1" fontId="3" fillId="18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18" xfId="0" applyNumberFormat="1" applyFont="1" applyFill="1" applyBorder="1" applyAlignment="1" applyProtection="1">
      <alignment vertical="center" wrapText="1"/>
      <protection/>
    </xf>
    <xf numFmtId="164" fontId="12" fillId="0" borderId="38" xfId="0" applyNumberFormat="1" applyFont="1" applyFill="1" applyBorder="1" applyAlignment="1" applyProtection="1">
      <alignment vertical="center" wrapText="1"/>
      <protection/>
    </xf>
    <xf numFmtId="1" fontId="0" fillId="0" borderId="38" xfId="0" applyNumberFormat="1" applyFont="1" applyFill="1" applyBorder="1" applyAlignment="1" applyProtection="1">
      <alignment horizontal="center"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38" xfId="0" applyNumberFormat="1" applyFont="1" applyFill="1" applyBorder="1" applyAlignment="1" applyProtection="1">
      <alignment vertical="center" wrapTex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0" applyNumberFormat="1" applyFont="1" applyFill="1" applyBorder="1" applyAlignment="1" applyProtection="1">
      <alignment horizontal="left" vertical="center" wrapText="1" indent="1"/>
      <protection/>
    </xf>
    <xf numFmtId="1" fontId="13" fillId="18" borderId="39" xfId="0" applyNumberFormat="1" applyFont="1" applyFill="1" applyBorder="1" applyAlignment="1" applyProtection="1">
      <alignment vertical="center" wrapText="1"/>
      <protection/>
    </xf>
    <xf numFmtId="164" fontId="12" fillId="0" borderId="15" xfId="0" applyNumberFormat="1" applyFont="1" applyFill="1" applyBorder="1" applyAlignment="1" applyProtection="1">
      <alignment vertical="center" wrapText="1"/>
      <protection/>
    </xf>
    <xf numFmtId="164" fontId="12" fillId="0" borderId="39" xfId="0" applyNumberFormat="1" applyFont="1" applyFill="1" applyBorder="1" applyAlignment="1" applyProtection="1">
      <alignment vertical="center" wrapText="1"/>
      <protection/>
    </xf>
    <xf numFmtId="164" fontId="12" fillId="0" borderId="4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right" vertical="center" indent="1"/>
    </xf>
    <xf numFmtId="0" fontId="13" fillId="0" borderId="26" xfId="0" applyFont="1" applyFill="1" applyBorder="1" applyAlignment="1" applyProtection="1">
      <alignment horizontal="left" vertical="center" indent="1"/>
      <protection locked="0"/>
    </xf>
    <xf numFmtId="3" fontId="13" fillId="0" borderId="31" xfId="0" applyNumberFormat="1" applyFont="1" applyFill="1" applyBorder="1" applyAlignment="1" applyProtection="1">
      <alignment horizontal="right" vertical="center"/>
      <protection locked="0"/>
    </xf>
    <xf numFmtId="3" fontId="13" fillId="0" borderId="45" xfId="0" applyNumberFormat="1" applyFont="1" applyFill="1" applyBorder="1" applyAlignment="1" applyProtection="1">
      <alignment horizontal="right" vertical="center"/>
      <protection locked="0"/>
    </xf>
    <xf numFmtId="0" fontId="13" fillId="0" borderId="12" xfId="0" applyFont="1" applyFill="1" applyBorder="1" applyAlignment="1">
      <alignment horizontal="right" vertical="center" indent="1"/>
    </xf>
    <xf numFmtId="0" fontId="13" fillId="0" borderId="10" xfId="0" applyFont="1" applyFill="1" applyBorder="1" applyAlignment="1" applyProtection="1">
      <alignment horizontal="left" vertical="center" indent="1"/>
      <protection locked="0"/>
    </xf>
    <xf numFmtId="3" fontId="13" fillId="0" borderId="23" xfId="0" applyNumberFormat="1" applyFont="1" applyFill="1" applyBorder="1" applyAlignment="1" applyProtection="1">
      <alignment horizontal="right" vertical="center"/>
      <protection locked="0"/>
    </xf>
    <xf numFmtId="3" fontId="13" fillId="0" borderId="24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ill="1" applyBorder="1" applyAlignment="1">
      <alignment vertical="center"/>
    </xf>
    <xf numFmtId="164" fontId="12" fillId="0" borderId="15" xfId="0" applyNumberFormat="1" applyFont="1" applyFill="1" applyBorder="1" applyAlignment="1">
      <alignment vertical="center" wrapText="1"/>
    </xf>
    <xf numFmtId="164" fontId="12" fillId="0" borderId="16" xfId="0" applyNumberFormat="1" applyFont="1" applyFill="1" applyBorder="1" applyAlignment="1">
      <alignment vertical="center" wrapText="1"/>
    </xf>
    <xf numFmtId="0" fontId="22" fillId="0" borderId="0" xfId="67" applyFill="1">
      <alignment/>
      <protection/>
    </xf>
    <xf numFmtId="172" fontId="15" fillId="0" borderId="10" xfId="67" applyNumberFormat="1" applyFont="1" applyFill="1" applyBorder="1" applyAlignment="1" applyProtection="1">
      <alignment horizontal="right" vertical="center" wrapText="1"/>
      <protection locked="0"/>
    </xf>
    <xf numFmtId="172" fontId="15" fillId="0" borderId="24" xfId="67" applyNumberFormat="1" applyFont="1" applyFill="1" applyBorder="1" applyAlignment="1" applyProtection="1">
      <alignment horizontal="right" vertical="center" wrapText="1"/>
      <protection locked="0"/>
    </xf>
    <xf numFmtId="172" fontId="21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65" applyFill="1" applyAlignment="1" applyProtection="1">
      <alignment vertical="center" wrapText="1"/>
      <protection/>
    </xf>
    <xf numFmtId="0" fontId="0" fillId="0" borderId="0" xfId="65" applyFill="1" applyAlignment="1" applyProtection="1">
      <alignment horizontal="center" vertical="center"/>
      <protection/>
    </xf>
    <xf numFmtId="49" fontId="12" fillId="0" borderId="46" xfId="65" applyNumberFormat="1" applyFont="1" applyFill="1" applyBorder="1" applyAlignment="1" applyProtection="1">
      <alignment horizontal="center" vertical="center" wrapText="1"/>
      <protection/>
    </xf>
    <xf numFmtId="49" fontId="12" fillId="0" borderId="20" xfId="65" applyNumberFormat="1" applyFont="1" applyFill="1" applyBorder="1" applyAlignment="1" applyProtection="1">
      <alignment horizontal="center" vertical="center"/>
      <protection/>
    </xf>
    <xf numFmtId="49" fontId="12" fillId="0" borderId="21" xfId="65" applyNumberFormat="1" applyFont="1" applyFill="1" applyBorder="1" applyAlignment="1" applyProtection="1">
      <alignment horizontal="center" vertical="center"/>
      <protection/>
    </xf>
    <xf numFmtId="49" fontId="0" fillId="0" borderId="0" xfId="65" applyNumberFormat="1" applyFont="1" applyFill="1" applyAlignment="1" applyProtection="1">
      <alignment horizontal="center" vertical="center"/>
      <protection/>
    </xf>
    <xf numFmtId="173" fontId="13" fillId="0" borderId="27" xfId="65" applyNumberFormat="1" applyFont="1" applyFill="1" applyBorder="1" applyAlignment="1" applyProtection="1">
      <alignment horizontal="center" vertical="center"/>
      <protection/>
    </xf>
    <xf numFmtId="174" fontId="13" fillId="0" borderId="47" xfId="65" applyNumberFormat="1" applyFont="1" applyFill="1" applyBorder="1" applyAlignment="1" applyProtection="1">
      <alignment vertical="center"/>
      <protection locked="0"/>
    </xf>
    <xf numFmtId="173" fontId="13" fillId="0" borderId="10" xfId="65" applyNumberFormat="1" applyFont="1" applyFill="1" applyBorder="1" applyAlignment="1" applyProtection="1">
      <alignment horizontal="center" vertical="center"/>
      <protection/>
    </xf>
    <xf numFmtId="174" fontId="13" fillId="0" borderId="24" xfId="65" applyNumberFormat="1" applyFont="1" applyFill="1" applyBorder="1" applyAlignment="1" applyProtection="1">
      <alignment vertical="center"/>
      <protection locked="0"/>
    </xf>
    <xf numFmtId="174" fontId="12" fillId="0" borderId="24" xfId="65" applyNumberFormat="1" applyFont="1" applyFill="1" applyBorder="1" applyAlignment="1" applyProtection="1">
      <alignment vertical="center"/>
      <protection/>
    </xf>
    <xf numFmtId="0" fontId="12" fillId="0" borderId="46" xfId="65" applyFont="1" applyFill="1" applyBorder="1" applyAlignment="1" applyProtection="1">
      <alignment horizontal="left" vertical="center" wrapText="1"/>
      <protection/>
    </xf>
    <xf numFmtId="173" fontId="13" fillId="0" borderId="20" xfId="65" applyNumberFormat="1" applyFont="1" applyFill="1" applyBorder="1" applyAlignment="1" applyProtection="1">
      <alignment horizontal="center" vertical="center"/>
      <protection/>
    </xf>
    <xf numFmtId="174" fontId="12" fillId="0" borderId="21" xfId="65" applyNumberFormat="1" applyFont="1" applyFill="1" applyBorder="1" applyAlignment="1" applyProtection="1">
      <alignment vertical="center"/>
      <protection/>
    </xf>
    <xf numFmtId="0" fontId="11" fillId="0" borderId="0" xfId="65" applyFont="1" applyFill="1" applyAlignment="1" applyProtection="1">
      <alignment horizontal="center" vertical="center"/>
      <protection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 wrapText="1"/>
      <protection/>
    </xf>
    <xf numFmtId="0" fontId="14" fillId="0" borderId="0" xfId="0" applyFont="1" applyBorder="1" applyAlignment="1" applyProtection="1">
      <alignment horizontal="left" vertical="center" wrapText="1" indent="1"/>
      <protection/>
    </xf>
    <xf numFmtId="164" fontId="6" fillId="0" borderId="0" xfId="64" applyNumberFormat="1" applyFont="1" applyFill="1" applyBorder="1" applyAlignment="1" applyProtection="1">
      <alignment horizontal="right" vertical="center" wrapText="1" indent="1"/>
      <protection/>
    </xf>
    <xf numFmtId="0" fontId="16" fillId="0" borderId="15" xfId="0" applyFont="1" applyBorder="1" applyAlignment="1" applyProtection="1">
      <alignment vertical="center" wrapText="1"/>
      <protection/>
    </xf>
    <xf numFmtId="164" fontId="13" fillId="0" borderId="48" xfId="64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0" applyFont="1" applyBorder="1" applyAlignment="1" applyProtection="1">
      <alignment vertical="center" wrapText="1"/>
      <protection/>
    </xf>
    <xf numFmtId="0" fontId="16" fillId="0" borderId="49" xfId="0" applyFont="1" applyBorder="1" applyAlignment="1" applyProtection="1">
      <alignment vertical="center" wrapText="1"/>
      <protection/>
    </xf>
    <xf numFmtId="164" fontId="14" fillId="0" borderId="15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28" xfId="0" applyNumberFormat="1" applyFont="1" applyBorder="1" applyAlignment="1" applyProtection="1" quotePrefix="1">
      <alignment horizontal="right" vertical="center" wrapText="1" indent="1"/>
      <protection/>
    </xf>
    <xf numFmtId="164" fontId="16" fillId="0" borderId="28" xfId="0" applyNumberFormat="1" applyFont="1" applyBorder="1" applyAlignment="1" applyProtection="1">
      <alignment horizontal="right" vertical="center" wrapText="1" indent="1"/>
      <protection/>
    </xf>
    <xf numFmtId="164" fontId="13" fillId="0" borderId="33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50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18" xfId="64" applyFont="1" applyFill="1" applyBorder="1" applyAlignment="1" applyProtection="1">
      <alignment horizontal="left" vertical="center" wrapText="1" indent="1"/>
      <protection/>
    </xf>
    <xf numFmtId="0" fontId="13" fillId="0" borderId="10" xfId="64" applyFont="1" applyFill="1" applyBorder="1" applyAlignment="1" applyProtection="1">
      <alignment horizontal="left" vertical="center" wrapText="1" indent="1"/>
      <protection/>
    </xf>
    <xf numFmtId="0" fontId="13" fillId="0" borderId="27" xfId="64" applyFont="1" applyFill="1" applyBorder="1" applyAlignment="1" applyProtection="1">
      <alignment horizontal="left" vertical="center" wrapText="1" indent="1"/>
      <protection/>
    </xf>
    <xf numFmtId="0" fontId="13" fillId="0" borderId="26" xfId="64" applyFont="1" applyFill="1" applyBorder="1" applyAlignment="1" applyProtection="1">
      <alignment horizontal="left" vertical="center" wrapText="1" indent="1"/>
      <protection/>
    </xf>
    <xf numFmtId="0" fontId="13" fillId="0" borderId="51" xfId="64" applyFont="1" applyFill="1" applyBorder="1" applyAlignment="1" applyProtection="1">
      <alignment horizontal="left" vertical="center" wrapText="1" indent="1"/>
      <protection/>
    </xf>
    <xf numFmtId="0" fontId="13" fillId="0" borderId="11" xfId="64" applyFont="1" applyFill="1" applyBorder="1" applyAlignment="1" applyProtection="1">
      <alignment horizontal="left" vertical="center" wrapText="1" indent="1"/>
      <protection/>
    </xf>
    <xf numFmtId="49" fontId="13" fillId="0" borderId="13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52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14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35" xfId="64" applyNumberFormat="1" applyFont="1" applyFill="1" applyBorder="1" applyAlignment="1" applyProtection="1">
      <alignment horizontal="left" vertical="center" wrapText="1" indent="1"/>
      <protection/>
    </xf>
    <xf numFmtId="49" fontId="13" fillId="0" borderId="46" xfId="64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4" applyFont="1" applyFill="1" applyBorder="1" applyAlignment="1" applyProtection="1">
      <alignment horizontal="left" vertical="center" wrapText="1" indent="1"/>
      <protection/>
    </xf>
    <xf numFmtId="0" fontId="12" fillId="0" borderId="17" xfId="64" applyFont="1" applyFill="1" applyBorder="1" applyAlignment="1" applyProtection="1">
      <alignment horizontal="left" vertical="center" wrapText="1" indent="1"/>
      <protection/>
    </xf>
    <xf numFmtId="0" fontId="12" fillId="0" borderId="15" xfId="64" applyFont="1" applyFill="1" applyBorder="1" applyAlignment="1" applyProtection="1">
      <alignment horizontal="left" vertical="center" wrapText="1" indent="1"/>
      <protection/>
    </xf>
    <xf numFmtId="0" fontId="12" fillId="0" borderId="41" xfId="64" applyFont="1" applyFill="1" applyBorder="1" applyAlignment="1" applyProtection="1">
      <alignment horizontal="left" vertical="center" wrapText="1" indent="1"/>
      <protection/>
    </xf>
    <xf numFmtId="0" fontId="12" fillId="0" borderId="15" xfId="64" applyFont="1" applyFill="1" applyBorder="1" applyAlignment="1" applyProtection="1">
      <alignment vertical="center" wrapText="1"/>
      <protection/>
    </xf>
    <xf numFmtId="0" fontId="12" fillId="0" borderId="42" xfId="64" applyFont="1" applyFill="1" applyBorder="1" applyAlignment="1" applyProtection="1">
      <alignment vertical="center" wrapText="1"/>
      <protection/>
    </xf>
    <xf numFmtId="0" fontId="12" fillId="0" borderId="17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center" vertical="center" wrapText="1"/>
      <protection/>
    </xf>
    <xf numFmtId="0" fontId="12" fillId="0" borderId="16" xfId="64" applyFont="1" applyFill="1" applyBorder="1" applyAlignment="1" applyProtection="1">
      <alignment horizontal="center" vertical="center" wrapText="1"/>
      <protection/>
    </xf>
    <xf numFmtId="0" fontId="12" fillId="0" borderId="15" xfId="64" applyFont="1" applyFill="1" applyBorder="1" applyAlignment="1" applyProtection="1">
      <alignment horizontal="left" vertical="center" wrapText="1" indent="1"/>
      <protection/>
    </xf>
    <xf numFmtId="0" fontId="4" fillId="0" borderId="19" xfId="0" applyFont="1" applyFill="1" applyBorder="1" applyAlignment="1" applyProtection="1">
      <alignment horizontal="right"/>
      <protection/>
    </xf>
    <xf numFmtId="164" fontId="18" fillId="0" borderId="19" xfId="64" applyNumberFormat="1" applyFont="1" applyFill="1" applyBorder="1" applyAlignment="1" applyProtection="1">
      <alignment horizontal="left" vertical="center"/>
      <protection/>
    </xf>
    <xf numFmtId="0" fontId="13" fillId="0" borderId="10" xfId="64" applyFont="1" applyFill="1" applyBorder="1" applyAlignment="1" applyProtection="1">
      <alignment horizontal="left" indent="6"/>
      <protection/>
    </xf>
    <xf numFmtId="0" fontId="13" fillId="0" borderId="10" xfId="64" applyFont="1" applyFill="1" applyBorder="1" applyAlignment="1" applyProtection="1">
      <alignment horizontal="left" vertical="center" wrapText="1" indent="6"/>
      <protection/>
    </xf>
    <xf numFmtId="0" fontId="13" fillId="0" borderId="11" xfId="64" applyFont="1" applyFill="1" applyBorder="1" applyAlignment="1" applyProtection="1">
      <alignment horizontal="left" vertical="center" wrapText="1" indent="6"/>
      <protection/>
    </xf>
    <xf numFmtId="0" fontId="13" fillId="0" borderId="20" xfId="64" applyFont="1" applyFill="1" applyBorder="1" applyAlignment="1" applyProtection="1">
      <alignment horizontal="left" vertical="center" wrapText="1" indent="6"/>
      <protection/>
    </xf>
    <xf numFmtId="164" fontId="12" fillId="0" borderId="28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6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5" fillId="0" borderId="10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6" fillId="0" borderId="55" xfId="0" applyFont="1" applyBorder="1" applyAlignment="1" applyProtection="1">
      <alignment horizontal="left" vertical="center" wrapText="1" indent="1"/>
      <protection/>
    </xf>
    <xf numFmtId="164" fontId="12" fillId="0" borderId="16" xfId="64" applyNumberFormat="1" applyFont="1" applyFill="1" applyBorder="1" applyAlignment="1" applyProtection="1">
      <alignment horizontal="right" vertical="center" wrapText="1" indent="1"/>
      <protection/>
    </xf>
    <xf numFmtId="0" fontId="4" fillId="0" borderId="19" xfId="0" applyFont="1" applyFill="1" applyBorder="1" applyAlignment="1" applyProtection="1">
      <alignment horizontal="right" vertical="center"/>
      <protection/>
    </xf>
    <xf numFmtId="0" fontId="14" fillId="0" borderId="49" xfId="0" applyFont="1" applyBorder="1" applyAlignment="1" applyProtection="1">
      <alignment horizontal="left" vertical="center" wrapText="1" indent="1"/>
      <protection/>
    </xf>
    <xf numFmtId="0" fontId="2" fillId="0" borderId="0" xfId="64" applyFont="1" applyFill="1" applyProtection="1">
      <alignment/>
      <protection/>
    </xf>
    <xf numFmtId="0" fontId="2" fillId="0" borderId="0" xfId="64" applyFont="1" applyFill="1" applyAlignment="1" applyProtection="1">
      <alignment horizontal="right" vertical="center" indent="1"/>
      <protection/>
    </xf>
    <xf numFmtId="164" fontId="12" fillId="0" borderId="42" xfId="64" applyNumberFormat="1" applyFont="1" applyFill="1" applyBorder="1" applyAlignment="1" applyProtection="1">
      <alignment horizontal="right" vertical="center" wrapText="1" inden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/>
    </xf>
    <xf numFmtId="0" fontId="13" fillId="0" borderId="27" xfId="64" applyFont="1" applyFill="1" applyBorder="1" applyAlignment="1" applyProtection="1">
      <alignment horizontal="left" vertical="center" wrapText="1" indent="6"/>
      <protection/>
    </xf>
    <xf numFmtId="0" fontId="2" fillId="0" borderId="0" xfId="64" applyFill="1" applyProtection="1">
      <alignment/>
      <protection/>
    </xf>
    <xf numFmtId="0" fontId="13" fillId="0" borderId="0" xfId="64" applyFont="1" applyFill="1" applyProtection="1">
      <alignment/>
      <protection/>
    </xf>
    <xf numFmtId="0" fontId="0" fillId="0" borderId="0" xfId="64" applyFont="1" applyFill="1" applyProtection="1">
      <alignment/>
      <protection/>
    </xf>
    <xf numFmtId="0" fontId="15" fillId="0" borderId="27" xfId="0" applyFont="1" applyBorder="1" applyAlignment="1" applyProtection="1">
      <alignment horizontal="left" wrapText="1" indent="1"/>
      <protection/>
    </xf>
    <xf numFmtId="0" fontId="15" fillId="0" borderId="10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52" xfId="0" applyFont="1" applyBorder="1" applyAlignment="1" applyProtection="1">
      <alignment wrapText="1"/>
      <protection/>
    </xf>
    <xf numFmtId="0" fontId="15" fillId="0" borderId="12" xfId="0" applyFont="1" applyBorder="1" applyAlignment="1" applyProtection="1">
      <alignment wrapText="1"/>
      <protection/>
    </xf>
    <xf numFmtId="0" fontId="2" fillId="0" borderId="0" xfId="64" applyFill="1" applyAlignment="1" applyProtection="1">
      <alignment/>
      <protection/>
    </xf>
    <xf numFmtId="0" fontId="5" fillId="0" borderId="0" xfId="64" applyFont="1" applyFill="1" applyProtection="1">
      <alignment/>
      <protection/>
    </xf>
    <xf numFmtId="164" fontId="12" fillId="0" borderId="28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53" xfId="64" applyNumberFormat="1" applyFont="1" applyFill="1" applyBorder="1" applyAlignment="1" applyProtection="1">
      <alignment horizontal="right" vertical="center" wrapText="1" indent="1"/>
      <protection/>
    </xf>
    <xf numFmtId="164" fontId="13" fillId="0" borderId="27" xfId="64" applyNumberFormat="1" applyFont="1" applyFill="1" applyBorder="1" applyAlignment="1" applyProtection="1">
      <alignment horizontal="right" vertical="center" wrapText="1" indent="1"/>
      <protection/>
    </xf>
    <xf numFmtId="0" fontId="12" fillId="0" borderId="28" xfId="64" applyFont="1" applyFill="1" applyBorder="1" applyAlignment="1" applyProtection="1">
      <alignment horizontal="center" vertical="center" wrapText="1"/>
      <protection/>
    </xf>
    <xf numFmtId="164" fontId="13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7" xfId="0" applyFont="1" applyBorder="1" applyAlignment="1" applyProtection="1">
      <alignment vertical="center" wrapText="1"/>
      <protection/>
    </xf>
    <xf numFmtId="0" fontId="15" fillId="0" borderId="14" xfId="0" applyFont="1" applyBorder="1" applyAlignment="1" applyProtection="1">
      <alignment vertical="center" wrapText="1"/>
      <protection/>
    </xf>
    <xf numFmtId="0" fontId="16" fillId="0" borderId="55" xfId="0" applyFont="1" applyBorder="1" applyAlignment="1" applyProtection="1">
      <alignment vertical="center" wrapText="1"/>
      <protection/>
    </xf>
    <xf numFmtId="164" fontId="12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4" applyFill="1" applyAlignment="1" applyProtection="1">
      <alignment horizontal="left" vertical="center" indent="1"/>
      <protection/>
    </xf>
    <xf numFmtId="164" fontId="6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7" xfId="0" applyNumberForma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9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6" xfId="0" applyNumberFormat="1" applyFont="1" applyFill="1" applyBorder="1" applyAlignment="1" applyProtection="1">
      <alignment horizontal="center" vertical="center" wrapText="1"/>
      <protection/>
    </xf>
    <xf numFmtId="164" fontId="12" fillId="0" borderId="55" xfId="0" applyNumberFormat="1" applyFont="1" applyFill="1" applyBorder="1" applyAlignment="1" applyProtection="1">
      <alignment horizontal="center" vertical="center" wrapText="1"/>
      <protection/>
    </xf>
    <xf numFmtId="164" fontId="12" fillId="0" borderId="49" xfId="0" applyNumberFormat="1" applyFont="1" applyFill="1" applyBorder="1" applyAlignment="1" applyProtection="1">
      <alignment horizontal="center" vertical="center" wrapText="1"/>
      <protection/>
    </xf>
    <xf numFmtId="164" fontId="12" fillId="0" borderId="60" xfId="0" applyNumberFormat="1" applyFont="1" applyFill="1" applyBorder="1" applyAlignment="1" applyProtection="1">
      <alignment horizontal="center" vertical="center" wrapText="1"/>
      <protection/>
    </xf>
    <xf numFmtId="164" fontId="13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16" xfId="0" applyNumberFormat="1" applyFont="1" applyFill="1" applyBorder="1" applyAlignment="1" applyProtection="1">
      <alignment horizontal="centerContinuous" vertical="center" wrapText="1"/>
      <protection/>
    </xf>
    <xf numFmtId="164" fontId="12" fillId="0" borderId="40" xfId="0" applyNumberFormat="1" applyFont="1" applyFill="1" applyBorder="1" applyAlignment="1" applyProtection="1">
      <alignment horizontal="center" vertical="center" wrapText="1"/>
      <protection/>
    </xf>
    <xf numFmtId="164" fontId="12" fillId="0" borderId="17" xfId="0" applyNumberFormat="1" applyFont="1" applyFill="1" applyBorder="1" applyAlignment="1" applyProtection="1">
      <alignment horizontal="center" vertical="center" wrapText="1"/>
      <protection/>
    </xf>
    <xf numFmtId="164" fontId="12" fillId="0" borderId="15" xfId="0" applyNumberFormat="1" applyFont="1" applyFill="1" applyBorder="1" applyAlignment="1" applyProtection="1">
      <alignment horizontal="center" vertical="center" wrapText="1"/>
      <protection/>
    </xf>
    <xf numFmtId="164" fontId="12" fillId="0" borderId="16" xfId="0" applyNumberFormat="1" applyFont="1" applyFill="1" applyBorder="1" applyAlignment="1" applyProtection="1">
      <alignment horizontal="center" vertical="center" wrapTex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0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64" fontId="17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59" xfId="0" applyNumberFormat="1" applyFill="1" applyBorder="1" applyAlignment="1" applyProtection="1">
      <alignment horizontal="left" vertical="center" wrapText="1" indent="1"/>
      <protection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2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6" fillId="0" borderId="61" xfId="0" applyNumberFormat="1" applyFont="1" applyFill="1" applyBorder="1" applyAlignment="1" applyProtection="1">
      <alignment horizontal="right" vertical="center" indent="1"/>
      <protection/>
    </xf>
    <xf numFmtId="16" fontId="0" fillId="0" borderId="0" xfId="0" applyNumberFormat="1" applyFill="1" applyAlignment="1" applyProtection="1">
      <alignment vertical="center" wrapText="1"/>
      <protection/>
    </xf>
    <xf numFmtId="0" fontId="12" fillId="0" borderId="17" xfId="0" applyFont="1" applyFill="1" applyBorder="1" applyAlignment="1" applyProtection="1">
      <alignment horizontal="center" vertical="center" wrapText="1"/>
      <protection/>
    </xf>
    <xf numFmtId="0" fontId="12" fillId="0" borderId="15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19" fillId="0" borderId="0" xfId="0" applyFont="1" applyAlignment="1" applyProtection="1">
      <alignment horizontal="right" vertical="top"/>
      <protection locked="0"/>
    </xf>
    <xf numFmtId="0" fontId="6" fillId="0" borderId="45" xfId="0" applyFont="1" applyFill="1" applyBorder="1" applyAlignment="1" applyProtection="1" quotePrefix="1">
      <alignment horizontal="right" vertical="center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19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 wrapText="1"/>
      <protection/>
    </xf>
    <xf numFmtId="49" fontId="6" fillId="0" borderId="45" xfId="0" applyNumberFormat="1" applyFont="1" applyFill="1" applyBorder="1" applyAlignment="1" applyProtection="1">
      <alignment horizontal="right" vertical="center"/>
      <protection/>
    </xf>
    <xf numFmtId="49" fontId="6" fillId="0" borderId="61" xfId="0" applyNumberFormat="1" applyFont="1" applyFill="1" applyBorder="1" applyAlignment="1" applyProtection="1">
      <alignment horizontal="right" vertical="center"/>
      <protection/>
    </xf>
    <xf numFmtId="164" fontId="12" fillId="0" borderId="62" xfId="0" applyNumberFormat="1" applyFont="1" applyFill="1" applyBorder="1" applyAlignment="1" applyProtection="1">
      <alignment horizontal="center" vertical="center" wrapText="1"/>
      <protection/>
    </xf>
    <xf numFmtId="164" fontId="12" fillId="0" borderId="39" xfId="0" applyNumberFormat="1" applyFont="1" applyFill="1" applyBorder="1" applyAlignment="1" applyProtection="1">
      <alignment horizontal="center" vertical="center" wrapText="1"/>
      <protection/>
    </xf>
    <xf numFmtId="164" fontId="12" fillId="0" borderId="59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67" applyFill="1" applyProtection="1">
      <alignment/>
      <protection/>
    </xf>
    <xf numFmtId="0" fontId="28" fillId="0" borderId="0" xfId="67" applyFont="1" applyFill="1" applyProtection="1">
      <alignment/>
      <protection/>
    </xf>
    <xf numFmtId="0" fontId="21" fillId="0" borderId="46" xfId="67" applyFont="1" applyFill="1" applyBorder="1" applyAlignment="1" applyProtection="1">
      <alignment horizontal="center" vertical="center" wrapText="1"/>
      <protection/>
    </xf>
    <xf numFmtId="0" fontId="21" fillId="0" borderId="20" xfId="67" applyFont="1" applyFill="1" applyBorder="1" applyAlignment="1" applyProtection="1">
      <alignment horizontal="center" vertical="center" wrapText="1"/>
      <protection/>
    </xf>
    <xf numFmtId="0" fontId="21" fillId="0" borderId="21" xfId="67" applyFont="1" applyFill="1" applyBorder="1" applyAlignment="1" applyProtection="1">
      <alignment horizontal="center" vertical="center" wrapText="1"/>
      <protection/>
    </xf>
    <xf numFmtId="0" fontId="22" fillId="0" borderId="0" xfId="67" applyFill="1" applyAlignment="1" applyProtection="1">
      <alignment horizontal="center" vertical="center"/>
      <protection/>
    </xf>
    <xf numFmtId="0" fontId="16" fillId="0" borderId="35" xfId="67" applyFont="1" applyFill="1" applyBorder="1" applyAlignment="1" applyProtection="1">
      <alignment vertical="center" wrapText="1"/>
      <protection/>
    </xf>
    <xf numFmtId="173" fontId="13" fillId="0" borderId="26" xfId="65" applyNumberFormat="1" applyFont="1" applyFill="1" applyBorder="1" applyAlignment="1" applyProtection="1">
      <alignment horizontal="center" vertical="center"/>
      <protection/>
    </xf>
    <xf numFmtId="172" fontId="16" fillId="0" borderId="26" xfId="67" applyNumberFormat="1" applyFont="1" applyFill="1" applyBorder="1" applyAlignment="1" applyProtection="1">
      <alignment horizontal="right" vertical="center" wrapText="1"/>
      <protection locked="0"/>
    </xf>
    <xf numFmtId="172" fontId="16" fillId="0" borderId="45" xfId="67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7" applyFill="1" applyAlignment="1" applyProtection="1">
      <alignment vertical="center"/>
      <protection/>
    </xf>
    <xf numFmtId="0" fontId="16" fillId="0" borderId="12" xfId="67" applyFont="1" applyFill="1" applyBorder="1" applyAlignment="1" applyProtection="1">
      <alignment vertical="center" wrapText="1"/>
      <protection/>
    </xf>
    <xf numFmtId="172" fontId="16" fillId="0" borderId="10" xfId="67" applyNumberFormat="1" applyFont="1" applyFill="1" applyBorder="1" applyAlignment="1" applyProtection="1">
      <alignment horizontal="right" vertical="center" wrapText="1"/>
      <protection/>
    </xf>
    <xf numFmtId="172" fontId="16" fillId="0" borderId="24" xfId="67" applyNumberFormat="1" applyFont="1" applyFill="1" applyBorder="1" applyAlignment="1" applyProtection="1">
      <alignment horizontal="right" vertical="center" wrapText="1"/>
      <protection/>
    </xf>
    <xf numFmtId="0" fontId="20" fillId="0" borderId="12" xfId="67" applyFont="1" applyFill="1" applyBorder="1" applyAlignment="1" applyProtection="1">
      <alignment horizontal="left" vertical="center" wrapText="1" indent="1"/>
      <protection/>
    </xf>
    <xf numFmtId="172" fontId="21" fillId="0" borderId="24" xfId="67" applyNumberFormat="1" applyFont="1" applyFill="1" applyBorder="1" applyAlignment="1" applyProtection="1">
      <alignment horizontal="right" vertical="center" wrapText="1"/>
      <protection locked="0"/>
    </xf>
    <xf numFmtId="172" fontId="15" fillId="0" borderId="10" xfId="67" applyNumberFormat="1" applyFont="1" applyFill="1" applyBorder="1" applyAlignment="1" applyProtection="1">
      <alignment horizontal="right" vertical="center" wrapText="1"/>
      <protection/>
    </xf>
    <xf numFmtId="172" fontId="15" fillId="0" borderId="24" xfId="67" applyNumberFormat="1" applyFont="1" applyFill="1" applyBorder="1" applyAlignment="1" applyProtection="1">
      <alignment horizontal="right" vertical="center" wrapText="1"/>
      <protection/>
    </xf>
    <xf numFmtId="0" fontId="16" fillId="0" borderId="46" xfId="67" applyFont="1" applyFill="1" applyBorder="1" applyAlignment="1" applyProtection="1">
      <alignment vertical="center" wrapText="1"/>
      <protection/>
    </xf>
    <xf numFmtId="172" fontId="16" fillId="0" borderId="20" xfId="67" applyNumberFormat="1" applyFont="1" applyFill="1" applyBorder="1" applyAlignment="1" applyProtection="1">
      <alignment horizontal="right" vertical="center" wrapText="1"/>
      <protection/>
    </xf>
    <xf numFmtId="172" fontId="16" fillId="0" borderId="21" xfId="67" applyNumberFormat="1" applyFont="1" applyFill="1" applyBorder="1" applyAlignment="1" applyProtection="1">
      <alignment horizontal="right" vertical="center" wrapText="1"/>
      <protection/>
    </xf>
    <xf numFmtId="0" fontId="15" fillId="0" borderId="0" xfId="67" applyFont="1" applyFill="1" applyProtection="1">
      <alignment/>
      <protection/>
    </xf>
    <xf numFmtId="3" fontId="22" fillId="0" borderId="0" xfId="67" applyNumberFormat="1" applyFont="1" applyFill="1" applyProtection="1">
      <alignment/>
      <protection/>
    </xf>
    <xf numFmtId="3" fontId="22" fillId="0" borderId="0" xfId="67" applyNumberFormat="1" applyFont="1" applyFill="1" applyAlignment="1" applyProtection="1">
      <alignment horizontal="center"/>
      <protection/>
    </xf>
    <xf numFmtId="0" fontId="22" fillId="0" borderId="0" xfId="67" applyFont="1" applyFill="1" applyProtection="1">
      <alignment/>
      <protection/>
    </xf>
    <xf numFmtId="0" fontId="22" fillId="0" borderId="0" xfId="67" applyFill="1" applyAlignment="1" applyProtection="1">
      <alignment horizontal="center"/>
      <protection/>
    </xf>
    <xf numFmtId="0" fontId="0" fillId="0" borderId="0" xfId="65" applyFill="1" applyAlignment="1" applyProtection="1">
      <alignment vertical="center"/>
      <protection/>
    </xf>
    <xf numFmtId="174" fontId="12" fillId="0" borderId="24" xfId="65" applyNumberFormat="1" applyFont="1" applyFill="1" applyBorder="1" applyAlignment="1" applyProtection="1">
      <alignment vertical="center"/>
      <protection locked="0"/>
    </xf>
    <xf numFmtId="0" fontId="0" fillId="0" borderId="0" xfId="65" applyFont="1" applyFill="1" applyAlignment="1" applyProtection="1">
      <alignment vertical="center"/>
      <protection/>
    </xf>
    <xf numFmtId="0" fontId="22" fillId="0" borderId="0" xfId="67" applyFont="1" applyFill="1" applyAlignment="1" applyProtection="1">
      <alignment/>
      <protection/>
    </xf>
    <xf numFmtId="0" fontId="7" fillId="0" borderId="0" xfId="0" applyNumberFormat="1" applyFont="1" applyFill="1" applyAlignment="1" applyProtection="1">
      <alignment textRotation="180" wrapText="1"/>
      <protection locked="0"/>
    </xf>
    <xf numFmtId="0" fontId="29" fillId="0" borderId="0" xfId="0" applyFont="1" applyAlignment="1" applyProtection="1">
      <alignment horizontal="right" vertical="top"/>
      <protection locked="0"/>
    </xf>
    <xf numFmtId="49" fontId="2" fillId="0" borderId="0" xfId="64" applyNumberFormat="1" applyFill="1" applyProtection="1">
      <alignment/>
      <protection/>
    </xf>
    <xf numFmtId="49" fontId="13" fillId="0" borderId="0" xfId="64" applyNumberFormat="1" applyFont="1" applyFill="1" applyProtection="1">
      <alignment/>
      <protection/>
    </xf>
    <xf numFmtId="49" fontId="0" fillId="0" borderId="0" xfId="64" applyNumberFormat="1" applyFont="1" applyFill="1" applyProtection="1">
      <alignment/>
      <protection/>
    </xf>
    <xf numFmtId="49" fontId="2" fillId="0" borderId="0" xfId="64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 horizontal="center" vertical="center" wrapText="1"/>
      <protection/>
    </xf>
    <xf numFmtId="49" fontId="1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49" fontId="5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vertical="center" wrapText="1"/>
      <protection/>
    </xf>
    <xf numFmtId="49" fontId="7" fillId="0" borderId="0" xfId="0" applyNumberFormat="1" applyFont="1" applyFill="1" applyAlignment="1" applyProtection="1">
      <alignment vertical="center" wrapText="1"/>
      <protection/>
    </xf>
    <xf numFmtId="174" fontId="5" fillId="0" borderId="63" xfId="65" applyNumberFormat="1" applyFont="1" applyFill="1" applyBorder="1" applyAlignment="1" applyProtection="1">
      <alignment vertical="center"/>
      <protection locked="0"/>
    </xf>
    <xf numFmtId="0" fontId="24" fillId="0" borderId="40" xfId="67" applyNumberFormat="1" applyFont="1" applyFill="1" applyBorder="1">
      <alignment/>
      <protection/>
    </xf>
    <xf numFmtId="49" fontId="12" fillId="0" borderId="64" xfId="65" applyNumberFormat="1" applyFont="1" applyFill="1" applyBorder="1" applyAlignment="1" applyProtection="1">
      <alignment horizontal="center" vertical="center"/>
      <protection/>
    </xf>
    <xf numFmtId="174" fontId="2" fillId="0" borderId="57" xfId="65" applyNumberFormat="1" applyFont="1" applyFill="1" applyBorder="1" applyAlignment="1" applyProtection="1">
      <alignment vertical="center"/>
      <protection locked="0"/>
    </xf>
    <xf numFmtId="174" fontId="2" fillId="0" borderId="59" xfId="65" applyNumberFormat="1" applyFont="1" applyFill="1" applyBorder="1" applyAlignment="1" applyProtection="1">
      <alignment vertical="center"/>
      <protection locked="0"/>
    </xf>
    <xf numFmtId="174" fontId="2" fillId="0" borderId="40" xfId="65" applyNumberFormat="1" applyFont="1" applyFill="1" applyBorder="1" applyAlignment="1" applyProtection="1">
      <alignment vertical="center"/>
      <protection locked="0"/>
    </xf>
    <xf numFmtId="174" fontId="2" fillId="0" borderId="37" xfId="65" applyNumberFormat="1" applyFont="1" applyFill="1" applyBorder="1" applyAlignment="1" applyProtection="1">
      <alignment vertical="center"/>
      <protection locked="0"/>
    </xf>
    <xf numFmtId="174" fontId="5" fillId="0" borderId="37" xfId="65" applyNumberFormat="1" applyFont="1" applyFill="1" applyBorder="1" applyAlignment="1" applyProtection="1">
      <alignment vertical="center"/>
      <protection/>
    </xf>
    <xf numFmtId="174" fontId="5" fillId="0" borderId="65" xfId="65" applyNumberFormat="1" applyFont="1" applyFill="1" applyBorder="1" applyAlignment="1" applyProtection="1">
      <alignment vertical="center"/>
      <protection locked="0"/>
    </xf>
    <xf numFmtId="174" fontId="5" fillId="0" borderId="40" xfId="65" applyNumberFormat="1" applyFont="1" applyFill="1" applyBorder="1" applyAlignment="1" applyProtection="1">
      <alignment vertical="center"/>
      <protection locked="0"/>
    </xf>
    <xf numFmtId="174" fontId="5" fillId="0" borderId="40" xfId="65" applyNumberFormat="1" applyFont="1" applyFill="1" applyBorder="1" applyAlignment="1" applyProtection="1">
      <alignment vertical="center"/>
      <protection/>
    </xf>
    <xf numFmtId="174" fontId="2" fillId="0" borderId="65" xfId="65" applyNumberFormat="1" applyFont="1" applyFill="1" applyBorder="1" applyAlignment="1" applyProtection="1">
      <alignment vertical="center"/>
      <protection locked="0"/>
    </xf>
    <xf numFmtId="174" fontId="5" fillId="0" borderId="40" xfId="65" applyNumberFormat="1" applyFont="1" applyFill="1" applyBorder="1" applyAlignment="1" applyProtection="1">
      <alignment vertical="center"/>
      <protection locked="0"/>
    </xf>
    <xf numFmtId="174" fontId="2" fillId="0" borderId="37" xfId="65" applyNumberFormat="1" applyFont="1" applyFill="1" applyBorder="1" applyAlignment="1" applyProtection="1">
      <alignment vertical="center"/>
      <protection/>
    </xf>
    <xf numFmtId="173" fontId="2" fillId="0" borderId="57" xfId="65" applyNumberFormat="1" applyFont="1" applyFill="1" applyBorder="1" applyAlignment="1" applyProtection="1">
      <alignment horizontal="center" vertical="center"/>
      <protection/>
    </xf>
    <xf numFmtId="173" fontId="2" fillId="0" borderId="37" xfId="65" applyNumberFormat="1" applyFont="1" applyFill="1" applyBorder="1" applyAlignment="1" applyProtection="1">
      <alignment horizontal="center" vertical="center"/>
      <protection/>
    </xf>
    <xf numFmtId="173" fontId="2" fillId="0" borderId="65" xfId="65" applyNumberFormat="1" applyFont="1" applyFill="1" applyBorder="1" applyAlignment="1" applyProtection="1">
      <alignment horizontal="center" vertical="center"/>
      <protection/>
    </xf>
    <xf numFmtId="173" fontId="5" fillId="0" borderId="40" xfId="65" applyNumberFormat="1" applyFont="1" applyFill="1" applyBorder="1" applyAlignment="1" applyProtection="1">
      <alignment horizontal="center" vertical="center"/>
      <protection/>
    </xf>
    <xf numFmtId="173" fontId="2" fillId="0" borderId="59" xfId="65" applyNumberFormat="1" applyFont="1" applyFill="1" applyBorder="1" applyAlignment="1" applyProtection="1">
      <alignment horizontal="center" vertical="center"/>
      <protection/>
    </xf>
    <xf numFmtId="173" fontId="2" fillId="0" borderId="40" xfId="65" applyNumberFormat="1" applyFont="1" applyFill="1" applyBorder="1" applyAlignment="1" applyProtection="1">
      <alignment horizontal="center" vertical="center"/>
      <protection/>
    </xf>
    <xf numFmtId="173" fontId="5" fillId="0" borderId="63" xfId="65" applyNumberFormat="1" applyFont="1" applyFill="1" applyBorder="1" applyAlignment="1" applyProtection="1">
      <alignment horizontal="center" vertical="center"/>
      <protection/>
    </xf>
    <xf numFmtId="49" fontId="12" fillId="0" borderId="64" xfId="65" applyNumberFormat="1" applyFont="1" applyFill="1" applyBorder="1" applyAlignment="1" applyProtection="1">
      <alignment horizontal="center" vertical="center" wrapText="1"/>
      <protection/>
    </xf>
    <xf numFmtId="0" fontId="22" fillId="0" borderId="37" xfId="67" applyFont="1" applyFill="1" applyBorder="1" applyAlignment="1" applyProtection="1">
      <alignment vertical="center" wrapText="1"/>
      <protection/>
    </xf>
    <xf numFmtId="0" fontId="22" fillId="0" borderId="65" xfId="67" applyFont="1" applyFill="1" applyBorder="1" applyAlignment="1" applyProtection="1">
      <alignment vertical="center" wrapText="1"/>
      <protection/>
    </xf>
    <xf numFmtId="0" fontId="24" fillId="0" borderId="40" xfId="67" applyFont="1" applyFill="1" applyBorder="1" applyAlignment="1" applyProtection="1">
      <alignment vertical="center" wrapText="1"/>
      <protection/>
    </xf>
    <xf numFmtId="0" fontId="22" fillId="0" borderId="57" xfId="67" applyFont="1" applyFill="1" applyBorder="1" applyAlignment="1" applyProtection="1">
      <alignment vertical="center" wrapText="1"/>
      <protection/>
    </xf>
    <xf numFmtId="0" fontId="22" fillId="0" borderId="59" xfId="67" applyFont="1" applyFill="1" applyBorder="1" applyAlignment="1" applyProtection="1">
      <alignment vertical="center" wrapText="1"/>
      <protection/>
    </xf>
    <xf numFmtId="0" fontId="24" fillId="0" borderId="63" xfId="67" applyFont="1" applyFill="1" applyBorder="1" applyAlignment="1" applyProtection="1">
      <alignment vertical="center" wrapText="1"/>
      <protection/>
    </xf>
    <xf numFmtId="0" fontId="18" fillId="0" borderId="66" xfId="65" applyFont="1" applyFill="1" applyBorder="1" applyAlignment="1" applyProtection="1">
      <alignment horizontal="center" vertical="center" textRotation="90"/>
      <protection/>
    </xf>
    <xf numFmtId="0" fontId="27" fillId="0" borderId="40" xfId="67" applyFont="1" applyFill="1" applyBorder="1" applyAlignment="1">
      <alignment horizontal="center" vertical="center" wrapText="1"/>
      <protection/>
    </xf>
    <xf numFmtId="0" fontId="22" fillId="0" borderId="57" xfId="67" applyFont="1" applyFill="1" applyBorder="1" applyAlignment="1">
      <alignment horizontal="right" indent="1"/>
      <protection/>
    </xf>
    <xf numFmtId="0" fontId="22" fillId="0" borderId="37" xfId="67" applyFont="1" applyFill="1" applyBorder="1" applyAlignment="1">
      <alignment horizontal="right" indent="1"/>
      <protection/>
    </xf>
    <xf numFmtId="0" fontId="22" fillId="0" borderId="40" xfId="67" applyFont="1" applyFill="1" applyBorder="1" applyAlignment="1">
      <alignment horizontal="right" indent="1"/>
      <protection/>
    </xf>
    <xf numFmtId="0" fontId="27" fillId="0" borderId="66" xfId="67" applyFont="1" applyFill="1" applyBorder="1" applyAlignment="1">
      <alignment horizontal="center" vertical="center" wrapText="1"/>
      <protection/>
    </xf>
    <xf numFmtId="3" fontId="22" fillId="0" borderId="57" xfId="67" applyNumberFormat="1" applyFont="1" applyFill="1" applyBorder="1" applyProtection="1">
      <alignment/>
      <protection locked="0"/>
    </xf>
    <xf numFmtId="3" fontId="22" fillId="0" borderId="37" xfId="67" applyNumberFormat="1" applyFont="1" applyFill="1" applyBorder="1" applyProtection="1">
      <alignment/>
      <protection locked="0"/>
    </xf>
    <xf numFmtId="3" fontId="24" fillId="0" borderId="40" xfId="67" applyNumberFormat="1" applyFont="1" applyFill="1" applyBorder="1" applyProtection="1">
      <alignment/>
      <protection locked="0"/>
    </xf>
    <xf numFmtId="3" fontId="22" fillId="0" borderId="64" xfId="67" applyNumberFormat="1" applyFont="1" applyFill="1" applyBorder="1" applyProtection="1">
      <alignment/>
      <protection locked="0"/>
    </xf>
    <xf numFmtId="0" fontId="27" fillId="0" borderId="66" xfId="67" applyFont="1" applyFill="1" applyBorder="1" applyAlignment="1">
      <alignment horizontal="center" vertical="center"/>
      <protection/>
    </xf>
    <xf numFmtId="0" fontId="27" fillId="0" borderId="40" xfId="67" applyFont="1" applyFill="1" applyBorder="1" applyAlignment="1">
      <alignment horizontal="center" vertical="center"/>
      <protection/>
    </xf>
    <xf numFmtId="0" fontId="22" fillId="0" borderId="37" xfId="67" applyFont="1" applyFill="1" applyBorder="1" applyAlignment="1" applyProtection="1">
      <alignment horizontal="left" indent="1"/>
      <protection locked="0"/>
    </xf>
    <xf numFmtId="0" fontId="24" fillId="0" borderId="40" xfId="67" applyFont="1" applyFill="1" applyBorder="1" applyProtection="1">
      <alignment/>
      <protection locked="0"/>
    </xf>
    <xf numFmtId="0" fontId="22" fillId="0" borderId="57" xfId="67" applyFont="1" applyFill="1" applyBorder="1" applyAlignment="1" applyProtection="1">
      <alignment horizontal="left" indent="1"/>
      <protection locked="0"/>
    </xf>
    <xf numFmtId="3" fontId="24" fillId="0" borderId="63" xfId="67" applyNumberFormat="1" applyFont="1" applyFill="1" applyBorder="1" applyProtection="1">
      <alignment/>
      <protection locked="0"/>
    </xf>
    <xf numFmtId="3" fontId="22" fillId="0" borderId="63" xfId="67" applyNumberFormat="1" applyFont="1" applyFill="1" applyBorder="1" applyProtection="1">
      <alignment/>
      <protection locked="0"/>
    </xf>
    <xf numFmtId="0" fontId="18" fillId="0" borderId="66" xfId="66" applyFont="1" applyFill="1" applyBorder="1" applyAlignment="1" applyProtection="1">
      <alignment horizontal="center" vertical="center" textRotation="90"/>
      <protection/>
    </xf>
    <xf numFmtId="0" fontId="22" fillId="0" borderId="63" xfId="67" applyFont="1" applyFill="1" applyBorder="1" applyAlignment="1">
      <alignment horizontal="right" indent="1"/>
      <protection/>
    </xf>
    <xf numFmtId="0" fontId="24" fillId="0" borderId="63" xfId="67" applyFont="1" applyFill="1" applyBorder="1" applyProtection="1">
      <alignment/>
      <protection locked="0"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0" fontId="23" fillId="0" borderId="67" xfId="0" applyFont="1" applyFill="1" applyBorder="1" applyAlignment="1" applyProtection="1">
      <alignment horizontal="center" vertical="center" wrapText="1"/>
      <protection/>
    </xf>
    <xf numFmtId="0" fontId="23" fillId="0" borderId="68" xfId="0" applyFont="1" applyFill="1" applyBorder="1" applyAlignment="1" applyProtection="1">
      <alignment horizontal="center" vertical="center" wrapText="1"/>
      <protection/>
    </xf>
    <xf numFmtId="0" fontId="23" fillId="0" borderId="62" xfId="0" applyFont="1" applyFill="1" applyBorder="1" applyAlignment="1" applyProtection="1">
      <alignment horizontal="center" vertical="center" wrapText="1"/>
      <protection/>
    </xf>
    <xf numFmtId="0" fontId="23" fillId="0" borderId="42" xfId="0" applyFont="1" applyFill="1" applyBorder="1" applyAlignment="1" applyProtection="1">
      <alignment horizontal="center" vertical="center" wrapText="1"/>
      <protection/>
    </xf>
    <xf numFmtId="0" fontId="23" fillId="0" borderId="43" xfId="0" applyFont="1" applyFill="1" applyBorder="1" applyAlignment="1" applyProtection="1">
      <alignment horizontal="center" vertical="center" wrapText="1"/>
      <protection/>
    </xf>
    <xf numFmtId="0" fontId="23" fillId="0" borderId="44" xfId="0" applyFont="1" applyFill="1" applyBorder="1" applyAlignment="1" applyProtection="1">
      <alignment horizontal="center" vertical="center" wrapText="1"/>
      <protection/>
    </xf>
    <xf numFmtId="0" fontId="50" fillId="0" borderId="0" xfId="67" applyFont="1" applyFill="1" applyAlignment="1">
      <alignment horizontal="center"/>
      <protection/>
    </xf>
    <xf numFmtId="0" fontId="3" fillId="0" borderId="17" xfId="64" applyFont="1" applyFill="1" applyBorder="1" applyAlignment="1" applyProtection="1">
      <alignment horizontal="center" vertical="center" wrapText="1"/>
      <protection/>
    </xf>
    <xf numFmtId="0" fontId="3" fillId="0" borderId="15" xfId="64" applyFont="1" applyFill="1" applyBorder="1" applyAlignment="1" applyProtection="1">
      <alignment horizontal="left" vertical="center" wrapText="1" indent="1"/>
      <protection/>
    </xf>
    <xf numFmtId="164" fontId="3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64" applyNumberFormat="1" applyFont="1" applyFill="1" applyBorder="1" applyAlignment="1" applyProtection="1">
      <alignment horizontal="right" vertical="center" wrapText="1" indent="1"/>
      <protection/>
    </xf>
    <xf numFmtId="49" fontId="0" fillId="0" borderId="52" xfId="64" applyNumberFormat="1" applyFont="1" applyFill="1" applyBorder="1" applyAlignment="1" applyProtection="1">
      <alignment horizontal="center" vertical="center" wrapText="1"/>
      <protection/>
    </xf>
    <xf numFmtId="0" fontId="51" fillId="0" borderId="27" xfId="0" applyFont="1" applyBorder="1" applyAlignment="1" applyProtection="1">
      <alignment horizontal="left" wrapText="1" indent="1"/>
      <protection/>
    </xf>
    <xf numFmtId="164" fontId="0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3" xfId="64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2" xfId="64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left" wrapText="1" indent="1"/>
      <protection/>
    </xf>
    <xf numFmtId="164" fontId="0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4" xfId="64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 applyProtection="1">
      <alignment horizontal="left" vertical="center" wrapText="1" indent="1"/>
      <protection/>
    </xf>
    <xf numFmtId="164" fontId="0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5" xfId="0" applyFont="1" applyBorder="1" applyAlignment="1" applyProtection="1">
      <alignment horizontal="left" vertical="center" wrapText="1" indent="1"/>
      <protection/>
    </xf>
    <xf numFmtId="0" fontId="51" fillId="0" borderId="11" xfId="0" applyFont="1" applyBorder="1" applyAlignment="1" applyProtection="1">
      <alignment horizontal="left" wrapText="1" indent="1"/>
      <protection/>
    </xf>
    <xf numFmtId="164" fontId="3" fillId="0" borderId="15" xfId="64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64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64" applyNumberFormat="1" applyFont="1" applyFill="1" applyBorder="1" applyAlignment="1" applyProtection="1">
      <alignment horizontal="right" vertical="center" wrapText="1" indent="1"/>
      <protection/>
    </xf>
    <xf numFmtId="164" fontId="0" fillId="0" borderId="53" xfId="64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64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64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64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64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64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3" xfId="6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7" xfId="0" applyFont="1" applyBorder="1" applyAlignment="1" applyProtection="1">
      <alignment horizontal="center" wrapText="1"/>
      <protection/>
    </xf>
    <xf numFmtId="0" fontId="51" fillId="0" borderId="11" xfId="0" applyFont="1" applyBorder="1" applyAlignment="1" applyProtection="1">
      <alignment wrapText="1"/>
      <protection/>
    </xf>
    <xf numFmtId="0" fontId="51" fillId="0" borderId="52" xfId="0" applyFont="1" applyBorder="1" applyAlignment="1" applyProtection="1">
      <alignment horizontal="center" wrapText="1"/>
      <protection/>
    </xf>
    <xf numFmtId="0" fontId="51" fillId="0" borderId="12" xfId="0" applyFont="1" applyBorder="1" applyAlignment="1" applyProtection="1">
      <alignment horizontal="center" wrapText="1"/>
      <protection/>
    </xf>
    <xf numFmtId="0" fontId="51" fillId="0" borderId="14" xfId="0" applyFont="1" applyBorder="1" applyAlignment="1" applyProtection="1">
      <alignment horizontal="center" wrapText="1"/>
      <protection/>
    </xf>
    <xf numFmtId="164" fontId="3" fillId="0" borderId="15" xfId="64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8" xfId="64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15" xfId="0" applyFont="1" applyBorder="1" applyAlignment="1" applyProtection="1">
      <alignment wrapText="1"/>
      <protection/>
    </xf>
    <xf numFmtId="0" fontId="27" fillId="0" borderId="55" xfId="0" applyFont="1" applyBorder="1" applyAlignment="1" applyProtection="1">
      <alignment horizontal="center" wrapText="1"/>
      <protection/>
    </xf>
    <xf numFmtId="0" fontId="27" fillId="0" borderId="49" xfId="0" applyFont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164" fontId="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41" xfId="64" applyFont="1" applyFill="1" applyBorder="1" applyAlignment="1" applyProtection="1">
      <alignment horizontal="center" vertical="center" wrapText="1"/>
      <protection/>
    </xf>
    <xf numFmtId="0" fontId="3" fillId="0" borderId="42" xfId="64" applyFont="1" applyFill="1" applyBorder="1" applyAlignment="1" applyProtection="1">
      <alignment vertical="center" wrapText="1"/>
      <protection/>
    </xf>
    <xf numFmtId="164" fontId="3" fillId="0" borderId="44" xfId="64" applyNumberFormat="1" applyFont="1" applyFill="1" applyBorder="1" applyAlignment="1" applyProtection="1">
      <alignment horizontal="right" vertical="center" wrapText="1" indent="1"/>
      <protection/>
    </xf>
    <xf numFmtId="49" fontId="0" fillId="0" borderId="35" xfId="64" applyNumberFormat="1" applyFont="1" applyFill="1" applyBorder="1" applyAlignment="1" applyProtection="1">
      <alignment horizontal="center" vertical="center" wrapText="1"/>
      <protection/>
    </xf>
    <xf numFmtId="0" fontId="0" fillId="0" borderId="26" xfId="64" applyFont="1" applyFill="1" applyBorder="1" applyAlignment="1" applyProtection="1">
      <alignment horizontal="left" vertical="center" wrapText="1" indent="1"/>
      <protection/>
    </xf>
    <xf numFmtId="164" fontId="0" fillId="0" borderId="45" xfId="6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64" applyFont="1" applyFill="1" applyBorder="1" applyAlignment="1" applyProtection="1">
      <alignment horizontal="left" vertical="center" wrapText="1" indent="1"/>
      <protection/>
    </xf>
    <xf numFmtId="164" fontId="0" fillId="0" borderId="24" xfId="64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6" xfId="6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1" xfId="64" applyFont="1" applyFill="1" applyBorder="1" applyAlignment="1" applyProtection="1">
      <alignment horizontal="left" vertical="center" wrapText="1" indent="1"/>
      <protection/>
    </xf>
    <xf numFmtId="0" fontId="0" fillId="0" borderId="0" xfId="64" applyFont="1" applyFill="1" applyBorder="1" applyAlignment="1" applyProtection="1">
      <alignment horizontal="left" vertical="center" wrapText="1" indent="1"/>
      <protection/>
    </xf>
    <xf numFmtId="0" fontId="0" fillId="0" borderId="10" xfId="64" applyFont="1" applyFill="1" applyBorder="1" applyAlignment="1" applyProtection="1">
      <alignment horizontal="left" indent="6"/>
      <protection/>
    </xf>
    <xf numFmtId="0" fontId="0" fillId="0" borderId="10" xfId="64" applyFont="1" applyFill="1" applyBorder="1" applyAlignment="1" applyProtection="1">
      <alignment horizontal="left" vertical="center" wrapText="1" indent="6"/>
      <protection/>
    </xf>
    <xf numFmtId="49" fontId="0" fillId="0" borderId="13" xfId="64" applyNumberFormat="1" applyFont="1" applyFill="1" applyBorder="1" applyAlignment="1" applyProtection="1">
      <alignment horizontal="center" vertical="center" wrapText="1"/>
      <protection/>
    </xf>
    <xf numFmtId="0" fontId="0" fillId="0" borderId="11" xfId="64" applyFont="1" applyFill="1" applyBorder="1" applyAlignment="1" applyProtection="1">
      <alignment horizontal="left" vertical="center" wrapText="1" indent="6"/>
      <protection/>
    </xf>
    <xf numFmtId="49" fontId="0" fillId="0" borderId="46" xfId="64" applyNumberFormat="1" applyFont="1" applyFill="1" applyBorder="1" applyAlignment="1" applyProtection="1">
      <alignment horizontal="center" vertical="center" wrapText="1"/>
      <protection/>
    </xf>
    <xf numFmtId="0" fontId="0" fillId="0" borderId="20" xfId="64" applyFont="1" applyFill="1" applyBorder="1" applyAlignment="1" applyProtection="1">
      <alignment horizontal="left" vertical="center" wrapText="1" indent="6"/>
      <protection/>
    </xf>
    <xf numFmtId="164" fontId="0" fillId="0" borderId="21" xfId="64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64" applyFont="1" applyFill="1" applyBorder="1" applyAlignment="1" applyProtection="1">
      <alignment vertical="center" wrapText="1"/>
      <protection/>
    </xf>
    <xf numFmtId="164" fontId="3" fillId="0" borderId="16" xfId="64" applyNumberFormat="1" applyFont="1" applyFill="1" applyBorder="1" applyAlignment="1" applyProtection="1">
      <alignment horizontal="right" vertical="center" wrapText="1" indent="1"/>
      <protection/>
    </xf>
    <xf numFmtId="164" fontId="0" fillId="0" borderId="47" xfId="64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64" applyFont="1" applyFill="1" applyBorder="1" applyAlignment="1" applyProtection="1">
      <alignment horizontal="left" vertical="center" wrapText="1" indent="1"/>
      <protection/>
    </xf>
    <xf numFmtId="0" fontId="51" fillId="0" borderId="10" xfId="0" applyFont="1" applyBorder="1" applyAlignment="1" applyProtection="1">
      <alignment horizontal="left" vertical="center" wrapText="1" indent="1"/>
      <protection/>
    </xf>
    <xf numFmtId="0" fontId="0" fillId="0" borderId="27" xfId="64" applyFont="1" applyFill="1" applyBorder="1" applyAlignment="1" applyProtection="1">
      <alignment horizontal="left" vertical="center" wrapText="1" indent="6"/>
      <protection/>
    </xf>
    <xf numFmtId="0" fontId="3" fillId="0" borderId="15" xfId="64" applyFont="1" applyFill="1" applyBorder="1" applyAlignment="1" applyProtection="1">
      <alignment horizontal="left" vertical="center" wrapText="1" indent="1"/>
      <protection/>
    </xf>
    <xf numFmtId="0" fontId="0" fillId="0" borderId="27" xfId="64" applyFont="1" applyFill="1" applyBorder="1" applyAlignment="1" applyProtection="1">
      <alignment horizontal="left" vertical="center" wrapText="1" indent="1"/>
      <protection/>
    </xf>
    <xf numFmtId="0" fontId="0" fillId="0" borderId="18" xfId="64" applyFont="1" applyFill="1" applyBorder="1" applyAlignment="1" applyProtection="1">
      <alignment horizontal="left" vertical="center" wrapText="1" indent="1"/>
      <protection/>
    </xf>
    <xf numFmtId="164" fontId="3" fillId="0" borderId="16" xfId="64" applyNumberFormat="1" applyFont="1" applyFill="1" applyBorder="1" applyAlignment="1" applyProtection="1">
      <alignment horizontal="right" vertical="center" wrapText="1" indent="1"/>
      <protection/>
    </xf>
    <xf numFmtId="164" fontId="27" fillId="0" borderId="16" xfId="0" applyNumberFormat="1" applyFont="1" applyBorder="1" applyAlignment="1" applyProtection="1">
      <alignment horizontal="right" vertical="center" wrapText="1" indent="1"/>
      <protection/>
    </xf>
    <xf numFmtId="164" fontId="27" fillId="0" borderId="16" xfId="0" applyNumberFormat="1" applyFont="1" applyBorder="1" applyAlignment="1" applyProtection="1" quotePrefix="1">
      <alignment horizontal="right" vertical="center" wrapText="1" indent="1"/>
      <protection/>
    </xf>
    <xf numFmtId="0" fontId="27" fillId="0" borderId="55" xfId="0" applyFont="1" applyBorder="1" applyAlignment="1" applyProtection="1">
      <alignment horizontal="center" vertical="center" wrapText="1"/>
      <protection/>
    </xf>
    <xf numFmtId="0" fontId="27" fillId="0" borderId="49" xfId="0" applyFont="1" applyBorder="1" applyAlignment="1" applyProtection="1">
      <alignment horizontal="left" vertical="center" wrapText="1" indent="1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vertical="center" wrapText="1"/>
      <protection/>
    </xf>
    <xf numFmtId="3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35" xfId="0" applyNumberFormat="1" applyFont="1" applyFill="1" applyBorder="1" applyAlignment="1" applyProtection="1">
      <alignment horizontal="center" vertical="center" wrapText="1"/>
      <protection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lef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49" fontId="0" fillId="0" borderId="52" xfId="0" applyNumberFormat="1" applyFont="1" applyFill="1" applyBorder="1" applyAlignment="1" applyProtection="1">
      <alignment horizontal="center" vertical="center" wrapText="1"/>
      <protection/>
    </xf>
    <xf numFmtId="0" fontId="0" fillId="0" borderId="27" xfId="64" applyFont="1" applyFill="1" applyBorder="1" applyAlignment="1" applyProtection="1">
      <alignment horizontal="lef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0" xfId="64" applyFont="1" applyFill="1" applyBorder="1" applyAlignment="1" applyProtection="1">
      <alignment horizontal="lef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9" xfId="64" applyFont="1" applyFill="1" applyBorder="1" applyAlignment="1" applyProtection="1" quotePrefix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7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49" xfId="64" applyFont="1" applyFill="1" applyBorder="1" applyAlignment="1" applyProtection="1">
      <alignment horizontal="left" vertical="center" wrapText="1" indent="1"/>
      <protection/>
    </xf>
    <xf numFmtId="0" fontId="27" fillId="0" borderId="17" xfId="0" applyFont="1" applyBorder="1" applyAlignment="1" applyProtection="1">
      <alignment horizontal="center" vertical="center" wrapText="1"/>
      <protection/>
    </xf>
    <xf numFmtId="0" fontId="52" fillId="0" borderId="29" xfId="0" applyFont="1" applyBorder="1" applyAlignment="1" applyProtection="1">
      <alignment horizontal="left" wrapText="1" indent="1"/>
      <protection/>
    </xf>
    <xf numFmtId="164" fontId="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3" fontId="3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NumberFormat="1" applyFont="1" applyFill="1" applyAlignment="1" applyProtection="1">
      <alignment horizontal="center" textRotation="180" wrapText="1"/>
      <protection locked="0"/>
    </xf>
    <xf numFmtId="164" fontId="5" fillId="0" borderId="0" xfId="64" applyNumberFormat="1" applyFont="1" applyFill="1" applyBorder="1" applyAlignment="1" applyProtection="1">
      <alignment horizontal="center" vertical="center"/>
      <protection/>
    </xf>
    <xf numFmtId="164" fontId="6" fillId="0" borderId="26" xfId="64" applyNumberFormat="1" applyFont="1" applyFill="1" applyBorder="1" applyAlignment="1" applyProtection="1">
      <alignment horizontal="center" vertical="center"/>
      <protection/>
    </xf>
    <xf numFmtId="164" fontId="6" fillId="0" borderId="45" xfId="64" applyNumberFormat="1" applyFont="1" applyFill="1" applyBorder="1" applyAlignment="1" applyProtection="1">
      <alignment horizontal="center" vertical="center"/>
      <protection/>
    </xf>
    <xf numFmtId="0" fontId="6" fillId="0" borderId="26" xfId="64" applyFont="1" applyFill="1" applyBorder="1" applyAlignment="1" applyProtection="1">
      <alignment horizontal="center" vertical="center" wrapText="1"/>
      <protection/>
    </xf>
    <xf numFmtId="0" fontId="6" fillId="0" borderId="20" xfId="64" applyFont="1" applyFill="1" applyBorder="1" applyAlignment="1" applyProtection="1">
      <alignment horizontal="center" vertical="center" wrapText="1"/>
      <protection/>
    </xf>
    <xf numFmtId="0" fontId="5" fillId="0" borderId="0" xfId="64" applyFont="1" applyFill="1" applyAlignment="1" applyProtection="1">
      <alignment horizontal="center"/>
      <protection/>
    </xf>
    <xf numFmtId="0" fontId="6" fillId="0" borderId="35" xfId="64" applyFont="1" applyFill="1" applyBorder="1" applyAlignment="1" applyProtection="1">
      <alignment horizontal="center" vertical="center" wrapText="1"/>
      <protection/>
    </xf>
    <xf numFmtId="0" fontId="6" fillId="0" borderId="46" xfId="64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 locked="0"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48" fillId="0" borderId="0" xfId="0" applyNumberFormat="1" applyFont="1" applyFill="1" applyAlignment="1">
      <alignment horizontal="center" vertical="center" wrapText="1"/>
    </xf>
    <xf numFmtId="164" fontId="4" fillId="0" borderId="19" xfId="0" applyNumberFormat="1" applyFont="1" applyFill="1" applyBorder="1" applyAlignment="1" applyProtection="1">
      <alignment horizontal="right" wrapText="1"/>
      <protection/>
    </xf>
    <xf numFmtId="164" fontId="7" fillId="0" borderId="0" xfId="0" applyNumberFormat="1" applyFont="1" applyFill="1" applyAlignment="1">
      <alignment horizontal="center" textRotation="180" wrapText="1"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164" fontId="6" fillId="0" borderId="49" xfId="0" applyNumberFormat="1" applyFont="1" applyFill="1" applyBorder="1" applyAlignment="1" applyProtection="1">
      <alignment horizontal="center" vertical="center" wrapText="1"/>
      <protection/>
    </xf>
    <xf numFmtId="164" fontId="6" fillId="0" borderId="49" xfId="0" applyNumberFormat="1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 vertical="center" wrapText="1"/>
    </xf>
    <xf numFmtId="164" fontId="47" fillId="0" borderId="0" xfId="0" applyNumberFormat="1" applyFont="1" applyFill="1" applyAlignment="1">
      <alignment vertical="center" wrapText="1"/>
    </xf>
    <xf numFmtId="0" fontId="47" fillId="0" borderId="0" xfId="0" applyFont="1" applyAlignment="1">
      <alignment vertical="center" wrapText="1"/>
    </xf>
    <xf numFmtId="164" fontId="6" fillId="0" borderId="41" xfId="0" applyNumberFormat="1" applyFont="1" applyFill="1" applyBorder="1" applyAlignment="1" applyProtection="1">
      <alignment horizontal="center" vertical="center" wrapText="1"/>
      <protection/>
    </xf>
    <xf numFmtId="164" fontId="6" fillId="0" borderId="55" xfId="0" applyNumberFormat="1" applyFont="1" applyFill="1" applyBorder="1" applyAlignment="1" applyProtection="1">
      <alignment horizontal="center" vertical="center" wrapText="1"/>
      <protection/>
    </xf>
    <xf numFmtId="164" fontId="6" fillId="0" borderId="66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>
      <alignment horizontal="left" vertical="center" indent="2"/>
    </xf>
    <xf numFmtId="0" fontId="6" fillId="0" borderId="29" xfId="0" applyFont="1" applyFill="1" applyBorder="1" applyAlignment="1">
      <alignment horizontal="left" vertical="center" indent="2"/>
    </xf>
    <xf numFmtId="0" fontId="48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Alignment="1">
      <alignment/>
    </xf>
    <xf numFmtId="0" fontId="25" fillId="0" borderId="44" xfId="67" applyFont="1" applyFill="1" applyBorder="1" applyAlignment="1" applyProtection="1">
      <alignment horizontal="center" vertical="center" wrapText="1"/>
      <protection/>
    </xf>
    <xf numFmtId="0" fontId="25" fillId="0" borderId="47" xfId="67" applyFont="1" applyFill="1" applyBorder="1" applyAlignment="1" applyProtection="1">
      <alignment horizontal="center" vertical="center" wrapText="1"/>
      <protection/>
    </xf>
    <xf numFmtId="0" fontId="25" fillId="0" borderId="26" xfId="67" applyFont="1" applyFill="1" applyBorder="1" applyAlignment="1" applyProtection="1">
      <alignment horizontal="center" vertical="center" wrapText="1"/>
      <protection/>
    </xf>
    <xf numFmtId="0" fontId="25" fillId="0" borderId="10" xfId="67" applyFont="1" applyFill="1" applyBorder="1" applyAlignment="1" applyProtection="1">
      <alignment horizontal="center" vertical="center" wrapText="1"/>
      <protection/>
    </xf>
    <xf numFmtId="0" fontId="49" fillId="0" borderId="0" xfId="67" applyFont="1" applyFill="1" applyAlignment="1" applyProtection="1">
      <alignment/>
      <protection/>
    </xf>
    <xf numFmtId="0" fontId="50" fillId="0" borderId="0" xfId="67" applyFont="1" applyFill="1" applyAlignment="1" applyProtection="1">
      <alignment horizontal="center" vertical="center" wrapText="1"/>
      <protection/>
    </xf>
    <xf numFmtId="0" fontId="50" fillId="0" borderId="0" xfId="67" applyFont="1" applyFill="1" applyAlignment="1" applyProtection="1">
      <alignment horizontal="center" vertical="center"/>
      <protection/>
    </xf>
    <xf numFmtId="0" fontId="25" fillId="0" borderId="10" xfId="67" applyFont="1" applyFill="1" applyBorder="1" applyAlignment="1" applyProtection="1">
      <alignment horizontal="center" wrapText="1"/>
      <protection/>
    </xf>
    <xf numFmtId="0" fontId="25" fillId="0" borderId="24" xfId="67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vertical="center"/>
    </xf>
    <xf numFmtId="0" fontId="22" fillId="0" borderId="0" xfId="67" applyFont="1" applyFill="1" applyAlignment="1" applyProtection="1">
      <alignment horizontal="left"/>
      <protection/>
    </xf>
    <xf numFmtId="0" fontId="25" fillId="0" borderId="0" xfId="67" applyFont="1" applyFill="1" applyBorder="1" applyAlignment="1" applyProtection="1">
      <alignment horizontal="right"/>
      <protection/>
    </xf>
    <xf numFmtId="0" fontId="26" fillId="0" borderId="41" xfId="67" applyFont="1" applyFill="1" applyBorder="1" applyAlignment="1" applyProtection="1">
      <alignment horizontal="center" vertical="center" wrapText="1"/>
      <protection/>
    </xf>
    <xf numFmtId="0" fontId="26" fillId="0" borderId="13" xfId="67" applyFont="1" applyFill="1" applyBorder="1" applyAlignment="1" applyProtection="1">
      <alignment horizontal="center" vertical="center" wrapText="1"/>
      <protection/>
    </xf>
    <xf numFmtId="0" fontId="26" fillId="0" borderId="52" xfId="67" applyFont="1" applyFill="1" applyBorder="1" applyAlignment="1" applyProtection="1">
      <alignment horizontal="center" vertical="center" wrapText="1"/>
      <protection/>
    </xf>
    <xf numFmtId="0" fontId="18" fillId="0" borderId="42" xfId="65" applyFont="1" applyFill="1" applyBorder="1" applyAlignment="1" applyProtection="1">
      <alignment horizontal="center" vertical="center" textRotation="90"/>
      <protection/>
    </xf>
    <xf numFmtId="0" fontId="18" fillId="0" borderId="18" xfId="65" applyFont="1" applyFill="1" applyBorder="1" applyAlignment="1" applyProtection="1">
      <alignment horizontal="center" vertical="center" textRotation="90"/>
      <protection/>
    </xf>
    <xf numFmtId="0" fontId="18" fillId="0" borderId="27" xfId="65" applyFont="1" applyFill="1" applyBorder="1" applyAlignment="1" applyProtection="1">
      <alignment horizontal="center" vertical="center" textRotation="90"/>
      <protection/>
    </xf>
    <xf numFmtId="0" fontId="47" fillId="0" borderId="0" xfId="65" applyFont="1" applyFill="1" applyAlignment="1" applyProtection="1">
      <alignment vertical="center"/>
      <protection/>
    </xf>
    <xf numFmtId="0" fontId="47" fillId="0" borderId="0" xfId="0" applyFont="1" applyAlignment="1">
      <alignment vertical="center"/>
    </xf>
    <xf numFmtId="0" fontId="48" fillId="0" borderId="0" xfId="65" applyFont="1" applyFill="1" applyAlignment="1" applyProtection="1">
      <alignment horizontal="center" vertical="center" wrapText="1"/>
      <protection/>
    </xf>
    <xf numFmtId="0" fontId="5" fillId="0" borderId="35" xfId="65" applyFont="1" applyFill="1" applyBorder="1" applyAlignment="1" applyProtection="1">
      <alignment horizontal="center" vertical="center" wrapText="1"/>
      <protection/>
    </xf>
    <xf numFmtId="0" fontId="5" fillId="0" borderId="12" xfId="65" applyFont="1" applyFill="1" applyBorder="1" applyAlignment="1" applyProtection="1">
      <alignment horizontal="center" vertical="center" wrapText="1"/>
      <protection/>
    </xf>
    <xf numFmtId="0" fontId="22" fillId="0" borderId="0" xfId="67" applyFont="1" applyFill="1" applyAlignment="1" applyProtection="1">
      <alignment horizontal="center"/>
      <protection/>
    </xf>
    <xf numFmtId="0" fontId="4" fillId="0" borderId="45" xfId="65" applyFont="1" applyFill="1" applyBorder="1" applyAlignment="1" applyProtection="1">
      <alignment horizontal="center" vertical="center" wrapText="1"/>
      <protection/>
    </xf>
    <xf numFmtId="0" fontId="4" fillId="0" borderId="24" xfId="65" applyFont="1" applyFill="1" applyBorder="1" applyAlignment="1" applyProtection="1">
      <alignment horizontal="center" vertical="center"/>
      <protection/>
    </xf>
    <xf numFmtId="0" fontId="18" fillId="0" borderId="26" xfId="65" applyFont="1" applyFill="1" applyBorder="1" applyAlignment="1" applyProtection="1">
      <alignment horizontal="center" vertical="center" textRotation="90"/>
      <protection/>
    </xf>
    <xf numFmtId="0" fontId="18" fillId="0" borderId="10" xfId="65" applyFont="1" applyFill="1" applyBorder="1" applyAlignment="1" applyProtection="1">
      <alignment horizontal="center" vertical="center" textRotation="90"/>
      <protection/>
    </xf>
    <xf numFmtId="0" fontId="18" fillId="0" borderId="0" xfId="65" applyFont="1" applyFill="1" applyBorder="1" applyAlignment="1" applyProtection="1">
      <alignment horizontal="right" vertical="center"/>
      <protection/>
    </xf>
    <xf numFmtId="0" fontId="47" fillId="0" borderId="0" xfId="0" applyFont="1" applyFill="1" applyAlignment="1" applyProtection="1">
      <alignment vertical="center" wrapText="1"/>
      <protection/>
    </xf>
    <xf numFmtId="0" fontId="3" fillId="0" borderId="62" xfId="0" applyFont="1" applyFill="1" applyBorder="1" applyAlignment="1" applyProtection="1">
      <alignment horizontal="center" vertical="center" wrapText="1"/>
      <protection/>
    </xf>
    <xf numFmtId="0" fontId="3" fillId="0" borderId="75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48" fillId="0" borderId="34" xfId="0" applyFont="1" applyFill="1" applyBorder="1" applyAlignment="1" applyProtection="1">
      <alignment horizontal="center" vertical="center"/>
      <protection/>
    </xf>
    <xf numFmtId="0" fontId="48" fillId="0" borderId="76" xfId="0" applyFont="1" applyFill="1" applyBorder="1" applyAlignment="1" applyProtection="1">
      <alignment horizontal="center" vertical="center"/>
      <protection/>
    </xf>
    <xf numFmtId="0" fontId="48" fillId="0" borderId="48" xfId="0" applyFont="1" applyFill="1" applyBorder="1" applyAlignment="1" applyProtection="1">
      <alignment horizontal="center" vertical="center"/>
      <protection/>
    </xf>
    <xf numFmtId="0" fontId="48" fillId="0" borderId="31" xfId="0" applyFont="1" applyFill="1" applyBorder="1" applyAlignment="1" applyProtection="1">
      <alignment horizontal="center" vertical="center"/>
      <protection locked="0"/>
    </xf>
    <xf numFmtId="0" fontId="48" fillId="0" borderId="32" xfId="0" applyFont="1" applyFill="1" applyBorder="1" applyAlignment="1" applyProtection="1">
      <alignment horizontal="center" vertical="center"/>
      <protection locked="0"/>
    </xf>
    <xf numFmtId="0" fontId="48" fillId="0" borderId="33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7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48" fillId="0" borderId="76" xfId="0" applyFont="1" applyFill="1" applyBorder="1" applyAlignment="1" applyProtection="1" quotePrefix="1">
      <alignment horizontal="center" vertical="center"/>
      <protection/>
    </xf>
    <xf numFmtId="0" fontId="48" fillId="0" borderId="48" xfId="0" applyFont="1" applyFill="1" applyBorder="1" applyAlignment="1" applyProtection="1" quotePrefix="1">
      <alignment horizontal="center" vertical="center"/>
      <protection/>
    </xf>
    <xf numFmtId="0" fontId="48" fillId="0" borderId="62" xfId="0" applyFont="1" applyFill="1" applyBorder="1" applyAlignment="1" applyProtection="1">
      <alignment horizontal="center" vertical="center" wrapText="1"/>
      <protection/>
    </xf>
    <xf numFmtId="0" fontId="48" fillId="0" borderId="75" xfId="0" applyFont="1" applyFill="1" applyBorder="1" applyAlignment="1" applyProtection="1">
      <alignment horizontal="center" vertical="center" wrapText="1"/>
      <protection/>
    </xf>
    <xf numFmtId="0" fontId="48" fillId="0" borderId="28" xfId="0" applyFont="1" applyFill="1" applyBorder="1" applyAlignment="1" applyProtection="1">
      <alignment horizontal="center" vertical="center" wrapText="1"/>
      <protection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4" fillId="0" borderId="37" xfId="65" applyFont="1" applyFill="1" applyBorder="1" applyAlignment="1" applyProtection="1">
      <alignment horizontal="center" vertical="center"/>
      <protection/>
    </xf>
    <xf numFmtId="0" fontId="5" fillId="0" borderId="36" xfId="65" applyFont="1" applyFill="1" applyBorder="1" applyAlignment="1" applyProtection="1">
      <alignment horizontal="center" vertical="center" wrapText="1"/>
      <protection/>
    </xf>
    <xf numFmtId="0" fontId="5" fillId="0" borderId="37" xfId="65" applyFont="1" applyFill="1" applyBorder="1" applyAlignment="1" applyProtection="1">
      <alignment horizontal="center" vertical="center" wrapText="1"/>
      <protection/>
    </xf>
    <xf numFmtId="0" fontId="18" fillId="0" borderId="36" xfId="65" applyFont="1" applyFill="1" applyBorder="1" applyAlignment="1" applyProtection="1">
      <alignment horizontal="center" vertical="center" textRotation="90"/>
      <protection/>
    </xf>
    <xf numFmtId="0" fontId="18" fillId="0" borderId="37" xfId="65" applyFont="1" applyFill="1" applyBorder="1" applyAlignment="1" applyProtection="1">
      <alignment horizontal="center" vertical="center" textRotation="90"/>
      <protection/>
    </xf>
    <xf numFmtId="0" fontId="50" fillId="0" borderId="0" xfId="67" applyFont="1" applyFill="1" applyAlignment="1">
      <alignment horizontal="left" wrapText="1"/>
      <protection/>
    </xf>
    <xf numFmtId="0" fontId="50" fillId="0" borderId="0" xfId="67" applyFont="1" applyFill="1" applyAlignment="1">
      <alignment horizontal="left"/>
      <protection/>
    </xf>
  </cellXfs>
  <cellStyles count="61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Normál_KVRENMUNKA" xfId="64"/>
    <cellStyle name="Normál_VAGYONK" xfId="65"/>
    <cellStyle name="Normál_VAGYONK_Zarszamadas_Vadrózsa" xfId="66"/>
    <cellStyle name="Normál_VAGYONKIM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rszamadas_Vadr&#243;zs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FÜGGÉSEK"/>
      <sheetName val="1.1.sz.mell."/>
      <sheetName val="9. sz. mell"/>
      <sheetName val="1.tájékoztató"/>
      <sheetName val="7.1. tájékoztató tábla"/>
      <sheetName val="7.2. tájékoztató tábla"/>
      <sheetName val="7.4. tájékoztató tábla (2)"/>
      <sheetName val="7.4. tájékoztató tábla"/>
      <sheetName val="9. tájékoztató tábla"/>
      <sheetName val="Munka4"/>
    </sheetNames>
    <sheetDataSet>
      <sheetData sheetId="0">
        <row r="4">
          <cell r="A4" t="str">
            <v>2014. évi eredeti előirányzat BEVÉTELEK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54"/>
  <sheetViews>
    <sheetView zoomScale="130" zoomScaleNormal="130" zoomScaleSheetLayoutView="100" workbookViewId="0" topLeftCell="A1">
      <selection activeCell="A1" sqref="A1:E1"/>
    </sheetView>
  </sheetViews>
  <sheetFormatPr defaultColWidth="9.00390625" defaultRowHeight="12.75"/>
  <cols>
    <col min="1" max="1" width="9.50390625" style="180" customWidth="1"/>
    <col min="2" max="2" width="60.875" style="180" customWidth="1"/>
    <col min="3" max="5" width="15.875" style="181" customWidth="1"/>
    <col min="6" max="6" width="9.375" style="191" hidden="1" customWidth="1"/>
    <col min="7" max="16384" width="9.375" style="191" customWidth="1"/>
  </cols>
  <sheetData>
    <row r="1" spans="1:5" ht="15.75" customHeight="1">
      <c r="A1" s="529" t="s">
        <v>737</v>
      </c>
      <c r="B1" s="529"/>
      <c r="C1" s="529"/>
      <c r="D1" s="529"/>
      <c r="E1" s="529"/>
    </row>
    <row r="2" spans="1:5" ht="15.75" customHeight="1">
      <c r="A2" s="392"/>
      <c r="B2" s="392"/>
      <c r="C2" s="392"/>
      <c r="D2" s="392"/>
      <c r="E2" s="392"/>
    </row>
    <row r="3" spans="1:5" ht="15.75" customHeight="1">
      <c r="A3" s="529" t="s">
        <v>627</v>
      </c>
      <c r="B3" s="529"/>
      <c r="C3" s="529"/>
      <c r="D3" s="529"/>
      <c r="E3" s="529"/>
    </row>
    <row r="4" spans="1:5" ht="15.75" customHeight="1">
      <c r="A4" s="392"/>
      <c r="B4" s="392"/>
      <c r="C4" s="392"/>
      <c r="D4" s="392"/>
      <c r="E4" s="392"/>
    </row>
    <row r="5" spans="1:5" ht="15.75" customHeight="1" thickBot="1">
      <c r="A5" s="26" t="s">
        <v>88</v>
      </c>
      <c r="B5" s="26"/>
      <c r="C5" s="178"/>
      <c r="D5" s="178"/>
      <c r="E5" s="178" t="s">
        <v>129</v>
      </c>
    </row>
    <row r="6" spans="1:6" ht="15.75" customHeight="1">
      <c r="A6" s="535" t="s">
        <v>52</v>
      </c>
      <c r="B6" s="532" t="s">
        <v>3</v>
      </c>
      <c r="C6" s="530" t="s">
        <v>725</v>
      </c>
      <c r="D6" s="530"/>
      <c r="E6" s="531"/>
      <c r="F6" s="331"/>
    </row>
    <row r="7" spans="1:6" ht="37.5" customHeight="1" thickBot="1">
      <c r="A7" s="536"/>
      <c r="B7" s="533"/>
      <c r="C7" s="28" t="s">
        <v>150</v>
      </c>
      <c r="D7" s="28" t="s">
        <v>151</v>
      </c>
      <c r="E7" s="29" t="s">
        <v>152</v>
      </c>
      <c r="F7" s="331"/>
    </row>
    <row r="8" spans="1:6" s="192" customFormat="1" ht="12" customHeight="1" thickBot="1">
      <c r="A8" s="156" t="s">
        <v>335</v>
      </c>
      <c r="B8" s="157" t="s">
        <v>336</v>
      </c>
      <c r="C8" s="157" t="s">
        <v>337</v>
      </c>
      <c r="D8" s="157" t="s">
        <v>338</v>
      </c>
      <c r="E8" s="204" t="s">
        <v>339</v>
      </c>
      <c r="F8" s="332"/>
    </row>
    <row r="9" spans="1:6" s="193" customFormat="1" ht="12" customHeight="1" thickBot="1">
      <c r="A9" s="151" t="s">
        <v>4</v>
      </c>
      <c r="B9" s="152" t="s">
        <v>219</v>
      </c>
      <c r="C9" s="183">
        <v>21581</v>
      </c>
      <c r="D9" s="183">
        <v>23607</v>
      </c>
      <c r="E9" s="166">
        <v>23607</v>
      </c>
      <c r="F9" s="333" t="s">
        <v>539</v>
      </c>
    </row>
    <row r="10" spans="1:6" s="193" customFormat="1" ht="12" customHeight="1">
      <c r="A10" s="146" t="s">
        <v>64</v>
      </c>
      <c r="B10" s="194" t="s">
        <v>220</v>
      </c>
      <c r="C10" s="185">
        <v>8869</v>
      </c>
      <c r="D10" s="185">
        <v>8869</v>
      </c>
      <c r="E10" s="168">
        <v>8869</v>
      </c>
      <c r="F10" s="333" t="s">
        <v>540</v>
      </c>
    </row>
    <row r="11" spans="1:6" s="193" customFormat="1" ht="12" customHeight="1">
      <c r="A11" s="145" t="s">
        <v>65</v>
      </c>
      <c r="B11" s="195" t="s">
        <v>221</v>
      </c>
      <c r="C11" s="184">
        <v>9905</v>
      </c>
      <c r="D11" s="184">
        <v>9905</v>
      </c>
      <c r="E11" s="167">
        <v>9905</v>
      </c>
      <c r="F11" s="333" t="s">
        <v>541</v>
      </c>
    </row>
    <row r="12" spans="1:6" s="193" customFormat="1" ht="12" customHeight="1">
      <c r="A12" s="145" t="s">
        <v>66</v>
      </c>
      <c r="B12" s="195" t="s">
        <v>222</v>
      </c>
      <c r="C12" s="184">
        <v>2248</v>
      </c>
      <c r="D12" s="184">
        <v>3740</v>
      </c>
      <c r="E12" s="167">
        <v>3740</v>
      </c>
      <c r="F12" s="333" t="s">
        <v>542</v>
      </c>
    </row>
    <row r="13" spans="1:6" s="193" customFormat="1" ht="12" customHeight="1">
      <c r="A13" s="145" t="s">
        <v>67</v>
      </c>
      <c r="B13" s="195" t="s">
        <v>223</v>
      </c>
      <c r="C13" s="184">
        <v>559</v>
      </c>
      <c r="D13" s="184">
        <v>559</v>
      </c>
      <c r="E13" s="167">
        <v>559</v>
      </c>
      <c r="F13" s="333" t="s">
        <v>543</v>
      </c>
    </row>
    <row r="14" spans="1:6" s="193" customFormat="1" ht="12" customHeight="1">
      <c r="A14" s="145" t="s">
        <v>85</v>
      </c>
      <c r="B14" s="195" t="s">
        <v>224</v>
      </c>
      <c r="C14" s="184">
        <v>0</v>
      </c>
      <c r="D14" s="184">
        <v>30</v>
      </c>
      <c r="E14" s="167">
        <v>30</v>
      </c>
      <c r="F14" s="333" t="s">
        <v>544</v>
      </c>
    </row>
    <row r="15" spans="1:6" s="193" customFormat="1" ht="12" customHeight="1" thickBot="1">
      <c r="A15" s="147" t="s">
        <v>68</v>
      </c>
      <c r="B15" s="196" t="s">
        <v>225</v>
      </c>
      <c r="C15" s="186">
        <v>0</v>
      </c>
      <c r="D15" s="186">
        <v>503</v>
      </c>
      <c r="E15" s="169">
        <v>503</v>
      </c>
      <c r="F15" s="333" t="s">
        <v>545</v>
      </c>
    </row>
    <row r="16" spans="1:6" s="193" customFormat="1" ht="12" customHeight="1" thickBot="1">
      <c r="A16" s="151" t="s">
        <v>5</v>
      </c>
      <c r="B16" s="173" t="s">
        <v>226</v>
      </c>
      <c r="C16" s="183">
        <v>4044</v>
      </c>
      <c r="D16" s="183">
        <v>6585</v>
      </c>
      <c r="E16" s="166">
        <v>2541</v>
      </c>
      <c r="F16" s="333" t="s">
        <v>546</v>
      </c>
    </row>
    <row r="17" spans="1:6" s="193" customFormat="1" ht="12" customHeight="1">
      <c r="A17" s="146" t="s">
        <v>70</v>
      </c>
      <c r="B17" s="194" t="s">
        <v>227</v>
      </c>
      <c r="C17" s="185">
        <v>0</v>
      </c>
      <c r="D17" s="185">
        <v>0</v>
      </c>
      <c r="E17" s="168">
        <v>0</v>
      </c>
      <c r="F17" s="333" t="s">
        <v>547</v>
      </c>
    </row>
    <row r="18" spans="1:6" s="193" customFormat="1" ht="12" customHeight="1">
      <c r="A18" s="145" t="s">
        <v>71</v>
      </c>
      <c r="B18" s="195" t="s">
        <v>228</v>
      </c>
      <c r="C18" s="184">
        <v>0</v>
      </c>
      <c r="D18" s="184">
        <v>0</v>
      </c>
      <c r="E18" s="167">
        <v>0</v>
      </c>
      <c r="F18" s="333" t="s">
        <v>548</v>
      </c>
    </row>
    <row r="19" spans="1:6" s="193" customFormat="1" ht="12" customHeight="1">
      <c r="A19" s="145" t="s">
        <v>72</v>
      </c>
      <c r="B19" s="195" t="s">
        <v>229</v>
      </c>
      <c r="C19" s="184">
        <v>0</v>
      </c>
      <c r="D19" s="184">
        <v>0</v>
      </c>
      <c r="E19" s="167">
        <v>0</v>
      </c>
      <c r="F19" s="333" t="s">
        <v>549</v>
      </c>
    </row>
    <row r="20" spans="1:6" s="193" customFormat="1" ht="12" customHeight="1">
      <c r="A20" s="145" t="s">
        <v>73</v>
      </c>
      <c r="B20" s="195" t="s">
        <v>230</v>
      </c>
      <c r="C20" s="184">
        <v>0</v>
      </c>
      <c r="D20" s="184">
        <v>0</v>
      </c>
      <c r="E20" s="167">
        <v>0</v>
      </c>
      <c r="F20" s="333" t="s">
        <v>550</v>
      </c>
    </row>
    <row r="21" spans="1:6" s="193" customFormat="1" ht="12" customHeight="1">
      <c r="A21" s="145" t="s">
        <v>74</v>
      </c>
      <c r="B21" s="195" t="s">
        <v>231</v>
      </c>
      <c r="C21" s="184">
        <v>4044</v>
      </c>
      <c r="D21" s="184">
        <v>6585</v>
      </c>
      <c r="E21" s="167">
        <v>2541</v>
      </c>
      <c r="F21" s="333" t="s">
        <v>551</v>
      </c>
    </row>
    <row r="22" spans="1:6" s="193" customFormat="1" ht="12" customHeight="1" thickBot="1">
      <c r="A22" s="147" t="s">
        <v>80</v>
      </c>
      <c r="B22" s="196" t="s">
        <v>232</v>
      </c>
      <c r="C22" s="186">
        <v>0</v>
      </c>
      <c r="D22" s="186">
        <v>0</v>
      </c>
      <c r="E22" s="169">
        <v>0</v>
      </c>
      <c r="F22" s="333" t="s">
        <v>552</v>
      </c>
    </row>
    <row r="23" spans="1:6" s="193" customFormat="1" ht="12" customHeight="1" thickBot="1">
      <c r="A23" s="151" t="s">
        <v>6</v>
      </c>
      <c r="B23" s="152" t="s">
        <v>233</v>
      </c>
      <c r="C23" s="183">
        <v>0</v>
      </c>
      <c r="D23" s="183">
        <v>6498</v>
      </c>
      <c r="E23" s="166">
        <v>6498</v>
      </c>
      <c r="F23" s="333" t="s">
        <v>553</v>
      </c>
    </row>
    <row r="24" spans="1:6" s="193" customFormat="1" ht="12" customHeight="1">
      <c r="A24" s="146" t="s">
        <v>53</v>
      </c>
      <c r="B24" s="194" t="s">
        <v>234</v>
      </c>
      <c r="C24" s="185">
        <v>0</v>
      </c>
      <c r="D24" s="185">
        <v>6498</v>
      </c>
      <c r="E24" s="168">
        <v>6498</v>
      </c>
      <c r="F24" s="333" t="s">
        <v>554</v>
      </c>
    </row>
    <row r="25" spans="1:6" s="193" customFormat="1" ht="12" customHeight="1">
      <c r="A25" s="145" t="s">
        <v>54</v>
      </c>
      <c r="B25" s="195" t="s">
        <v>235</v>
      </c>
      <c r="C25" s="184">
        <v>0</v>
      </c>
      <c r="D25" s="184">
        <v>0</v>
      </c>
      <c r="E25" s="167">
        <v>0</v>
      </c>
      <c r="F25" s="333" t="s">
        <v>555</v>
      </c>
    </row>
    <row r="26" spans="1:6" s="193" customFormat="1" ht="12" customHeight="1">
      <c r="A26" s="145" t="s">
        <v>55</v>
      </c>
      <c r="B26" s="195" t="s">
        <v>236</v>
      </c>
      <c r="C26" s="184">
        <v>0</v>
      </c>
      <c r="D26" s="184">
        <v>0</v>
      </c>
      <c r="E26" s="167">
        <v>0</v>
      </c>
      <c r="F26" s="333" t="s">
        <v>556</v>
      </c>
    </row>
    <row r="27" spans="1:6" s="193" customFormat="1" ht="12" customHeight="1">
      <c r="A27" s="145" t="s">
        <v>56</v>
      </c>
      <c r="B27" s="195" t="s">
        <v>237</v>
      </c>
      <c r="C27" s="184">
        <v>0</v>
      </c>
      <c r="D27" s="184">
        <v>0</v>
      </c>
      <c r="E27" s="167">
        <v>0</v>
      </c>
      <c r="F27" s="333" t="s">
        <v>557</v>
      </c>
    </row>
    <row r="28" spans="1:6" s="193" customFormat="1" ht="12" customHeight="1">
      <c r="A28" s="145" t="s">
        <v>97</v>
      </c>
      <c r="B28" s="195" t="s">
        <v>238</v>
      </c>
      <c r="C28" s="184">
        <v>0</v>
      </c>
      <c r="D28" s="184">
        <v>0</v>
      </c>
      <c r="E28" s="167">
        <v>0</v>
      </c>
      <c r="F28" s="333" t="s">
        <v>558</v>
      </c>
    </row>
    <row r="29" spans="1:6" s="193" customFormat="1" ht="12" customHeight="1" thickBot="1">
      <c r="A29" s="147" t="s">
        <v>98</v>
      </c>
      <c r="B29" s="175" t="s">
        <v>239</v>
      </c>
      <c r="C29" s="186">
        <v>0</v>
      </c>
      <c r="D29" s="186">
        <v>0</v>
      </c>
      <c r="E29" s="169">
        <v>0</v>
      </c>
      <c r="F29" s="333" t="s">
        <v>559</v>
      </c>
    </row>
    <row r="30" spans="1:6" s="193" customFormat="1" ht="12" customHeight="1" thickBot="1">
      <c r="A30" s="151" t="s">
        <v>99</v>
      </c>
      <c r="B30" s="152" t="s">
        <v>240</v>
      </c>
      <c r="C30" s="189">
        <v>2600</v>
      </c>
      <c r="D30" s="189">
        <v>3464</v>
      </c>
      <c r="E30" s="201">
        <v>5380</v>
      </c>
      <c r="F30" s="333" t="s">
        <v>560</v>
      </c>
    </row>
    <row r="31" spans="1:6" s="193" customFormat="1" ht="12" customHeight="1">
      <c r="A31" s="146" t="s">
        <v>241</v>
      </c>
      <c r="B31" s="194" t="s">
        <v>242</v>
      </c>
      <c r="C31" s="203">
        <v>2000</v>
      </c>
      <c r="D31" s="203">
        <v>2425</v>
      </c>
      <c r="E31" s="202">
        <v>4341</v>
      </c>
      <c r="F31" s="333" t="s">
        <v>561</v>
      </c>
    </row>
    <row r="32" spans="1:6" s="193" customFormat="1" ht="12" customHeight="1">
      <c r="A32" s="145" t="s">
        <v>243</v>
      </c>
      <c r="B32" s="195" t="s">
        <v>244</v>
      </c>
      <c r="C32" s="184">
        <v>0</v>
      </c>
      <c r="D32" s="184">
        <v>0</v>
      </c>
      <c r="E32" s="167">
        <v>0</v>
      </c>
      <c r="F32" s="333" t="s">
        <v>562</v>
      </c>
    </row>
    <row r="33" spans="1:6" s="193" customFormat="1" ht="12" customHeight="1">
      <c r="A33" s="145" t="s">
        <v>245</v>
      </c>
      <c r="B33" s="195" t="s">
        <v>246</v>
      </c>
      <c r="C33" s="184">
        <v>2000</v>
      </c>
      <c r="D33" s="184">
        <v>2425</v>
      </c>
      <c r="E33" s="167">
        <v>4341</v>
      </c>
      <c r="F33" s="333" t="s">
        <v>563</v>
      </c>
    </row>
    <row r="34" spans="1:6" s="193" customFormat="1" ht="12" customHeight="1">
      <c r="A34" s="145" t="s">
        <v>247</v>
      </c>
      <c r="B34" s="195" t="s">
        <v>248</v>
      </c>
      <c r="C34" s="184">
        <v>600</v>
      </c>
      <c r="D34" s="184">
        <v>784</v>
      </c>
      <c r="E34" s="167">
        <v>784</v>
      </c>
      <c r="F34" s="333" t="s">
        <v>564</v>
      </c>
    </row>
    <row r="35" spans="1:6" s="193" customFormat="1" ht="12" customHeight="1">
      <c r="A35" s="145" t="s">
        <v>249</v>
      </c>
      <c r="B35" s="195" t="s">
        <v>250</v>
      </c>
      <c r="C35" s="184">
        <v>0</v>
      </c>
      <c r="D35" s="184">
        <v>225</v>
      </c>
      <c r="E35" s="167">
        <v>225</v>
      </c>
      <c r="F35" s="333" t="s">
        <v>565</v>
      </c>
    </row>
    <row r="36" spans="1:6" s="193" customFormat="1" ht="12" customHeight="1" thickBot="1">
      <c r="A36" s="147" t="s">
        <v>251</v>
      </c>
      <c r="B36" s="175" t="s">
        <v>252</v>
      </c>
      <c r="C36" s="186">
        <v>0</v>
      </c>
      <c r="D36" s="186">
        <v>30</v>
      </c>
      <c r="E36" s="169">
        <v>30</v>
      </c>
      <c r="F36" s="333" t="s">
        <v>566</v>
      </c>
    </row>
    <row r="37" spans="1:6" s="193" customFormat="1" ht="12" customHeight="1" thickBot="1">
      <c r="A37" s="151" t="s">
        <v>8</v>
      </c>
      <c r="B37" s="152" t="s">
        <v>253</v>
      </c>
      <c r="C37" s="183">
        <v>2350</v>
      </c>
      <c r="D37" s="183">
        <v>2899</v>
      </c>
      <c r="E37" s="166">
        <v>1809</v>
      </c>
      <c r="F37" s="333" t="s">
        <v>567</v>
      </c>
    </row>
    <row r="38" spans="1:6" s="193" customFormat="1" ht="12" customHeight="1">
      <c r="A38" s="146" t="s">
        <v>57</v>
      </c>
      <c r="B38" s="194" t="s">
        <v>254</v>
      </c>
      <c r="C38" s="185">
        <v>0</v>
      </c>
      <c r="D38" s="185">
        <v>0</v>
      </c>
      <c r="E38" s="168">
        <v>0</v>
      </c>
      <c r="F38" s="333" t="s">
        <v>568</v>
      </c>
    </row>
    <row r="39" spans="1:6" s="193" customFormat="1" ht="12" customHeight="1">
      <c r="A39" s="145" t="s">
        <v>58</v>
      </c>
      <c r="B39" s="195" t="s">
        <v>255</v>
      </c>
      <c r="C39" s="184">
        <v>1500</v>
      </c>
      <c r="D39" s="184">
        <v>1500</v>
      </c>
      <c r="E39" s="167">
        <v>768</v>
      </c>
      <c r="F39" s="333" t="s">
        <v>569</v>
      </c>
    </row>
    <row r="40" spans="1:6" s="193" customFormat="1" ht="12" customHeight="1">
      <c r="A40" s="145" t="s">
        <v>59</v>
      </c>
      <c r="B40" s="195" t="s">
        <v>256</v>
      </c>
      <c r="C40" s="184">
        <v>0</v>
      </c>
      <c r="D40" s="184">
        <v>0</v>
      </c>
      <c r="E40" s="167">
        <v>0</v>
      </c>
      <c r="F40" s="333" t="s">
        <v>570</v>
      </c>
    </row>
    <row r="41" spans="1:6" s="193" customFormat="1" ht="12" customHeight="1">
      <c r="A41" s="145" t="s">
        <v>101</v>
      </c>
      <c r="B41" s="195" t="s">
        <v>257</v>
      </c>
      <c r="C41" s="184">
        <v>0</v>
      </c>
      <c r="D41" s="184">
        <v>0</v>
      </c>
      <c r="E41" s="167">
        <v>0</v>
      </c>
      <c r="F41" s="333" t="s">
        <v>571</v>
      </c>
    </row>
    <row r="42" spans="1:6" s="193" customFormat="1" ht="12" customHeight="1">
      <c r="A42" s="145" t="s">
        <v>102</v>
      </c>
      <c r="B42" s="195" t="s">
        <v>258</v>
      </c>
      <c r="C42" s="184">
        <v>750</v>
      </c>
      <c r="D42" s="184">
        <v>1243</v>
      </c>
      <c r="E42" s="167">
        <v>963</v>
      </c>
      <c r="F42" s="333" t="s">
        <v>572</v>
      </c>
    </row>
    <row r="43" spans="1:6" s="193" customFormat="1" ht="12" customHeight="1">
      <c r="A43" s="145" t="s">
        <v>103</v>
      </c>
      <c r="B43" s="195" t="s">
        <v>259</v>
      </c>
      <c r="C43" s="184">
        <v>0</v>
      </c>
      <c r="D43" s="184">
        <v>0</v>
      </c>
      <c r="E43" s="167">
        <v>0</v>
      </c>
      <c r="F43" s="333" t="s">
        <v>573</v>
      </c>
    </row>
    <row r="44" spans="1:6" s="193" customFormat="1" ht="12" customHeight="1">
      <c r="A44" s="145" t="s">
        <v>104</v>
      </c>
      <c r="B44" s="195" t="s">
        <v>260</v>
      </c>
      <c r="C44" s="184">
        <v>0</v>
      </c>
      <c r="D44" s="184"/>
      <c r="E44" s="167">
        <v>0</v>
      </c>
      <c r="F44" s="333" t="s">
        <v>574</v>
      </c>
    </row>
    <row r="45" spans="1:6" s="193" customFormat="1" ht="12" customHeight="1">
      <c r="A45" s="145" t="s">
        <v>105</v>
      </c>
      <c r="B45" s="195" t="s">
        <v>261</v>
      </c>
      <c r="C45" s="184">
        <v>100</v>
      </c>
      <c r="D45" s="184">
        <v>100</v>
      </c>
      <c r="E45" s="167">
        <v>22</v>
      </c>
      <c r="F45" s="333" t="s">
        <v>575</v>
      </c>
    </row>
    <row r="46" spans="1:6" s="193" customFormat="1" ht="12" customHeight="1">
      <c r="A46" s="145" t="s">
        <v>262</v>
      </c>
      <c r="B46" s="195" t="s">
        <v>263</v>
      </c>
      <c r="C46" s="187">
        <v>0</v>
      </c>
      <c r="D46" s="187">
        <v>0</v>
      </c>
      <c r="E46" s="170">
        <v>0</v>
      </c>
      <c r="F46" s="333" t="s">
        <v>576</v>
      </c>
    </row>
    <row r="47" spans="1:6" s="193" customFormat="1" ht="12" customHeight="1" thickBot="1">
      <c r="A47" s="147" t="s">
        <v>264</v>
      </c>
      <c r="B47" s="196" t="s">
        <v>265</v>
      </c>
      <c r="C47" s="188">
        <v>0</v>
      </c>
      <c r="D47" s="188">
        <v>56</v>
      </c>
      <c r="E47" s="171">
        <v>56</v>
      </c>
      <c r="F47" s="333" t="s">
        <v>577</v>
      </c>
    </row>
    <row r="48" spans="1:6" s="193" customFormat="1" ht="12" customHeight="1" thickBot="1">
      <c r="A48" s="151" t="s">
        <v>9</v>
      </c>
      <c r="B48" s="152" t="s">
        <v>266</v>
      </c>
      <c r="C48" s="183">
        <v>0</v>
      </c>
      <c r="D48" s="183">
        <v>170</v>
      </c>
      <c r="E48" s="166">
        <v>170</v>
      </c>
      <c r="F48" s="333" t="s">
        <v>578</v>
      </c>
    </row>
    <row r="49" spans="1:6" s="193" customFormat="1" ht="12" customHeight="1">
      <c r="A49" s="146" t="s">
        <v>60</v>
      </c>
      <c r="B49" s="194" t="s">
        <v>267</v>
      </c>
      <c r="C49" s="205">
        <v>0</v>
      </c>
      <c r="D49" s="205">
        <v>0</v>
      </c>
      <c r="E49" s="172">
        <v>0</v>
      </c>
      <c r="F49" s="333" t="s">
        <v>579</v>
      </c>
    </row>
    <row r="50" spans="1:6" s="193" customFormat="1" ht="12" customHeight="1">
      <c r="A50" s="145" t="s">
        <v>61</v>
      </c>
      <c r="B50" s="195" t="s">
        <v>268</v>
      </c>
      <c r="C50" s="187">
        <v>0</v>
      </c>
      <c r="D50" s="187">
        <v>170</v>
      </c>
      <c r="E50" s="170">
        <v>170</v>
      </c>
      <c r="F50" s="333" t="s">
        <v>580</v>
      </c>
    </row>
    <row r="51" spans="1:6" s="193" customFormat="1" ht="12" customHeight="1">
      <c r="A51" s="145" t="s">
        <v>269</v>
      </c>
      <c r="B51" s="195" t="s">
        <v>270</v>
      </c>
      <c r="C51" s="187">
        <v>0</v>
      </c>
      <c r="D51" s="187">
        <v>0</v>
      </c>
      <c r="E51" s="170">
        <v>0</v>
      </c>
      <c r="F51" s="333" t="s">
        <v>581</v>
      </c>
    </row>
    <row r="52" spans="1:6" s="193" customFormat="1" ht="12" customHeight="1">
      <c r="A52" s="145" t="s">
        <v>271</v>
      </c>
      <c r="B52" s="195" t="s">
        <v>272</v>
      </c>
      <c r="C52" s="187">
        <v>0</v>
      </c>
      <c r="D52" s="187">
        <v>0</v>
      </c>
      <c r="E52" s="170">
        <v>0</v>
      </c>
      <c r="F52" s="333" t="s">
        <v>582</v>
      </c>
    </row>
    <row r="53" spans="1:6" s="193" customFormat="1" ht="12" customHeight="1" thickBot="1">
      <c r="A53" s="147" t="s">
        <v>273</v>
      </c>
      <c r="B53" s="196" t="s">
        <v>274</v>
      </c>
      <c r="C53" s="188">
        <v>0</v>
      </c>
      <c r="D53" s="188">
        <v>0</v>
      </c>
      <c r="E53" s="171">
        <v>0</v>
      </c>
      <c r="F53" s="333" t="s">
        <v>583</v>
      </c>
    </row>
    <row r="54" spans="1:6" s="193" customFormat="1" ht="17.25" customHeight="1" thickBot="1">
      <c r="A54" s="151" t="s">
        <v>106</v>
      </c>
      <c r="B54" s="152" t="s">
        <v>275</v>
      </c>
      <c r="C54" s="183">
        <v>0</v>
      </c>
      <c r="D54" s="183">
        <v>0</v>
      </c>
      <c r="E54" s="166">
        <v>0</v>
      </c>
      <c r="F54" s="333" t="s">
        <v>584</v>
      </c>
    </row>
    <row r="55" spans="1:6" s="193" customFormat="1" ht="12" customHeight="1">
      <c r="A55" s="146" t="s">
        <v>62</v>
      </c>
      <c r="B55" s="194" t="s">
        <v>276</v>
      </c>
      <c r="C55" s="185">
        <v>0</v>
      </c>
      <c r="D55" s="185">
        <v>0</v>
      </c>
      <c r="E55" s="168">
        <v>0</v>
      </c>
      <c r="F55" s="333" t="s">
        <v>585</v>
      </c>
    </row>
    <row r="56" spans="1:6" s="193" customFormat="1" ht="12" customHeight="1">
      <c r="A56" s="145" t="s">
        <v>63</v>
      </c>
      <c r="B56" s="195" t="s">
        <v>277</v>
      </c>
      <c r="C56" s="184">
        <v>0</v>
      </c>
      <c r="D56" s="184">
        <v>0</v>
      </c>
      <c r="E56" s="167">
        <v>0</v>
      </c>
      <c r="F56" s="333" t="s">
        <v>586</v>
      </c>
    </row>
    <row r="57" spans="1:6" s="193" customFormat="1" ht="12" customHeight="1">
      <c r="A57" s="145" t="s">
        <v>278</v>
      </c>
      <c r="B57" s="195" t="s">
        <v>279</v>
      </c>
      <c r="C57" s="184">
        <v>0</v>
      </c>
      <c r="D57" s="184">
        <v>0</v>
      </c>
      <c r="E57" s="167">
        <v>0</v>
      </c>
      <c r="F57" s="333" t="s">
        <v>587</v>
      </c>
    </row>
    <row r="58" spans="1:6" s="193" customFormat="1" ht="12" customHeight="1" thickBot="1">
      <c r="A58" s="147" t="s">
        <v>280</v>
      </c>
      <c r="B58" s="196" t="s">
        <v>281</v>
      </c>
      <c r="C58" s="186">
        <v>0</v>
      </c>
      <c r="D58" s="186">
        <v>0</v>
      </c>
      <c r="E58" s="169">
        <v>0</v>
      </c>
      <c r="F58" s="333" t="s">
        <v>588</v>
      </c>
    </row>
    <row r="59" spans="1:6" s="193" customFormat="1" ht="12" customHeight="1" thickBot="1">
      <c r="A59" s="151" t="s">
        <v>11</v>
      </c>
      <c r="B59" s="173" t="s">
        <v>282</v>
      </c>
      <c r="C59" s="183">
        <v>0</v>
      </c>
      <c r="D59" s="183">
        <v>0</v>
      </c>
      <c r="E59" s="166">
        <v>0</v>
      </c>
      <c r="F59" s="333" t="s">
        <v>589</v>
      </c>
    </row>
    <row r="60" spans="1:6" s="193" customFormat="1" ht="12" customHeight="1">
      <c r="A60" s="146" t="s">
        <v>107</v>
      </c>
      <c r="B60" s="194" t="s">
        <v>283</v>
      </c>
      <c r="C60" s="187">
        <v>0</v>
      </c>
      <c r="D60" s="187">
        <v>0</v>
      </c>
      <c r="E60" s="170">
        <v>0</v>
      </c>
      <c r="F60" s="333" t="s">
        <v>590</v>
      </c>
    </row>
    <row r="61" spans="1:6" s="193" customFormat="1" ht="12" customHeight="1">
      <c r="A61" s="145" t="s">
        <v>108</v>
      </c>
      <c r="B61" s="195" t="s">
        <v>284</v>
      </c>
      <c r="C61" s="187">
        <v>0</v>
      </c>
      <c r="D61" s="187">
        <v>0</v>
      </c>
      <c r="E61" s="170">
        <v>0</v>
      </c>
      <c r="F61" s="333" t="s">
        <v>591</v>
      </c>
    </row>
    <row r="62" spans="1:6" s="193" customFormat="1" ht="12" customHeight="1">
      <c r="A62" s="145" t="s">
        <v>130</v>
      </c>
      <c r="B62" s="195" t="s">
        <v>285</v>
      </c>
      <c r="C62" s="187">
        <v>0</v>
      </c>
      <c r="D62" s="187">
        <v>0</v>
      </c>
      <c r="E62" s="170">
        <v>0</v>
      </c>
      <c r="F62" s="333" t="s">
        <v>592</v>
      </c>
    </row>
    <row r="63" spans="1:6" s="193" customFormat="1" ht="12" customHeight="1" thickBot="1">
      <c r="A63" s="147" t="s">
        <v>286</v>
      </c>
      <c r="B63" s="196" t="s">
        <v>287</v>
      </c>
      <c r="C63" s="187">
        <v>0</v>
      </c>
      <c r="D63" s="187">
        <v>0</v>
      </c>
      <c r="E63" s="170">
        <v>0</v>
      </c>
      <c r="F63" s="333" t="s">
        <v>593</v>
      </c>
    </row>
    <row r="64" spans="1:6" s="193" customFormat="1" ht="12" customHeight="1" thickBot="1">
      <c r="A64" s="151" t="s">
        <v>12</v>
      </c>
      <c r="B64" s="152" t="s">
        <v>288</v>
      </c>
      <c r="C64" s="189">
        <v>30575</v>
      </c>
      <c r="D64" s="189">
        <v>43223</v>
      </c>
      <c r="E64" s="201">
        <v>40005</v>
      </c>
      <c r="F64" s="333" t="s">
        <v>594</v>
      </c>
    </row>
    <row r="65" spans="1:6" s="193" customFormat="1" ht="12" customHeight="1" thickBot="1">
      <c r="A65" s="206" t="s">
        <v>289</v>
      </c>
      <c r="B65" s="173" t="s">
        <v>290</v>
      </c>
      <c r="C65" s="183">
        <v>0</v>
      </c>
      <c r="D65" s="183">
        <v>0</v>
      </c>
      <c r="E65" s="166">
        <v>0</v>
      </c>
      <c r="F65" s="333" t="s">
        <v>595</v>
      </c>
    </row>
    <row r="66" spans="1:6" s="193" customFormat="1" ht="12" customHeight="1">
      <c r="A66" s="146" t="s">
        <v>291</v>
      </c>
      <c r="B66" s="194" t="s">
        <v>292</v>
      </c>
      <c r="C66" s="187">
        <v>0</v>
      </c>
      <c r="D66" s="187">
        <v>0</v>
      </c>
      <c r="E66" s="170">
        <v>0</v>
      </c>
      <c r="F66" s="333" t="s">
        <v>596</v>
      </c>
    </row>
    <row r="67" spans="1:6" s="193" customFormat="1" ht="12" customHeight="1">
      <c r="A67" s="145" t="s">
        <v>293</v>
      </c>
      <c r="B67" s="195" t="s">
        <v>294</v>
      </c>
      <c r="C67" s="187">
        <v>0</v>
      </c>
      <c r="D67" s="187">
        <v>0</v>
      </c>
      <c r="E67" s="170">
        <v>0</v>
      </c>
      <c r="F67" s="333" t="s">
        <v>597</v>
      </c>
    </row>
    <row r="68" spans="1:6" s="193" customFormat="1" ht="12" customHeight="1" thickBot="1">
      <c r="A68" s="147" t="s">
        <v>295</v>
      </c>
      <c r="B68" s="131" t="s">
        <v>340</v>
      </c>
      <c r="C68" s="187">
        <v>0</v>
      </c>
      <c r="D68" s="187">
        <v>0</v>
      </c>
      <c r="E68" s="170">
        <v>0</v>
      </c>
      <c r="F68" s="333" t="s">
        <v>598</v>
      </c>
    </row>
    <row r="69" spans="1:6" s="193" customFormat="1" ht="12" customHeight="1" thickBot="1">
      <c r="A69" s="206" t="s">
        <v>297</v>
      </c>
      <c r="B69" s="173" t="s">
        <v>298</v>
      </c>
      <c r="C69" s="183">
        <v>0</v>
      </c>
      <c r="D69" s="183">
        <v>0</v>
      </c>
      <c r="E69" s="166">
        <v>0</v>
      </c>
      <c r="F69" s="333" t="s">
        <v>599</v>
      </c>
    </row>
    <row r="70" spans="1:6" s="193" customFormat="1" ht="13.5" customHeight="1">
      <c r="A70" s="146" t="s">
        <v>86</v>
      </c>
      <c r="B70" s="194" t="s">
        <v>299</v>
      </c>
      <c r="C70" s="187">
        <v>0</v>
      </c>
      <c r="D70" s="187">
        <v>0</v>
      </c>
      <c r="E70" s="170">
        <v>0</v>
      </c>
      <c r="F70" s="333" t="s">
        <v>600</v>
      </c>
    </row>
    <row r="71" spans="1:6" s="193" customFormat="1" ht="12" customHeight="1">
      <c r="A71" s="145" t="s">
        <v>87</v>
      </c>
      <c r="B71" s="195" t="s">
        <v>300</v>
      </c>
      <c r="C71" s="187">
        <v>0</v>
      </c>
      <c r="D71" s="187">
        <v>0</v>
      </c>
      <c r="E71" s="170">
        <v>0</v>
      </c>
      <c r="F71" s="333" t="s">
        <v>601</v>
      </c>
    </row>
    <row r="72" spans="1:6" s="193" customFormat="1" ht="12" customHeight="1">
      <c r="A72" s="145" t="s">
        <v>301</v>
      </c>
      <c r="B72" s="195" t="s">
        <v>302</v>
      </c>
      <c r="C72" s="187">
        <v>0</v>
      </c>
      <c r="D72" s="187">
        <v>0</v>
      </c>
      <c r="E72" s="170">
        <v>0</v>
      </c>
      <c r="F72" s="333" t="s">
        <v>602</v>
      </c>
    </row>
    <row r="73" spans="1:6" s="193" customFormat="1" ht="12" customHeight="1" thickBot="1">
      <c r="A73" s="147" t="s">
        <v>303</v>
      </c>
      <c r="B73" s="196" t="s">
        <v>304</v>
      </c>
      <c r="C73" s="187">
        <v>0</v>
      </c>
      <c r="D73" s="187">
        <v>0</v>
      </c>
      <c r="E73" s="170">
        <v>0</v>
      </c>
      <c r="F73" s="333" t="s">
        <v>603</v>
      </c>
    </row>
    <row r="74" spans="1:6" s="193" customFormat="1" ht="12" customHeight="1" thickBot="1">
      <c r="A74" s="206" t="s">
        <v>305</v>
      </c>
      <c r="B74" s="173" t="s">
        <v>306</v>
      </c>
      <c r="C74" s="183">
        <v>6569</v>
      </c>
      <c r="D74" s="183">
        <v>5778</v>
      </c>
      <c r="E74" s="166">
        <v>5778</v>
      </c>
      <c r="F74" s="333" t="s">
        <v>604</v>
      </c>
    </row>
    <row r="75" spans="1:6" s="193" customFormat="1" ht="12" customHeight="1">
      <c r="A75" s="146" t="s">
        <v>307</v>
      </c>
      <c r="B75" s="194" t="s">
        <v>308</v>
      </c>
      <c r="C75" s="187">
        <v>6569</v>
      </c>
      <c r="D75" s="187">
        <v>5778</v>
      </c>
      <c r="E75" s="170">
        <v>5778</v>
      </c>
      <c r="F75" s="333" t="s">
        <v>605</v>
      </c>
    </row>
    <row r="76" spans="1:6" s="193" customFormat="1" ht="12" customHeight="1" thickBot="1">
      <c r="A76" s="147" t="s">
        <v>309</v>
      </c>
      <c r="B76" s="196" t="s">
        <v>310</v>
      </c>
      <c r="C76" s="187">
        <v>0</v>
      </c>
      <c r="D76" s="187">
        <v>0</v>
      </c>
      <c r="E76" s="170">
        <v>0</v>
      </c>
      <c r="F76" s="333" t="s">
        <v>606</v>
      </c>
    </row>
    <row r="77" spans="1:6" s="193" customFormat="1" ht="12" customHeight="1" thickBot="1">
      <c r="A77" s="206" t="s">
        <v>311</v>
      </c>
      <c r="B77" s="173" t="s">
        <v>312</v>
      </c>
      <c r="C77" s="183">
        <v>13900</v>
      </c>
      <c r="D77" s="183">
        <v>15037</v>
      </c>
      <c r="E77" s="166">
        <v>14682</v>
      </c>
      <c r="F77" s="333" t="s">
        <v>607</v>
      </c>
    </row>
    <row r="78" spans="1:6" s="193" customFormat="1" ht="12" customHeight="1">
      <c r="A78" s="146" t="s">
        <v>313</v>
      </c>
      <c r="B78" s="194" t="s">
        <v>314</v>
      </c>
      <c r="C78" s="187">
        <v>0</v>
      </c>
      <c r="D78" s="187">
        <v>841</v>
      </c>
      <c r="E78" s="170">
        <v>841</v>
      </c>
      <c r="F78" s="333" t="s">
        <v>608</v>
      </c>
    </row>
    <row r="79" spans="1:6" s="193" customFormat="1" ht="12" customHeight="1">
      <c r="A79" s="145" t="s">
        <v>315</v>
      </c>
      <c r="B79" s="195" t="s">
        <v>316</v>
      </c>
      <c r="C79" s="187">
        <v>0</v>
      </c>
      <c r="D79" s="187">
        <v>0</v>
      </c>
      <c r="E79" s="170">
        <v>0</v>
      </c>
      <c r="F79" s="333" t="s">
        <v>609</v>
      </c>
    </row>
    <row r="80" spans="1:6" s="193" customFormat="1" ht="12" customHeight="1" thickBot="1">
      <c r="A80" s="147" t="s">
        <v>317</v>
      </c>
      <c r="B80" s="175" t="s">
        <v>628</v>
      </c>
      <c r="C80" s="187">
        <v>13900</v>
      </c>
      <c r="D80" s="187">
        <v>14196</v>
      </c>
      <c r="E80" s="170">
        <v>13841</v>
      </c>
      <c r="F80" s="333" t="s">
        <v>610</v>
      </c>
    </row>
    <row r="81" spans="1:6" s="193" customFormat="1" ht="12" customHeight="1" thickBot="1">
      <c r="A81" s="206" t="s">
        <v>319</v>
      </c>
      <c r="B81" s="173" t="s">
        <v>320</v>
      </c>
      <c r="C81" s="183">
        <v>0</v>
      </c>
      <c r="D81" s="183">
        <v>0</v>
      </c>
      <c r="E81" s="166">
        <v>0</v>
      </c>
      <c r="F81" s="333" t="s">
        <v>611</v>
      </c>
    </row>
    <row r="82" spans="1:6" s="193" customFormat="1" ht="12" customHeight="1">
      <c r="A82" s="197" t="s">
        <v>321</v>
      </c>
      <c r="B82" s="194" t="s">
        <v>322</v>
      </c>
      <c r="C82" s="187">
        <v>0</v>
      </c>
      <c r="D82" s="187">
        <v>0</v>
      </c>
      <c r="E82" s="170">
        <v>0</v>
      </c>
      <c r="F82" s="333" t="s">
        <v>612</v>
      </c>
    </row>
    <row r="83" spans="1:6" s="193" customFormat="1" ht="12" customHeight="1">
      <c r="A83" s="198" t="s">
        <v>323</v>
      </c>
      <c r="B83" s="195" t="s">
        <v>324</v>
      </c>
      <c r="C83" s="187">
        <v>0</v>
      </c>
      <c r="D83" s="187">
        <v>0</v>
      </c>
      <c r="E83" s="170">
        <v>0</v>
      </c>
      <c r="F83" s="333" t="s">
        <v>613</v>
      </c>
    </row>
    <row r="84" spans="1:6" s="193" customFormat="1" ht="12" customHeight="1">
      <c r="A84" s="198" t="s">
        <v>325</v>
      </c>
      <c r="B84" s="195" t="s">
        <v>326</v>
      </c>
      <c r="C84" s="187">
        <v>0</v>
      </c>
      <c r="D84" s="187">
        <v>0</v>
      </c>
      <c r="E84" s="170">
        <v>0</v>
      </c>
      <c r="F84" s="333" t="s">
        <v>614</v>
      </c>
    </row>
    <row r="85" spans="1:6" s="193" customFormat="1" ht="12" customHeight="1" thickBot="1">
      <c r="A85" s="207" t="s">
        <v>327</v>
      </c>
      <c r="B85" s="175" t="s">
        <v>328</v>
      </c>
      <c r="C85" s="187">
        <v>0</v>
      </c>
      <c r="D85" s="187">
        <v>0</v>
      </c>
      <c r="E85" s="170">
        <v>0</v>
      </c>
      <c r="F85" s="333" t="s">
        <v>615</v>
      </c>
    </row>
    <row r="86" spans="1:6" s="193" customFormat="1" ht="12" customHeight="1" thickBot="1">
      <c r="A86" s="206" t="s">
        <v>329</v>
      </c>
      <c r="B86" s="173" t="s">
        <v>330</v>
      </c>
      <c r="C86" s="209">
        <v>0</v>
      </c>
      <c r="D86" s="209">
        <v>0</v>
      </c>
      <c r="E86" s="210">
        <v>0</v>
      </c>
      <c r="F86" s="333" t="s">
        <v>616</v>
      </c>
    </row>
    <row r="87" spans="1:6" s="193" customFormat="1" ht="12" customHeight="1" thickBot="1">
      <c r="A87" s="206" t="s">
        <v>331</v>
      </c>
      <c r="B87" s="129" t="s">
        <v>332</v>
      </c>
      <c r="C87" s="189">
        <v>20469</v>
      </c>
      <c r="D87" s="189">
        <v>20815</v>
      </c>
      <c r="E87" s="201">
        <v>20460</v>
      </c>
      <c r="F87" s="333" t="s">
        <v>617</v>
      </c>
    </row>
    <row r="88" spans="1:6" s="193" customFormat="1" ht="12" customHeight="1" thickBot="1">
      <c r="A88" s="208" t="s">
        <v>333</v>
      </c>
      <c r="B88" s="132" t="s">
        <v>334</v>
      </c>
      <c r="C88" s="189">
        <v>51044</v>
      </c>
      <c r="D88" s="189">
        <v>64038</v>
      </c>
      <c r="E88" s="201">
        <v>60745</v>
      </c>
      <c r="F88" s="333" t="s">
        <v>618</v>
      </c>
    </row>
    <row r="89" spans="1:6" s="193" customFormat="1" ht="12" customHeight="1">
      <c r="A89" s="127"/>
      <c r="B89" s="127"/>
      <c r="C89" s="128"/>
      <c r="D89" s="128"/>
      <c r="E89" s="128"/>
      <c r="F89" s="333"/>
    </row>
    <row r="90" spans="1:6" ht="16.5" customHeight="1">
      <c r="A90" s="529" t="s">
        <v>33</v>
      </c>
      <c r="B90" s="529"/>
      <c r="C90" s="529"/>
      <c r="D90" s="529"/>
      <c r="E90" s="529"/>
      <c r="F90" s="331"/>
    </row>
    <row r="91" spans="1:6" s="199" customFormat="1" ht="16.5" customHeight="1" thickBot="1">
      <c r="A91" s="27" t="s">
        <v>89</v>
      </c>
      <c r="B91" s="27"/>
      <c r="C91" s="160"/>
      <c r="D91" s="160"/>
      <c r="E91" s="160" t="s">
        <v>129</v>
      </c>
      <c r="F91" s="334"/>
    </row>
    <row r="92" spans="1:6" s="199" customFormat="1" ht="16.5" customHeight="1">
      <c r="A92" s="535" t="s">
        <v>52</v>
      </c>
      <c r="B92" s="532" t="s">
        <v>149</v>
      </c>
      <c r="C92" s="530" t="str">
        <f>+C6</f>
        <v>2014. évi</v>
      </c>
      <c r="D92" s="530"/>
      <c r="E92" s="531"/>
      <c r="F92" s="334"/>
    </row>
    <row r="93" spans="1:6" ht="37.5" customHeight="1" thickBot="1">
      <c r="A93" s="536"/>
      <c r="B93" s="533"/>
      <c r="C93" s="28" t="s">
        <v>150</v>
      </c>
      <c r="D93" s="28" t="s">
        <v>151</v>
      </c>
      <c r="E93" s="29" t="s">
        <v>152</v>
      </c>
      <c r="F93" s="331"/>
    </row>
    <row r="94" spans="1:6" s="192" customFormat="1" ht="12" customHeight="1" thickBot="1">
      <c r="A94" s="156" t="s">
        <v>335</v>
      </c>
      <c r="B94" s="157" t="s">
        <v>336</v>
      </c>
      <c r="C94" s="157" t="s">
        <v>337</v>
      </c>
      <c r="D94" s="157" t="s">
        <v>338</v>
      </c>
      <c r="E94" s="158" t="s">
        <v>339</v>
      </c>
      <c r="F94" s="332"/>
    </row>
    <row r="95" spans="1:6" ht="12" customHeight="1" thickBot="1">
      <c r="A95" s="153" t="s">
        <v>4</v>
      </c>
      <c r="B95" s="155" t="s">
        <v>341</v>
      </c>
      <c r="C95" s="182">
        <v>36482</v>
      </c>
      <c r="D95" s="182">
        <v>41943</v>
      </c>
      <c r="E95" s="137">
        <v>32754</v>
      </c>
      <c r="F95" s="331" t="s">
        <v>539</v>
      </c>
    </row>
    <row r="96" spans="1:6" ht="12" customHeight="1">
      <c r="A96" s="148" t="s">
        <v>64</v>
      </c>
      <c r="B96" s="141" t="s">
        <v>34</v>
      </c>
      <c r="C96" s="34">
        <v>16323</v>
      </c>
      <c r="D96" s="34">
        <v>18506</v>
      </c>
      <c r="E96" s="136">
        <v>16633</v>
      </c>
      <c r="F96" s="331" t="s">
        <v>540</v>
      </c>
    </row>
    <row r="97" spans="1:6" ht="12" customHeight="1">
      <c r="A97" s="145" t="s">
        <v>65</v>
      </c>
      <c r="B97" s="139" t="s">
        <v>109</v>
      </c>
      <c r="C97" s="184">
        <v>4193</v>
      </c>
      <c r="D97" s="184">
        <v>4731</v>
      </c>
      <c r="E97" s="167">
        <v>4014</v>
      </c>
      <c r="F97" s="331" t="s">
        <v>541</v>
      </c>
    </row>
    <row r="98" spans="1:6" ht="12" customHeight="1">
      <c r="A98" s="145" t="s">
        <v>66</v>
      </c>
      <c r="B98" s="139" t="s">
        <v>84</v>
      </c>
      <c r="C98" s="186">
        <v>10462</v>
      </c>
      <c r="D98" s="186">
        <v>9677</v>
      </c>
      <c r="E98" s="169">
        <v>6541</v>
      </c>
      <c r="F98" s="331" t="s">
        <v>542</v>
      </c>
    </row>
    <row r="99" spans="1:6" ht="12" customHeight="1">
      <c r="A99" s="145" t="s">
        <v>67</v>
      </c>
      <c r="B99" s="142" t="s">
        <v>110</v>
      </c>
      <c r="C99" s="186">
        <v>4556</v>
      </c>
      <c r="D99" s="186">
        <v>6895</v>
      </c>
      <c r="E99" s="169">
        <v>3510</v>
      </c>
      <c r="F99" s="331" t="s">
        <v>543</v>
      </c>
    </row>
    <row r="100" spans="1:6" ht="12" customHeight="1">
      <c r="A100" s="145" t="s">
        <v>75</v>
      </c>
      <c r="B100" s="150" t="s">
        <v>111</v>
      </c>
      <c r="C100" s="186">
        <v>948</v>
      </c>
      <c r="D100" s="186">
        <v>2134</v>
      </c>
      <c r="E100" s="169">
        <v>2056</v>
      </c>
      <c r="F100" s="331" t="s">
        <v>544</v>
      </c>
    </row>
    <row r="101" spans="1:6" ht="12" customHeight="1">
      <c r="A101" s="145" t="s">
        <v>68</v>
      </c>
      <c r="B101" s="139" t="s">
        <v>342</v>
      </c>
      <c r="C101" s="186">
        <v>0</v>
      </c>
      <c r="D101" s="186">
        <v>1137</v>
      </c>
      <c r="E101" s="169">
        <v>1136</v>
      </c>
      <c r="F101" s="331" t="s">
        <v>545</v>
      </c>
    </row>
    <row r="102" spans="1:6" ht="12" customHeight="1">
      <c r="A102" s="145" t="s">
        <v>69</v>
      </c>
      <c r="B102" s="162" t="s">
        <v>343</v>
      </c>
      <c r="C102" s="186">
        <v>0</v>
      </c>
      <c r="D102" s="186">
        <v>0</v>
      </c>
      <c r="E102" s="169">
        <v>0</v>
      </c>
      <c r="F102" s="331" t="s">
        <v>546</v>
      </c>
    </row>
    <row r="103" spans="1:6" ht="12" customHeight="1">
      <c r="A103" s="145" t="s">
        <v>76</v>
      </c>
      <c r="B103" s="163" t="s">
        <v>344</v>
      </c>
      <c r="C103" s="186">
        <v>0</v>
      </c>
      <c r="D103" s="186">
        <v>0</v>
      </c>
      <c r="E103" s="169">
        <v>0</v>
      </c>
      <c r="F103" s="331" t="s">
        <v>547</v>
      </c>
    </row>
    <row r="104" spans="1:6" ht="12" customHeight="1">
      <c r="A104" s="145" t="s">
        <v>77</v>
      </c>
      <c r="B104" s="163" t="s">
        <v>345</v>
      </c>
      <c r="C104" s="186">
        <v>0</v>
      </c>
      <c r="D104" s="186">
        <v>0</v>
      </c>
      <c r="E104" s="169">
        <v>0</v>
      </c>
      <c r="F104" s="331" t="s">
        <v>548</v>
      </c>
    </row>
    <row r="105" spans="1:6" ht="12" customHeight="1">
      <c r="A105" s="145" t="s">
        <v>78</v>
      </c>
      <c r="B105" s="162" t="s">
        <v>346</v>
      </c>
      <c r="C105" s="186">
        <v>363</v>
      </c>
      <c r="D105" s="186">
        <v>990</v>
      </c>
      <c r="E105" s="169">
        <v>920</v>
      </c>
      <c r="F105" s="331" t="s">
        <v>549</v>
      </c>
    </row>
    <row r="106" spans="1:6" ht="12" customHeight="1">
      <c r="A106" s="145" t="s">
        <v>79</v>
      </c>
      <c r="B106" s="162" t="s">
        <v>347</v>
      </c>
      <c r="C106" s="186">
        <v>0</v>
      </c>
      <c r="D106" s="186">
        <v>0</v>
      </c>
      <c r="E106" s="169">
        <v>0</v>
      </c>
      <c r="F106" s="331" t="s">
        <v>550</v>
      </c>
    </row>
    <row r="107" spans="1:6" ht="12" customHeight="1">
      <c r="A107" s="145" t="s">
        <v>81</v>
      </c>
      <c r="B107" s="163" t="s">
        <v>348</v>
      </c>
      <c r="C107" s="186">
        <v>0</v>
      </c>
      <c r="D107" s="186">
        <v>0</v>
      </c>
      <c r="E107" s="169">
        <v>0</v>
      </c>
      <c r="F107" s="331" t="s">
        <v>551</v>
      </c>
    </row>
    <row r="108" spans="1:6" ht="12" customHeight="1">
      <c r="A108" s="144" t="s">
        <v>112</v>
      </c>
      <c r="B108" s="164" t="s">
        <v>349</v>
      </c>
      <c r="C108" s="186">
        <v>0</v>
      </c>
      <c r="D108" s="186">
        <v>0</v>
      </c>
      <c r="E108" s="169">
        <v>0</v>
      </c>
      <c r="F108" s="331" t="s">
        <v>552</v>
      </c>
    </row>
    <row r="109" spans="1:6" ht="12" customHeight="1">
      <c r="A109" s="145" t="s">
        <v>350</v>
      </c>
      <c r="B109" s="164" t="s">
        <v>351</v>
      </c>
      <c r="C109" s="186">
        <v>0</v>
      </c>
      <c r="D109" s="186">
        <v>0</v>
      </c>
      <c r="E109" s="169">
        <v>0</v>
      </c>
      <c r="F109" s="331" t="s">
        <v>553</v>
      </c>
    </row>
    <row r="110" spans="1:6" ht="12" customHeight="1" thickBot="1">
      <c r="A110" s="149" t="s">
        <v>352</v>
      </c>
      <c r="B110" s="165" t="s">
        <v>353</v>
      </c>
      <c r="C110" s="35">
        <v>585</v>
      </c>
      <c r="D110" s="35">
        <v>7</v>
      </c>
      <c r="E110" s="130">
        <v>0</v>
      </c>
      <c r="F110" s="331" t="s">
        <v>554</v>
      </c>
    </row>
    <row r="111" spans="1:6" ht="12" customHeight="1" thickBot="1">
      <c r="A111" s="151" t="s">
        <v>5</v>
      </c>
      <c r="B111" s="154" t="s">
        <v>354</v>
      </c>
      <c r="C111" s="183">
        <v>0</v>
      </c>
      <c r="D111" s="183">
        <v>6716</v>
      </c>
      <c r="E111" s="166">
        <v>6715</v>
      </c>
      <c r="F111" s="331" t="s">
        <v>555</v>
      </c>
    </row>
    <row r="112" spans="1:6" ht="12" customHeight="1">
      <c r="A112" s="146" t="s">
        <v>70</v>
      </c>
      <c r="B112" s="139" t="s">
        <v>128</v>
      </c>
      <c r="C112" s="185">
        <v>0</v>
      </c>
      <c r="D112" s="185">
        <v>1525</v>
      </c>
      <c r="E112" s="168">
        <v>1524</v>
      </c>
      <c r="F112" s="331" t="s">
        <v>556</v>
      </c>
    </row>
    <row r="113" spans="1:6" ht="12" customHeight="1">
      <c r="A113" s="146" t="s">
        <v>71</v>
      </c>
      <c r="B113" s="143" t="s">
        <v>355</v>
      </c>
      <c r="C113" s="185">
        <v>0</v>
      </c>
      <c r="D113" s="185">
        <v>0</v>
      </c>
      <c r="E113" s="168">
        <v>0</v>
      </c>
      <c r="F113" s="331" t="s">
        <v>557</v>
      </c>
    </row>
    <row r="114" spans="1:6" ht="15.75">
      <c r="A114" s="146" t="s">
        <v>72</v>
      </c>
      <c r="B114" s="143" t="s">
        <v>113</v>
      </c>
      <c r="C114" s="184">
        <v>0</v>
      </c>
      <c r="D114" s="184">
        <v>5191</v>
      </c>
      <c r="E114" s="167">
        <v>5191</v>
      </c>
      <c r="F114" s="331" t="s">
        <v>558</v>
      </c>
    </row>
    <row r="115" spans="1:6" ht="12" customHeight="1">
      <c r="A115" s="146" t="s">
        <v>73</v>
      </c>
      <c r="B115" s="143" t="s">
        <v>356</v>
      </c>
      <c r="C115" s="184">
        <v>0</v>
      </c>
      <c r="D115" s="184">
        <v>0</v>
      </c>
      <c r="E115" s="167">
        <v>0</v>
      </c>
      <c r="F115" s="331" t="s">
        <v>559</v>
      </c>
    </row>
    <row r="116" spans="1:6" ht="12" customHeight="1">
      <c r="A116" s="146" t="s">
        <v>74</v>
      </c>
      <c r="B116" s="175" t="s">
        <v>131</v>
      </c>
      <c r="C116" s="184">
        <v>0</v>
      </c>
      <c r="D116" s="184">
        <v>0</v>
      </c>
      <c r="E116" s="167">
        <v>0</v>
      </c>
      <c r="F116" s="331" t="s">
        <v>560</v>
      </c>
    </row>
    <row r="117" spans="1:6" ht="21.75" customHeight="1">
      <c r="A117" s="146" t="s">
        <v>80</v>
      </c>
      <c r="B117" s="174" t="s">
        <v>357</v>
      </c>
      <c r="C117" s="184">
        <v>0</v>
      </c>
      <c r="D117" s="184">
        <v>0</v>
      </c>
      <c r="E117" s="167">
        <v>0</v>
      </c>
      <c r="F117" s="331" t="s">
        <v>561</v>
      </c>
    </row>
    <row r="118" spans="1:6" ht="24" customHeight="1">
      <c r="A118" s="146" t="s">
        <v>82</v>
      </c>
      <c r="B118" s="190" t="s">
        <v>358</v>
      </c>
      <c r="C118" s="184">
        <v>0</v>
      </c>
      <c r="D118" s="184">
        <v>0</v>
      </c>
      <c r="E118" s="167">
        <v>0</v>
      </c>
      <c r="F118" s="331" t="s">
        <v>562</v>
      </c>
    </row>
    <row r="119" spans="1:6" ht="12" customHeight="1">
      <c r="A119" s="146" t="s">
        <v>114</v>
      </c>
      <c r="B119" s="163" t="s">
        <v>345</v>
      </c>
      <c r="C119" s="184">
        <v>0</v>
      </c>
      <c r="D119" s="184">
        <v>0</v>
      </c>
      <c r="E119" s="167">
        <v>0</v>
      </c>
      <c r="F119" s="331" t="s">
        <v>563</v>
      </c>
    </row>
    <row r="120" spans="1:6" ht="12" customHeight="1">
      <c r="A120" s="146" t="s">
        <v>115</v>
      </c>
      <c r="B120" s="163" t="s">
        <v>359</v>
      </c>
      <c r="C120" s="184">
        <v>0</v>
      </c>
      <c r="D120" s="184">
        <v>0</v>
      </c>
      <c r="E120" s="167">
        <v>0</v>
      </c>
      <c r="F120" s="331" t="s">
        <v>564</v>
      </c>
    </row>
    <row r="121" spans="1:6" ht="12" customHeight="1">
      <c r="A121" s="146" t="s">
        <v>116</v>
      </c>
      <c r="B121" s="163" t="s">
        <v>360</v>
      </c>
      <c r="C121" s="184">
        <v>0</v>
      </c>
      <c r="D121" s="184">
        <v>0</v>
      </c>
      <c r="E121" s="167">
        <v>0</v>
      </c>
      <c r="F121" s="331" t="s">
        <v>565</v>
      </c>
    </row>
    <row r="122" spans="1:6" s="211" customFormat="1" ht="12" customHeight="1">
      <c r="A122" s="146" t="s">
        <v>361</v>
      </c>
      <c r="B122" s="163" t="s">
        <v>348</v>
      </c>
      <c r="C122" s="184">
        <v>0</v>
      </c>
      <c r="D122" s="184">
        <v>0</v>
      </c>
      <c r="E122" s="167">
        <v>0</v>
      </c>
      <c r="F122" s="331" t="s">
        <v>566</v>
      </c>
    </row>
    <row r="123" spans="1:6" ht="12" customHeight="1">
      <c r="A123" s="146" t="s">
        <v>362</v>
      </c>
      <c r="B123" s="163" t="s">
        <v>363</v>
      </c>
      <c r="C123" s="184">
        <v>0</v>
      </c>
      <c r="D123" s="184">
        <v>0</v>
      </c>
      <c r="E123" s="167">
        <v>0</v>
      </c>
      <c r="F123" s="331" t="s">
        <v>567</v>
      </c>
    </row>
    <row r="124" spans="1:6" ht="12" customHeight="1" thickBot="1">
      <c r="A124" s="144" t="s">
        <v>364</v>
      </c>
      <c r="B124" s="163" t="s">
        <v>365</v>
      </c>
      <c r="C124" s="186">
        <v>0</v>
      </c>
      <c r="D124" s="186">
        <v>0</v>
      </c>
      <c r="E124" s="169">
        <v>0</v>
      </c>
      <c r="F124" s="331" t="s">
        <v>568</v>
      </c>
    </row>
    <row r="125" spans="1:6" ht="12" customHeight="1" thickBot="1">
      <c r="A125" s="151" t="s">
        <v>6</v>
      </c>
      <c r="B125" s="159" t="s">
        <v>366</v>
      </c>
      <c r="C125" s="183">
        <v>662</v>
      </c>
      <c r="D125" s="183">
        <v>342</v>
      </c>
      <c r="E125" s="166">
        <v>0</v>
      </c>
      <c r="F125" s="331" t="s">
        <v>569</v>
      </c>
    </row>
    <row r="126" spans="1:6" ht="12" customHeight="1">
      <c r="A126" s="146" t="s">
        <v>53</v>
      </c>
      <c r="B126" s="140" t="s">
        <v>42</v>
      </c>
      <c r="C126" s="185">
        <v>662</v>
      </c>
      <c r="D126" s="185">
        <v>342</v>
      </c>
      <c r="E126" s="168">
        <v>0</v>
      </c>
      <c r="F126" s="331" t="s">
        <v>570</v>
      </c>
    </row>
    <row r="127" spans="1:6" ht="12" customHeight="1" thickBot="1">
      <c r="A127" s="147" t="s">
        <v>54</v>
      </c>
      <c r="B127" s="143" t="s">
        <v>43</v>
      </c>
      <c r="C127" s="186">
        <v>0</v>
      </c>
      <c r="D127" s="186">
        <v>0</v>
      </c>
      <c r="E127" s="169">
        <v>0</v>
      </c>
      <c r="F127" s="331" t="s">
        <v>571</v>
      </c>
    </row>
    <row r="128" spans="1:6" ht="12" customHeight="1" thickBot="1">
      <c r="A128" s="151" t="s">
        <v>7</v>
      </c>
      <c r="B128" s="159" t="s">
        <v>367</v>
      </c>
      <c r="C128" s="183">
        <v>37144</v>
      </c>
      <c r="D128" s="183">
        <v>49001</v>
      </c>
      <c r="E128" s="166">
        <v>39469</v>
      </c>
      <c r="F128" s="331" t="s">
        <v>572</v>
      </c>
    </row>
    <row r="129" spans="1:6" ht="12" customHeight="1" thickBot="1">
      <c r="A129" s="151" t="s">
        <v>8</v>
      </c>
      <c r="B129" s="159" t="s">
        <v>368</v>
      </c>
      <c r="C129" s="183"/>
      <c r="D129" s="183">
        <v>0</v>
      </c>
      <c r="E129" s="166">
        <v>0</v>
      </c>
      <c r="F129" s="331" t="s">
        <v>573</v>
      </c>
    </row>
    <row r="130" spans="1:6" ht="12" customHeight="1">
      <c r="A130" s="146" t="s">
        <v>57</v>
      </c>
      <c r="B130" s="140" t="s">
        <v>369</v>
      </c>
      <c r="C130" s="184">
        <v>0</v>
      </c>
      <c r="D130" s="184">
        <v>0</v>
      </c>
      <c r="E130" s="167">
        <v>0</v>
      </c>
      <c r="F130" s="331" t="s">
        <v>574</v>
      </c>
    </row>
    <row r="131" spans="1:6" ht="12" customHeight="1">
      <c r="A131" s="146" t="s">
        <v>58</v>
      </c>
      <c r="B131" s="140" t="s">
        <v>370</v>
      </c>
      <c r="C131" s="184">
        <v>0</v>
      </c>
      <c r="D131" s="184">
        <v>0</v>
      </c>
      <c r="E131" s="167">
        <v>0</v>
      </c>
      <c r="F131" s="331" t="s">
        <v>575</v>
      </c>
    </row>
    <row r="132" spans="1:6" ht="12" customHeight="1" thickBot="1">
      <c r="A132" s="144" t="s">
        <v>59</v>
      </c>
      <c r="B132" s="138" t="s">
        <v>371</v>
      </c>
      <c r="C132" s="184">
        <v>0</v>
      </c>
      <c r="D132" s="184">
        <v>0</v>
      </c>
      <c r="E132" s="167">
        <v>0</v>
      </c>
      <c r="F132" s="331" t="s">
        <v>576</v>
      </c>
    </row>
    <row r="133" spans="1:6" ht="12" customHeight="1" thickBot="1">
      <c r="A133" s="151" t="s">
        <v>9</v>
      </c>
      <c r="B133" s="159" t="s">
        <v>372</v>
      </c>
      <c r="C133" s="183">
        <v>0</v>
      </c>
      <c r="D133" s="183">
        <v>0</v>
      </c>
      <c r="E133" s="166">
        <v>0</v>
      </c>
      <c r="F133" s="331" t="s">
        <v>577</v>
      </c>
    </row>
    <row r="134" spans="1:6" ht="12" customHeight="1">
      <c r="A134" s="146" t="s">
        <v>60</v>
      </c>
      <c r="B134" s="140" t="s">
        <v>373</v>
      </c>
      <c r="C134" s="184">
        <v>0</v>
      </c>
      <c r="D134" s="184">
        <v>0</v>
      </c>
      <c r="E134" s="167">
        <v>0</v>
      </c>
      <c r="F134" s="331" t="s">
        <v>578</v>
      </c>
    </row>
    <row r="135" spans="1:6" ht="12" customHeight="1">
      <c r="A135" s="146" t="s">
        <v>61</v>
      </c>
      <c r="B135" s="140" t="s">
        <v>374</v>
      </c>
      <c r="C135" s="184">
        <v>0</v>
      </c>
      <c r="D135" s="184">
        <v>0</v>
      </c>
      <c r="E135" s="167">
        <v>0</v>
      </c>
      <c r="F135" s="331" t="s">
        <v>579</v>
      </c>
    </row>
    <row r="136" spans="1:6" ht="12" customHeight="1">
      <c r="A136" s="146" t="s">
        <v>269</v>
      </c>
      <c r="B136" s="140" t="s">
        <v>375</v>
      </c>
      <c r="C136" s="184">
        <v>0</v>
      </c>
      <c r="D136" s="184">
        <v>0</v>
      </c>
      <c r="E136" s="167">
        <v>0</v>
      </c>
      <c r="F136" s="331" t="s">
        <v>580</v>
      </c>
    </row>
    <row r="137" spans="1:6" ht="12" customHeight="1" thickBot="1">
      <c r="A137" s="144" t="s">
        <v>271</v>
      </c>
      <c r="B137" s="138" t="s">
        <v>376</v>
      </c>
      <c r="C137" s="184">
        <v>0</v>
      </c>
      <c r="D137" s="184">
        <v>0</v>
      </c>
      <c r="E137" s="167">
        <v>0</v>
      </c>
      <c r="F137" s="331" t="s">
        <v>581</v>
      </c>
    </row>
    <row r="138" spans="1:6" ht="12" customHeight="1" thickBot="1">
      <c r="A138" s="151" t="s">
        <v>10</v>
      </c>
      <c r="B138" s="159" t="s">
        <v>377</v>
      </c>
      <c r="C138" s="189">
        <v>13900</v>
      </c>
      <c r="D138" s="189">
        <v>15037</v>
      </c>
      <c r="E138" s="201">
        <v>13841</v>
      </c>
      <c r="F138" s="331" t="s">
        <v>582</v>
      </c>
    </row>
    <row r="139" spans="1:6" ht="12" customHeight="1">
      <c r="A139" s="146" t="s">
        <v>62</v>
      </c>
      <c r="B139" s="140" t="s">
        <v>378</v>
      </c>
      <c r="C139" s="184">
        <v>0</v>
      </c>
      <c r="D139" s="184">
        <v>0</v>
      </c>
      <c r="E139" s="167">
        <v>0</v>
      </c>
      <c r="F139" s="331" t="s">
        <v>583</v>
      </c>
    </row>
    <row r="140" spans="1:6" ht="12" customHeight="1">
      <c r="A140" s="146" t="s">
        <v>63</v>
      </c>
      <c r="B140" s="140" t="s">
        <v>379</v>
      </c>
      <c r="C140" s="184">
        <v>0</v>
      </c>
      <c r="D140" s="184">
        <v>841</v>
      </c>
      <c r="E140" s="167">
        <v>0</v>
      </c>
      <c r="F140" s="331" t="s">
        <v>584</v>
      </c>
    </row>
    <row r="141" spans="1:6" ht="12" customHeight="1">
      <c r="A141" s="146" t="s">
        <v>278</v>
      </c>
      <c r="B141" s="140" t="s">
        <v>619</v>
      </c>
      <c r="C141" s="184">
        <v>13900</v>
      </c>
      <c r="D141" s="184">
        <v>14196</v>
      </c>
      <c r="E141" s="167">
        <v>13841</v>
      </c>
      <c r="F141" s="331" t="s">
        <v>585</v>
      </c>
    </row>
    <row r="142" spans="1:6" ht="12" customHeight="1" thickBot="1">
      <c r="A142" s="144" t="s">
        <v>280</v>
      </c>
      <c r="B142" s="138" t="s">
        <v>381</v>
      </c>
      <c r="C142" s="184">
        <v>0</v>
      </c>
      <c r="D142" s="184">
        <v>0</v>
      </c>
      <c r="E142" s="167">
        <v>0</v>
      </c>
      <c r="F142" s="331" t="s">
        <v>586</v>
      </c>
    </row>
    <row r="143" spans="1:9" ht="15" customHeight="1" thickBot="1">
      <c r="A143" s="151" t="s">
        <v>11</v>
      </c>
      <c r="B143" s="159" t="s">
        <v>382</v>
      </c>
      <c r="C143" s="36">
        <v>0</v>
      </c>
      <c r="D143" s="36">
        <v>0</v>
      </c>
      <c r="E143" s="135">
        <v>0</v>
      </c>
      <c r="F143" s="331" t="s">
        <v>587</v>
      </c>
      <c r="G143" s="200"/>
      <c r="H143" s="200"/>
      <c r="I143" s="200"/>
    </row>
    <row r="144" spans="1:6" s="193" customFormat="1" ht="12.75" customHeight="1">
      <c r="A144" s="146" t="s">
        <v>107</v>
      </c>
      <c r="B144" s="140" t="s">
        <v>383</v>
      </c>
      <c r="C144" s="184">
        <v>0</v>
      </c>
      <c r="D144" s="184">
        <v>0</v>
      </c>
      <c r="E144" s="167">
        <v>0</v>
      </c>
      <c r="F144" s="331" t="s">
        <v>588</v>
      </c>
    </row>
    <row r="145" spans="1:6" ht="12.75" customHeight="1">
      <c r="A145" s="146" t="s">
        <v>108</v>
      </c>
      <c r="B145" s="140" t="s">
        <v>384</v>
      </c>
      <c r="C145" s="184">
        <v>0</v>
      </c>
      <c r="D145" s="184">
        <v>0</v>
      </c>
      <c r="E145" s="167">
        <v>0</v>
      </c>
      <c r="F145" s="331" t="s">
        <v>589</v>
      </c>
    </row>
    <row r="146" spans="1:6" ht="12.75" customHeight="1">
      <c r="A146" s="146" t="s">
        <v>130</v>
      </c>
      <c r="B146" s="140" t="s">
        <v>385</v>
      </c>
      <c r="C146" s="184">
        <v>0</v>
      </c>
      <c r="D146" s="184">
        <v>0</v>
      </c>
      <c r="E146" s="167">
        <v>0</v>
      </c>
      <c r="F146" s="331" t="s">
        <v>590</v>
      </c>
    </row>
    <row r="147" spans="1:6" ht="12.75" customHeight="1" thickBot="1">
      <c r="A147" s="146" t="s">
        <v>286</v>
      </c>
      <c r="B147" s="140" t="s">
        <v>386</v>
      </c>
      <c r="C147" s="184">
        <v>0</v>
      </c>
      <c r="D147" s="184">
        <v>0</v>
      </c>
      <c r="E147" s="167">
        <v>0</v>
      </c>
      <c r="F147" s="331" t="s">
        <v>591</v>
      </c>
    </row>
    <row r="148" spans="1:6" ht="16.5" thickBot="1">
      <c r="A148" s="151" t="s">
        <v>12</v>
      </c>
      <c r="B148" s="159" t="s">
        <v>387</v>
      </c>
      <c r="C148" s="133">
        <v>13900</v>
      </c>
      <c r="D148" s="133">
        <v>15037</v>
      </c>
      <c r="E148" s="134">
        <v>13841</v>
      </c>
      <c r="F148" s="331" t="s">
        <v>592</v>
      </c>
    </row>
    <row r="149" spans="1:6" ht="16.5" thickBot="1">
      <c r="A149" s="176" t="s">
        <v>13</v>
      </c>
      <c r="B149" s="179" t="s">
        <v>388</v>
      </c>
      <c r="C149" s="133">
        <v>51044</v>
      </c>
      <c r="D149" s="133">
        <v>64038</v>
      </c>
      <c r="E149" s="134">
        <v>53310</v>
      </c>
      <c r="F149" s="331" t="s">
        <v>593</v>
      </c>
    </row>
    <row r="151" spans="1:5" ht="18.75" customHeight="1">
      <c r="A151" s="534" t="s">
        <v>389</v>
      </c>
      <c r="B151" s="534"/>
      <c r="C151" s="534"/>
      <c r="D151" s="534"/>
      <c r="E151" s="534"/>
    </row>
    <row r="152" spans="1:5" ht="13.5" customHeight="1" thickBot="1">
      <c r="A152" s="161" t="s">
        <v>90</v>
      </c>
      <c r="B152" s="161"/>
      <c r="C152" s="191"/>
      <c r="E152" s="178" t="s">
        <v>129</v>
      </c>
    </row>
    <row r="153" spans="1:5" ht="21.75" thickBot="1">
      <c r="A153" s="151">
        <v>1</v>
      </c>
      <c r="B153" s="154" t="s">
        <v>390</v>
      </c>
      <c r="C153" s="177">
        <f>+C64-C128</f>
        <v>-6569</v>
      </c>
      <c r="D153" s="177">
        <f>+D64-D128</f>
        <v>-5778</v>
      </c>
      <c r="E153" s="177">
        <f>+E64-E128</f>
        <v>536</v>
      </c>
    </row>
    <row r="154" spans="1:5" ht="21.75" thickBot="1">
      <c r="A154" s="151" t="s">
        <v>5</v>
      </c>
      <c r="B154" s="154" t="s">
        <v>391</v>
      </c>
      <c r="C154" s="177">
        <f>+C87-C148</f>
        <v>6569</v>
      </c>
      <c r="D154" s="177">
        <f>+D87-D148</f>
        <v>5778</v>
      </c>
      <c r="E154" s="177">
        <f>+E87-E148</f>
        <v>6619</v>
      </c>
    </row>
    <row r="155" ht="7.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</sheetData>
  <sheetProtection/>
  <mergeCells count="10">
    <mergeCell ref="A1:E1"/>
    <mergeCell ref="C6:E6"/>
    <mergeCell ref="B6:B7"/>
    <mergeCell ref="A151:E151"/>
    <mergeCell ref="C92:E92"/>
    <mergeCell ref="B92:B93"/>
    <mergeCell ref="A92:A93"/>
    <mergeCell ref="A6:A7"/>
    <mergeCell ref="A90:E90"/>
    <mergeCell ref="A3:E3"/>
  </mergeCells>
  <printOptions horizontalCentered="1"/>
  <pageMargins left="0.7874015748031497" right="0.7874015748031497" top="1.4566929133858268" bottom="0.8661417322834646" header="0.5" footer="0.5"/>
  <pageSetup horizontalDpi="600" verticalDpi="600" orientation="portrait" paperSize="9" scale="80" r:id="rId1"/>
  <headerFooter alignWithMargins="0">
    <oddHeader>&amp;C&amp;"Times New Roman CE,Félkövér"&amp;12
&amp;10
</oddHeader>
  </headerFooter>
  <rowBreaks count="1" manualBreakCount="1">
    <brk id="89" min="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K150"/>
  <sheetViews>
    <sheetView view="pageBreakPreview" zoomScaleSheetLayoutView="100" zoomScalePageLayoutView="0" workbookViewId="0" topLeftCell="A1">
      <selection activeCell="B1" sqref="B1:D1"/>
    </sheetView>
  </sheetViews>
  <sheetFormatPr defaultColWidth="9.00390625" defaultRowHeight="12.75"/>
  <cols>
    <col min="1" max="1" width="14.875" style="285" customWidth="1"/>
    <col min="2" max="2" width="77.875" style="286" customWidth="1"/>
    <col min="3" max="5" width="17.00390625" style="287" customWidth="1"/>
    <col min="6" max="6" width="9.375" style="335" hidden="1" customWidth="1"/>
    <col min="7" max="16384" width="9.375" style="23" customWidth="1"/>
  </cols>
  <sheetData>
    <row r="1" spans="2:4" ht="18.75">
      <c r="B1" s="590" t="s">
        <v>747</v>
      </c>
      <c r="C1" s="551"/>
      <c r="D1" s="551"/>
    </row>
    <row r="2" spans="1:6" s="278" customFormat="1" ht="16.5" customHeight="1" thickBot="1">
      <c r="A2" s="277"/>
      <c r="B2" s="279"/>
      <c r="C2" s="288"/>
      <c r="D2" s="282"/>
      <c r="E2" s="288"/>
      <c r="F2" s="338"/>
    </row>
    <row r="3" spans="1:6" s="289" customFormat="1" ht="15.75" customHeight="1">
      <c r="A3" s="393" t="s">
        <v>45</v>
      </c>
      <c r="B3" s="597" t="s">
        <v>626</v>
      </c>
      <c r="C3" s="598"/>
      <c r="D3" s="599"/>
      <c r="E3" s="283"/>
      <c r="F3" s="339"/>
    </row>
    <row r="4" spans="1:6" s="289" customFormat="1" ht="43.5" thickBot="1">
      <c r="A4" s="394" t="s">
        <v>428</v>
      </c>
      <c r="B4" s="594" t="s">
        <v>427</v>
      </c>
      <c r="C4" s="595"/>
      <c r="D4" s="596"/>
      <c r="E4" s="273"/>
      <c r="F4" s="339"/>
    </row>
    <row r="5" spans="1:6" s="290" customFormat="1" ht="15.75" customHeight="1" thickBot="1">
      <c r="A5" s="280"/>
      <c r="B5" s="280"/>
      <c r="C5" s="281"/>
      <c r="D5" s="281"/>
      <c r="E5" s="281" t="s">
        <v>37</v>
      </c>
      <c r="F5" s="340"/>
    </row>
    <row r="6" spans="1:5" ht="29.25" thickBot="1">
      <c r="A6" s="395" t="s">
        <v>124</v>
      </c>
      <c r="B6" s="396" t="s">
        <v>38</v>
      </c>
      <c r="C6" s="397" t="s">
        <v>150</v>
      </c>
      <c r="D6" s="397" t="s">
        <v>151</v>
      </c>
      <c r="E6" s="398" t="s">
        <v>152</v>
      </c>
    </row>
    <row r="7" spans="1:6" s="291" customFormat="1" ht="12.75" customHeight="1" thickBot="1">
      <c r="A7" s="275" t="s">
        <v>335</v>
      </c>
      <c r="B7" s="276" t="s">
        <v>336</v>
      </c>
      <c r="C7" s="276" t="s">
        <v>337</v>
      </c>
      <c r="D7" s="44" t="s">
        <v>338</v>
      </c>
      <c r="E7" s="43" t="s">
        <v>339</v>
      </c>
      <c r="F7" s="341"/>
    </row>
    <row r="8" spans="1:6" s="291" customFormat="1" ht="15.75" customHeight="1" thickBot="1">
      <c r="A8" s="600" t="s">
        <v>39</v>
      </c>
      <c r="B8" s="601"/>
      <c r="C8" s="601"/>
      <c r="D8" s="601"/>
      <c r="E8" s="602"/>
      <c r="F8" s="341"/>
    </row>
    <row r="9" spans="1:6" s="291" customFormat="1" ht="12" customHeight="1" thickBot="1">
      <c r="A9" s="400" t="s">
        <v>4</v>
      </c>
      <c r="B9" s="401" t="s">
        <v>219</v>
      </c>
      <c r="C9" s="402">
        <v>21581</v>
      </c>
      <c r="D9" s="402">
        <v>23607</v>
      </c>
      <c r="E9" s="403">
        <v>23607</v>
      </c>
      <c r="F9" s="341" t="s">
        <v>539</v>
      </c>
    </row>
    <row r="10" spans="1:6" s="284" customFormat="1" ht="12" customHeight="1">
      <c r="A10" s="404" t="s">
        <v>64</v>
      </c>
      <c r="B10" s="405" t="s">
        <v>220</v>
      </c>
      <c r="C10" s="406">
        <v>8869</v>
      </c>
      <c r="D10" s="406">
        <v>8869</v>
      </c>
      <c r="E10" s="407">
        <v>8869</v>
      </c>
      <c r="F10" s="341" t="s">
        <v>540</v>
      </c>
    </row>
    <row r="11" spans="1:6" s="292" customFormat="1" ht="12" customHeight="1">
      <c r="A11" s="408" t="s">
        <v>65</v>
      </c>
      <c r="B11" s="409" t="s">
        <v>221</v>
      </c>
      <c r="C11" s="410">
        <v>9905</v>
      </c>
      <c r="D11" s="410">
        <v>9905</v>
      </c>
      <c r="E11" s="411">
        <v>9905</v>
      </c>
      <c r="F11" s="341" t="s">
        <v>541</v>
      </c>
    </row>
    <row r="12" spans="1:6" s="292" customFormat="1" ht="12" customHeight="1">
      <c r="A12" s="408" t="s">
        <v>66</v>
      </c>
      <c r="B12" s="409" t="s">
        <v>222</v>
      </c>
      <c r="C12" s="410">
        <v>2248</v>
      </c>
      <c r="D12" s="410">
        <v>3740</v>
      </c>
      <c r="E12" s="411">
        <v>3740</v>
      </c>
      <c r="F12" s="341" t="s">
        <v>542</v>
      </c>
    </row>
    <row r="13" spans="1:6" s="292" customFormat="1" ht="12" customHeight="1">
      <c r="A13" s="408" t="s">
        <v>67</v>
      </c>
      <c r="B13" s="409" t="s">
        <v>223</v>
      </c>
      <c r="C13" s="410">
        <v>559</v>
      </c>
      <c r="D13" s="410">
        <v>559</v>
      </c>
      <c r="E13" s="411">
        <v>559</v>
      </c>
      <c r="F13" s="341" t="s">
        <v>543</v>
      </c>
    </row>
    <row r="14" spans="1:6" s="292" customFormat="1" ht="12" customHeight="1">
      <c r="A14" s="408" t="s">
        <v>85</v>
      </c>
      <c r="B14" s="409" t="s">
        <v>224</v>
      </c>
      <c r="C14" s="410">
        <v>0</v>
      </c>
      <c r="D14" s="410">
        <v>30</v>
      </c>
      <c r="E14" s="411">
        <v>30</v>
      </c>
      <c r="F14" s="341" t="s">
        <v>544</v>
      </c>
    </row>
    <row r="15" spans="1:6" s="284" customFormat="1" ht="12" customHeight="1" thickBot="1">
      <c r="A15" s="412" t="s">
        <v>68</v>
      </c>
      <c r="B15" s="413" t="s">
        <v>225</v>
      </c>
      <c r="C15" s="414">
        <v>0</v>
      </c>
      <c r="D15" s="414">
        <v>503</v>
      </c>
      <c r="E15" s="415">
        <v>503</v>
      </c>
      <c r="F15" s="341" t="s">
        <v>545</v>
      </c>
    </row>
    <row r="16" spans="1:6" s="284" customFormat="1" ht="12" customHeight="1" thickBot="1">
      <c r="A16" s="400" t="s">
        <v>5</v>
      </c>
      <c r="B16" s="416" t="s">
        <v>226</v>
      </c>
      <c r="C16" s="402">
        <v>4044</v>
      </c>
      <c r="D16" s="402">
        <v>6585</v>
      </c>
      <c r="E16" s="403">
        <v>2541</v>
      </c>
      <c r="F16" s="341" t="s">
        <v>546</v>
      </c>
    </row>
    <row r="17" spans="1:6" s="284" customFormat="1" ht="12" customHeight="1">
      <c r="A17" s="404" t="s">
        <v>70</v>
      </c>
      <c r="B17" s="405" t="s">
        <v>227</v>
      </c>
      <c r="C17" s="406">
        <v>0</v>
      </c>
      <c r="D17" s="406">
        <v>0</v>
      </c>
      <c r="E17" s="407">
        <v>0</v>
      </c>
      <c r="F17" s="341" t="s">
        <v>547</v>
      </c>
    </row>
    <row r="18" spans="1:6" s="284" customFormat="1" ht="12" customHeight="1">
      <c r="A18" s="408" t="s">
        <v>71</v>
      </c>
      <c r="B18" s="409" t="s">
        <v>228</v>
      </c>
      <c r="C18" s="410">
        <v>0</v>
      </c>
      <c r="D18" s="410">
        <v>0</v>
      </c>
      <c r="E18" s="411">
        <v>0</v>
      </c>
      <c r="F18" s="341" t="s">
        <v>548</v>
      </c>
    </row>
    <row r="19" spans="1:6" s="284" customFormat="1" ht="12" customHeight="1">
      <c r="A19" s="408" t="s">
        <v>72</v>
      </c>
      <c r="B19" s="409" t="s">
        <v>229</v>
      </c>
      <c r="C19" s="410">
        <v>0</v>
      </c>
      <c r="D19" s="410">
        <v>0</v>
      </c>
      <c r="E19" s="411">
        <v>0</v>
      </c>
      <c r="F19" s="341" t="s">
        <v>549</v>
      </c>
    </row>
    <row r="20" spans="1:6" s="284" customFormat="1" ht="12" customHeight="1">
      <c r="A20" s="408" t="s">
        <v>73</v>
      </c>
      <c r="B20" s="409" t="s">
        <v>230</v>
      </c>
      <c r="C20" s="410">
        <v>0</v>
      </c>
      <c r="D20" s="410">
        <v>0</v>
      </c>
      <c r="E20" s="411">
        <v>0</v>
      </c>
      <c r="F20" s="341" t="s">
        <v>550</v>
      </c>
    </row>
    <row r="21" spans="1:6" s="284" customFormat="1" ht="12" customHeight="1">
      <c r="A21" s="408" t="s">
        <v>74</v>
      </c>
      <c r="B21" s="409" t="s">
        <v>231</v>
      </c>
      <c r="C21" s="410">
        <v>4044</v>
      </c>
      <c r="D21" s="410">
        <v>6585</v>
      </c>
      <c r="E21" s="411">
        <v>2541</v>
      </c>
      <c r="F21" s="341" t="s">
        <v>551</v>
      </c>
    </row>
    <row r="22" spans="1:6" s="292" customFormat="1" ht="12" customHeight="1" thickBot="1">
      <c r="A22" s="412" t="s">
        <v>80</v>
      </c>
      <c r="B22" s="413" t="s">
        <v>232</v>
      </c>
      <c r="C22" s="414">
        <v>0</v>
      </c>
      <c r="D22" s="414">
        <v>0</v>
      </c>
      <c r="E22" s="415">
        <v>0</v>
      </c>
      <c r="F22" s="341" t="s">
        <v>552</v>
      </c>
    </row>
    <row r="23" spans="1:6" s="292" customFormat="1" ht="12" customHeight="1" thickBot="1">
      <c r="A23" s="400" t="s">
        <v>6</v>
      </c>
      <c r="B23" s="401" t="s">
        <v>233</v>
      </c>
      <c r="C23" s="402">
        <v>0</v>
      </c>
      <c r="D23" s="402">
        <v>6498</v>
      </c>
      <c r="E23" s="403">
        <v>6498</v>
      </c>
      <c r="F23" s="341" t="s">
        <v>553</v>
      </c>
    </row>
    <row r="24" spans="1:6" s="292" customFormat="1" ht="12" customHeight="1">
      <c r="A24" s="404" t="s">
        <v>53</v>
      </c>
      <c r="B24" s="405" t="s">
        <v>234</v>
      </c>
      <c r="C24" s="406">
        <v>0</v>
      </c>
      <c r="D24" s="406">
        <v>6498</v>
      </c>
      <c r="E24" s="407">
        <v>6498</v>
      </c>
      <c r="F24" s="341" t="s">
        <v>554</v>
      </c>
    </row>
    <row r="25" spans="1:6" s="284" customFormat="1" ht="12" customHeight="1">
      <c r="A25" s="408" t="s">
        <v>54</v>
      </c>
      <c r="B25" s="409" t="s">
        <v>235</v>
      </c>
      <c r="C25" s="410">
        <v>0</v>
      </c>
      <c r="D25" s="410">
        <v>0</v>
      </c>
      <c r="E25" s="411">
        <v>0</v>
      </c>
      <c r="F25" s="341" t="s">
        <v>555</v>
      </c>
    </row>
    <row r="26" spans="1:6" s="292" customFormat="1" ht="12" customHeight="1">
      <c r="A26" s="408" t="s">
        <v>55</v>
      </c>
      <c r="B26" s="409" t="s">
        <v>236</v>
      </c>
      <c r="C26" s="410">
        <v>0</v>
      </c>
      <c r="D26" s="410">
        <v>0</v>
      </c>
      <c r="E26" s="411">
        <v>0</v>
      </c>
      <c r="F26" s="341" t="s">
        <v>556</v>
      </c>
    </row>
    <row r="27" spans="1:6" s="292" customFormat="1" ht="12" customHeight="1">
      <c r="A27" s="408" t="s">
        <v>56</v>
      </c>
      <c r="B27" s="409" t="s">
        <v>237</v>
      </c>
      <c r="C27" s="410">
        <v>0</v>
      </c>
      <c r="D27" s="410">
        <v>0</v>
      </c>
      <c r="E27" s="411">
        <v>0</v>
      </c>
      <c r="F27" s="341" t="s">
        <v>557</v>
      </c>
    </row>
    <row r="28" spans="1:6" s="292" customFormat="1" ht="12" customHeight="1">
      <c r="A28" s="408" t="s">
        <v>97</v>
      </c>
      <c r="B28" s="409" t="s">
        <v>238</v>
      </c>
      <c r="C28" s="410">
        <v>0</v>
      </c>
      <c r="D28" s="410">
        <v>0</v>
      </c>
      <c r="E28" s="411">
        <v>0</v>
      </c>
      <c r="F28" s="341" t="s">
        <v>558</v>
      </c>
    </row>
    <row r="29" spans="1:6" s="292" customFormat="1" ht="12" customHeight="1" thickBot="1">
      <c r="A29" s="412" t="s">
        <v>98</v>
      </c>
      <c r="B29" s="417" t="s">
        <v>239</v>
      </c>
      <c r="C29" s="414">
        <v>0</v>
      </c>
      <c r="D29" s="414">
        <v>0</v>
      </c>
      <c r="E29" s="415">
        <v>0</v>
      </c>
      <c r="F29" s="341" t="s">
        <v>559</v>
      </c>
    </row>
    <row r="30" spans="1:6" s="292" customFormat="1" ht="12" customHeight="1" thickBot="1">
      <c r="A30" s="400" t="s">
        <v>99</v>
      </c>
      <c r="B30" s="401" t="s">
        <v>240</v>
      </c>
      <c r="C30" s="418">
        <v>2600</v>
      </c>
      <c r="D30" s="418">
        <v>3464</v>
      </c>
      <c r="E30" s="419">
        <v>5380</v>
      </c>
      <c r="F30" s="341" t="s">
        <v>560</v>
      </c>
    </row>
    <row r="31" spans="1:6" s="292" customFormat="1" ht="12" customHeight="1">
      <c r="A31" s="404" t="s">
        <v>241</v>
      </c>
      <c r="B31" s="405" t="s">
        <v>242</v>
      </c>
      <c r="C31" s="420">
        <v>2000</v>
      </c>
      <c r="D31" s="420">
        <v>2425</v>
      </c>
      <c r="E31" s="421">
        <v>4341</v>
      </c>
      <c r="F31" s="341" t="s">
        <v>561</v>
      </c>
    </row>
    <row r="32" spans="1:6" s="292" customFormat="1" ht="12" customHeight="1">
      <c r="A32" s="408" t="s">
        <v>243</v>
      </c>
      <c r="B32" s="409" t="s">
        <v>244</v>
      </c>
      <c r="C32" s="410">
        <v>0</v>
      </c>
      <c r="D32" s="410">
        <v>0</v>
      </c>
      <c r="E32" s="411">
        <v>0</v>
      </c>
      <c r="F32" s="341" t="s">
        <v>562</v>
      </c>
    </row>
    <row r="33" spans="1:6" s="292" customFormat="1" ht="12" customHeight="1">
      <c r="A33" s="408" t="s">
        <v>245</v>
      </c>
      <c r="B33" s="409" t="s">
        <v>246</v>
      </c>
      <c r="C33" s="410">
        <v>2000</v>
      </c>
      <c r="D33" s="410">
        <v>2425</v>
      </c>
      <c r="E33" s="411">
        <v>4341</v>
      </c>
      <c r="F33" s="341" t="s">
        <v>563</v>
      </c>
    </row>
    <row r="34" spans="1:6" s="292" customFormat="1" ht="12" customHeight="1">
      <c r="A34" s="408" t="s">
        <v>247</v>
      </c>
      <c r="B34" s="409" t="s">
        <v>248</v>
      </c>
      <c r="C34" s="410">
        <v>600</v>
      </c>
      <c r="D34" s="410">
        <v>784</v>
      </c>
      <c r="E34" s="411">
        <v>784</v>
      </c>
      <c r="F34" s="341" t="s">
        <v>564</v>
      </c>
    </row>
    <row r="35" spans="1:6" s="292" customFormat="1" ht="12" customHeight="1">
      <c r="A35" s="408" t="s">
        <v>249</v>
      </c>
      <c r="B35" s="409" t="s">
        <v>250</v>
      </c>
      <c r="C35" s="410">
        <v>0</v>
      </c>
      <c r="D35" s="410">
        <v>225</v>
      </c>
      <c r="E35" s="411">
        <v>225</v>
      </c>
      <c r="F35" s="341" t="s">
        <v>565</v>
      </c>
    </row>
    <row r="36" spans="1:6" s="292" customFormat="1" ht="12" customHeight="1" thickBot="1">
      <c r="A36" s="412" t="s">
        <v>251</v>
      </c>
      <c r="B36" s="417" t="s">
        <v>252</v>
      </c>
      <c r="C36" s="414">
        <v>0</v>
      </c>
      <c r="D36" s="414">
        <v>30</v>
      </c>
      <c r="E36" s="415">
        <v>30</v>
      </c>
      <c r="F36" s="341" t="s">
        <v>566</v>
      </c>
    </row>
    <row r="37" spans="1:6" s="292" customFormat="1" ht="12" customHeight="1" thickBot="1">
      <c r="A37" s="400" t="s">
        <v>8</v>
      </c>
      <c r="B37" s="401" t="s">
        <v>253</v>
      </c>
      <c r="C37" s="402">
        <v>1600</v>
      </c>
      <c r="D37" s="402">
        <v>2149</v>
      </c>
      <c r="E37" s="403">
        <v>1339</v>
      </c>
      <c r="F37" s="341" t="s">
        <v>567</v>
      </c>
    </row>
    <row r="38" spans="1:6" s="292" customFormat="1" ht="12" customHeight="1">
      <c r="A38" s="404" t="s">
        <v>57</v>
      </c>
      <c r="B38" s="405" t="s">
        <v>254</v>
      </c>
      <c r="C38" s="406">
        <v>0</v>
      </c>
      <c r="D38" s="406">
        <v>0</v>
      </c>
      <c r="E38" s="407">
        <v>0</v>
      </c>
      <c r="F38" s="341" t="s">
        <v>568</v>
      </c>
    </row>
    <row r="39" spans="1:6" s="292" customFormat="1" ht="12" customHeight="1">
      <c r="A39" s="408" t="s">
        <v>58</v>
      </c>
      <c r="B39" s="409" t="s">
        <v>255</v>
      </c>
      <c r="C39" s="410">
        <v>1500</v>
      </c>
      <c r="D39" s="410">
        <v>1500</v>
      </c>
      <c r="E39" s="411">
        <v>768</v>
      </c>
      <c r="F39" s="341" t="s">
        <v>569</v>
      </c>
    </row>
    <row r="40" spans="1:6" s="292" customFormat="1" ht="12" customHeight="1">
      <c r="A40" s="408" t="s">
        <v>59</v>
      </c>
      <c r="B40" s="409" t="s">
        <v>256</v>
      </c>
      <c r="C40" s="410">
        <v>0</v>
      </c>
      <c r="D40" s="410">
        <v>0</v>
      </c>
      <c r="E40" s="411">
        <v>0</v>
      </c>
      <c r="F40" s="341" t="s">
        <v>570</v>
      </c>
    </row>
    <row r="41" spans="1:6" s="292" customFormat="1" ht="12" customHeight="1">
      <c r="A41" s="408" t="s">
        <v>101</v>
      </c>
      <c r="B41" s="409" t="s">
        <v>257</v>
      </c>
      <c r="C41" s="410">
        <v>0</v>
      </c>
      <c r="D41" s="410">
        <v>0</v>
      </c>
      <c r="E41" s="411">
        <v>0</v>
      </c>
      <c r="F41" s="341" t="s">
        <v>571</v>
      </c>
    </row>
    <row r="42" spans="1:6" s="292" customFormat="1" ht="12" customHeight="1">
      <c r="A42" s="408" t="s">
        <v>102</v>
      </c>
      <c r="B42" s="409" t="s">
        <v>258</v>
      </c>
      <c r="C42" s="410">
        <v>0</v>
      </c>
      <c r="D42" s="410">
        <v>493</v>
      </c>
      <c r="E42" s="411">
        <v>493</v>
      </c>
      <c r="F42" s="341" t="s">
        <v>572</v>
      </c>
    </row>
    <row r="43" spans="1:6" s="292" customFormat="1" ht="12" customHeight="1">
      <c r="A43" s="408" t="s">
        <v>103</v>
      </c>
      <c r="B43" s="409" t="s">
        <v>259</v>
      </c>
      <c r="C43" s="410">
        <v>0</v>
      </c>
      <c r="D43" s="410">
        <v>0</v>
      </c>
      <c r="E43" s="411">
        <v>0</v>
      </c>
      <c r="F43" s="341" t="s">
        <v>573</v>
      </c>
    </row>
    <row r="44" spans="1:6" s="292" customFormat="1" ht="12" customHeight="1">
      <c r="A44" s="408" t="s">
        <v>104</v>
      </c>
      <c r="B44" s="409" t="s">
        <v>260</v>
      </c>
      <c r="C44" s="410">
        <v>0</v>
      </c>
      <c r="D44" s="410">
        <v>0</v>
      </c>
      <c r="E44" s="411">
        <v>0</v>
      </c>
      <c r="F44" s="341" t="s">
        <v>574</v>
      </c>
    </row>
    <row r="45" spans="1:6" s="292" customFormat="1" ht="12" customHeight="1">
      <c r="A45" s="408" t="s">
        <v>105</v>
      </c>
      <c r="B45" s="409" t="s">
        <v>261</v>
      </c>
      <c r="C45" s="410">
        <v>100</v>
      </c>
      <c r="D45" s="410">
        <v>100</v>
      </c>
      <c r="E45" s="411">
        <v>22</v>
      </c>
      <c r="F45" s="341" t="s">
        <v>575</v>
      </c>
    </row>
    <row r="46" spans="1:6" s="292" customFormat="1" ht="12" customHeight="1">
      <c r="A46" s="408" t="s">
        <v>262</v>
      </c>
      <c r="B46" s="409" t="s">
        <v>263</v>
      </c>
      <c r="C46" s="422">
        <v>0</v>
      </c>
      <c r="D46" s="422">
        <v>0</v>
      </c>
      <c r="E46" s="423">
        <v>0</v>
      </c>
      <c r="F46" s="341" t="s">
        <v>576</v>
      </c>
    </row>
    <row r="47" spans="1:6" s="284" customFormat="1" ht="12" customHeight="1" thickBot="1">
      <c r="A47" s="412" t="s">
        <v>264</v>
      </c>
      <c r="B47" s="417" t="s">
        <v>265</v>
      </c>
      <c r="C47" s="424">
        <v>0</v>
      </c>
      <c r="D47" s="424">
        <v>56</v>
      </c>
      <c r="E47" s="425">
        <v>56</v>
      </c>
      <c r="F47" s="341" t="s">
        <v>577</v>
      </c>
    </row>
    <row r="48" spans="1:6" s="292" customFormat="1" ht="12" customHeight="1" thickBot="1">
      <c r="A48" s="400" t="s">
        <v>9</v>
      </c>
      <c r="B48" s="401" t="s">
        <v>266</v>
      </c>
      <c r="C48" s="402">
        <v>0</v>
      </c>
      <c r="D48" s="402">
        <v>170</v>
      </c>
      <c r="E48" s="403">
        <v>170</v>
      </c>
      <c r="F48" s="341" t="s">
        <v>578</v>
      </c>
    </row>
    <row r="49" spans="1:6" s="292" customFormat="1" ht="12" customHeight="1">
      <c r="A49" s="404" t="s">
        <v>60</v>
      </c>
      <c r="B49" s="405" t="s">
        <v>267</v>
      </c>
      <c r="C49" s="426">
        <v>0</v>
      </c>
      <c r="D49" s="426">
        <v>0</v>
      </c>
      <c r="E49" s="427">
        <v>0</v>
      </c>
      <c r="F49" s="341" t="s">
        <v>579</v>
      </c>
    </row>
    <row r="50" spans="1:6" s="292" customFormat="1" ht="12" customHeight="1">
      <c r="A50" s="408" t="s">
        <v>61</v>
      </c>
      <c r="B50" s="409" t="s">
        <v>268</v>
      </c>
      <c r="C50" s="422">
        <v>0</v>
      </c>
      <c r="D50" s="422">
        <v>170</v>
      </c>
      <c r="E50" s="423">
        <v>170</v>
      </c>
      <c r="F50" s="341" t="s">
        <v>580</v>
      </c>
    </row>
    <row r="51" spans="1:6" s="292" customFormat="1" ht="12" customHeight="1">
      <c r="A51" s="408" t="s">
        <v>269</v>
      </c>
      <c r="B51" s="409" t="s">
        <v>270</v>
      </c>
      <c r="C51" s="422">
        <v>0</v>
      </c>
      <c r="D51" s="422">
        <v>0</v>
      </c>
      <c r="E51" s="423">
        <v>0</v>
      </c>
      <c r="F51" s="341" t="s">
        <v>581</v>
      </c>
    </row>
    <row r="52" spans="1:6" s="292" customFormat="1" ht="12" customHeight="1">
      <c r="A52" s="408" t="s">
        <v>271</v>
      </c>
      <c r="B52" s="409" t="s">
        <v>272</v>
      </c>
      <c r="C52" s="422">
        <v>0</v>
      </c>
      <c r="D52" s="422">
        <v>0</v>
      </c>
      <c r="E52" s="423">
        <v>0</v>
      </c>
      <c r="F52" s="341" t="s">
        <v>582</v>
      </c>
    </row>
    <row r="53" spans="1:6" s="292" customFormat="1" ht="12" customHeight="1" thickBot="1">
      <c r="A53" s="412" t="s">
        <v>273</v>
      </c>
      <c r="B53" s="417" t="s">
        <v>274</v>
      </c>
      <c r="C53" s="424">
        <v>0</v>
      </c>
      <c r="D53" s="424">
        <v>0</v>
      </c>
      <c r="E53" s="425">
        <v>0</v>
      </c>
      <c r="F53" s="341" t="s">
        <v>583</v>
      </c>
    </row>
    <row r="54" spans="1:6" s="292" customFormat="1" ht="12" customHeight="1" thickBot="1">
      <c r="A54" s="400" t="s">
        <v>106</v>
      </c>
      <c r="B54" s="401" t="s">
        <v>275</v>
      </c>
      <c r="C54" s="402">
        <v>0</v>
      </c>
      <c r="D54" s="402">
        <v>0</v>
      </c>
      <c r="E54" s="403">
        <v>0</v>
      </c>
      <c r="F54" s="341" t="s">
        <v>584</v>
      </c>
    </row>
    <row r="55" spans="1:6" s="284" customFormat="1" ht="12" customHeight="1">
      <c r="A55" s="404" t="s">
        <v>62</v>
      </c>
      <c r="B55" s="405" t="s">
        <v>276</v>
      </c>
      <c r="C55" s="406">
        <v>0</v>
      </c>
      <c r="D55" s="406">
        <v>0</v>
      </c>
      <c r="E55" s="407">
        <v>0</v>
      </c>
      <c r="F55" s="341" t="s">
        <v>585</v>
      </c>
    </row>
    <row r="56" spans="1:6" s="284" customFormat="1" ht="12" customHeight="1">
      <c r="A56" s="408" t="s">
        <v>63</v>
      </c>
      <c r="B56" s="409" t="s">
        <v>277</v>
      </c>
      <c r="C56" s="410">
        <v>0</v>
      </c>
      <c r="D56" s="410">
        <v>0</v>
      </c>
      <c r="E56" s="411">
        <v>0</v>
      </c>
      <c r="F56" s="341" t="s">
        <v>586</v>
      </c>
    </row>
    <row r="57" spans="1:6" s="284" customFormat="1" ht="12" customHeight="1">
      <c r="A57" s="408" t="s">
        <v>278</v>
      </c>
      <c r="B57" s="409" t="s">
        <v>279</v>
      </c>
      <c r="C57" s="410">
        <v>0</v>
      </c>
      <c r="D57" s="410">
        <v>0</v>
      </c>
      <c r="E57" s="411">
        <v>0</v>
      </c>
      <c r="F57" s="341" t="s">
        <v>587</v>
      </c>
    </row>
    <row r="58" spans="1:6" s="284" customFormat="1" ht="12" customHeight="1" thickBot="1">
      <c r="A58" s="412" t="s">
        <v>280</v>
      </c>
      <c r="B58" s="417" t="s">
        <v>281</v>
      </c>
      <c r="C58" s="414">
        <v>0</v>
      </c>
      <c r="D58" s="414">
        <v>0</v>
      </c>
      <c r="E58" s="415">
        <v>0</v>
      </c>
      <c r="F58" s="341" t="s">
        <v>588</v>
      </c>
    </row>
    <row r="59" spans="1:6" s="292" customFormat="1" ht="12" customHeight="1" thickBot="1">
      <c r="A59" s="400" t="s">
        <v>11</v>
      </c>
      <c r="B59" s="416" t="s">
        <v>282</v>
      </c>
      <c r="C59" s="402">
        <v>0</v>
      </c>
      <c r="D59" s="402">
        <v>0</v>
      </c>
      <c r="E59" s="403">
        <v>0</v>
      </c>
      <c r="F59" s="341" t="s">
        <v>589</v>
      </c>
    </row>
    <row r="60" spans="1:6" s="292" customFormat="1" ht="12" customHeight="1">
      <c r="A60" s="404" t="s">
        <v>107</v>
      </c>
      <c r="B60" s="405" t="s">
        <v>283</v>
      </c>
      <c r="C60" s="422">
        <v>0</v>
      </c>
      <c r="D60" s="422">
        <v>0</v>
      </c>
      <c r="E60" s="423">
        <v>0</v>
      </c>
      <c r="F60" s="341" t="s">
        <v>590</v>
      </c>
    </row>
    <row r="61" spans="1:6" s="292" customFormat="1" ht="12" customHeight="1">
      <c r="A61" s="408" t="s">
        <v>108</v>
      </c>
      <c r="B61" s="409" t="s">
        <v>431</v>
      </c>
      <c r="C61" s="422">
        <v>0</v>
      </c>
      <c r="D61" s="422">
        <v>0</v>
      </c>
      <c r="E61" s="423">
        <v>0</v>
      </c>
      <c r="F61" s="341" t="s">
        <v>591</v>
      </c>
    </row>
    <row r="62" spans="1:6" s="292" customFormat="1" ht="12" customHeight="1">
      <c r="A62" s="408" t="s">
        <v>130</v>
      </c>
      <c r="B62" s="409" t="s">
        <v>285</v>
      </c>
      <c r="C62" s="422">
        <v>0</v>
      </c>
      <c r="D62" s="422">
        <v>0</v>
      </c>
      <c r="E62" s="423">
        <v>0</v>
      </c>
      <c r="F62" s="341" t="s">
        <v>592</v>
      </c>
    </row>
    <row r="63" spans="1:6" s="292" customFormat="1" ht="12" customHeight="1" thickBot="1">
      <c r="A63" s="412" t="s">
        <v>286</v>
      </c>
      <c r="B63" s="417" t="s">
        <v>287</v>
      </c>
      <c r="C63" s="422">
        <v>0</v>
      </c>
      <c r="D63" s="422">
        <v>0</v>
      </c>
      <c r="E63" s="423">
        <v>0</v>
      </c>
      <c r="F63" s="341" t="s">
        <v>593</v>
      </c>
    </row>
    <row r="64" spans="1:6" s="292" customFormat="1" ht="12" customHeight="1" thickBot="1">
      <c r="A64" s="400" t="s">
        <v>12</v>
      </c>
      <c r="B64" s="401" t="s">
        <v>288</v>
      </c>
      <c r="C64" s="418">
        <v>29825</v>
      </c>
      <c r="D64" s="418">
        <v>42473</v>
      </c>
      <c r="E64" s="419">
        <v>39535</v>
      </c>
      <c r="F64" s="341" t="s">
        <v>594</v>
      </c>
    </row>
    <row r="65" spans="1:6" s="292" customFormat="1" ht="12" customHeight="1" thickBot="1">
      <c r="A65" s="428" t="s">
        <v>429</v>
      </c>
      <c r="B65" s="416" t="s">
        <v>290</v>
      </c>
      <c r="C65" s="402">
        <v>0</v>
      </c>
      <c r="D65" s="402">
        <v>0</v>
      </c>
      <c r="E65" s="403">
        <v>0</v>
      </c>
      <c r="F65" s="341" t="s">
        <v>595</v>
      </c>
    </row>
    <row r="66" spans="1:6" s="292" customFormat="1" ht="12" customHeight="1">
      <c r="A66" s="404" t="s">
        <v>291</v>
      </c>
      <c r="B66" s="405" t="s">
        <v>292</v>
      </c>
      <c r="C66" s="422">
        <v>0</v>
      </c>
      <c r="D66" s="422">
        <v>0</v>
      </c>
      <c r="E66" s="423">
        <v>0</v>
      </c>
      <c r="F66" s="341" t="s">
        <v>596</v>
      </c>
    </row>
    <row r="67" spans="1:6" s="292" customFormat="1" ht="12" customHeight="1">
      <c r="A67" s="408" t="s">
        <v>293</v>
      </c>
      <c r="B67" s="409" t="s">
        <v>294</v>
      </c>
      <c r="C67" s="422">
        <v>0</v>
      </c>
      <c r="D67" s="422">
        <v>0</v>
      </c>
      <c r="E67" s="423">
        <v>0</v>
      </c>
      <c r="F67" s="341" t="s">
        <v>597</v>
      </c>
    </row>
    <row r="68" spans="1:6" s="292" customFormat="1" ht="12" customHeight="1" thickBot="1">
      <c r="A68" s="412" t="s">
        <v>295</v>
      </c>
      <c r="B68" s="429" t="s">
        <v>296</v>
      </c>
      <c r="C68" s="422">
        <v>0</v>
      </c>
      <c r="D68" s="422">
        <v>0</v>
      </c>
      <c r="E68" s="423">
        <v>0</v>
      </c>
      <c r="F68" s="341" t="s">
        <v>598</v>
      </c>
    </row>
    <row r="69" spans="1:6" s="292" customFormat="1" ht="12" customHeight="1" thickBot="1">
      <c r="A69" s="428" t="s">
        <v>297</v>
      </c>
      <c r="B69" s="416" t="s">
        <v>298</v>
      </c>
      <c r="C69" s="402">
        <v>0</v>
      </c>
      <c r="D69" s="402">
        <v>0</v>
      </c>
      <c r="E69" s="403">
        <v>0</v>
      </c>
      <c r="F69" s="341" t="s">
        <v>599</v>
      </c>
    </row>
    <row r="70" spans="1:6" s="292" customFormat="1" ht="12" customHeight="1">
      <c r="A70" s="404" t="s">
        <v>86</v>
      </c>
      <c r="B70" s="405" t="s">
        <v>299</v>
      </c>
      <c r="C70" s="422">
        <v>0</v>
      </c>
      <c r="D70" s="422">
        <v>0</v>
      </c>
      <c r="E70" s="423">
        <v>0</v>
      </c>
      <c r="F70" s="341" t="s">
        <v>600</v>
      </c>
    </row>
    <row r="71" spans="1:6" s="292" customFormat="1" ht="12" customHeight="1">
      <c r="A71" s="408" t="s">
        <v>87</v>
      </c>
      <c r="B71" s="409" t="s">
        <v>300</v>
      </c>
      <c r="C71" s="422">
        <v>0</v>
      </c>
      <c r="D71" s="422">
        <v>0</v>
      </c>
      <c r="E71" s="423">
        <v>0</v>
      </c>
      <c r="F71" s="341" t="s">
        <v>601</v>
      </c>
    </row>
    <row r="72" spans="1:6" s="292" customFormat="1" ht="12" customHeight="1">
      <c r="A72" s="408" t="s">
        <v>301</v>
      </c>
      <c r="B72" s="409" t="s">
        <v>302</v>
      </c>
      <c r="C72" s="422">
        <v>0</v>
      </c>
      <c r="D72" s="422">
        <v>0</v>
      </c>
      <c r="E72" s="423">
        <v>0</v>
      </c>
      <c r="F72" s="341" t="s">
        <v>602</v>
      </c>
    </row>
    <row r="73" spans="1:6" s="292" customFormat="1" ht="12" customHeight="1" thickBot="1">
      <c r="A73" s="412" t="s">
        <v>303</v>
      </c>
      <c r="B73" s="417" t="s">
        <v>304</v>
      </c>
      <c r="C73" s="422">
        <v>0</v>
      </c>
      <c r="D73" s="422">
        <v>0</v>
      </c>
      <c r="E73" s="423">
        <v>0</v>
      </c>
      <c r="F73" s="341" t="s">
        <v>603</v>
      </c>
    </row>
    <row r="74" spans="1:6" s="292" customFormat="1" ht="12" customHeight="1" thickBot="1">
      <c r="A74" s="428" t="s">
        <v>305</v>
      </c>
      <c r="B74" s="416" t="s">
        <v>306</v>
      </c>
      <c r="C74" s="402">
        <v>6431</v>
      </c>
      <c r="D74" s="402">
        <v>5592</v>
      </c>
      <c r="E74" s="403">
        <v>5592</v>
      </c>
      <c r="F74" s="341" t="s">
        <v>604</v>
      </c>
    </row>
    <row r="75" spans="1:6" s="292" customFormat="1" ht="12" customHeight="1">
      <c r="A75" s="404" t="s">
        <v>307</v>
      </c>
      <c r="B75" s="405" t="s">
        <v>308</v>
      </c>
      <c r="C75" s="422">
        <v>6431</v>
      </c>
      <c r="D75" s="422">
        <v>5592</v>
      </c>
      <c r="E75" s="423">
        <v>5592</v>
      </c>
      <c r="F75" s="341" t="s">
        <v>605</v>
      </c>
    </row>
    <row r="76" spans="1:6" s="292" customFormat="1" ht="12" customHeight="1" thickBot="1">
      <c r="A76" s="412" t="s">
        <v>309</v>
      </c>
      <c r="B76" s="417" t="s">
        <v>310</v>
      </c>
      <c r="C76" s="422">
        <v>0</v>
      </c>
      <c r="D76" s="422">
        <v>0</v>
      </c>
      <c r="E76" s="423">
        <v>0</v>
      </c>
      <c r="F76" s="341" t="s">
        <v>606</v>
      </c>
    </row>
    <row r="77" spans="1:6" s="292" customFormat="1" ht="12" customHeight="1" thickBot="1">
      <c r="A77" s="428" t="s">
        <v>311</v>
      </c>
      <c r="B77" s="416" t="s">
        <v>312</v>
      </c>
      <c r="C77" s="402">
        <v>0</v>
      </c>
      <c r="D77" s="402">
        <v>841</v>
      </c>
      <c r="E77" s="403">
        <v>841</v>
      </c>
      <c r="F77" s="341" t="s">
        <v>607</v>
      </c>
    </row>
    <row r="78" spans="1:6" s="292" customFormat="1" ht="12" customHeight="1">
      <c r="A78" s="404" t="s">
        <v>313</v>
      </c>
      <c r="B78" s="405" t="s">
        <v>314</v>
      </c>
      <c r="C78" s="422">
        <v>0</v>
      </c>
      <c r="D78" s="422">
        <v>841</v>
      </c>
      <c r="E78" s="423">
        <v>841</v>
      </c>
      <c r="F78" s="341" t="s">
        <v>608</v>
      </c>
    </row>
    <row r="79" spans="1:6" s="292" customFormat="1" ht="12" customHeight="1">
      <c r="A79" s="408" t="s">
        <v>315</v>
      </c>
      <c r="B79" s="409" t="s">
        <v>316</v>
      </c>
      <c r="C79" s="422">
        <v>0</v>
      </c>
      <c r="D79" s="422">
        <v>0</v>
      </c>
      <c r="E79" s="423">
        <v>0</v>
      </c>
      <c r="F79" s="341" t="s">
        <v>609</v>
      </c>
    </row>
    <row r="80" spans="1:6" s="292" customFormat="1" ht="12" customHeight="1" thickBot="1">
      <c r="A80" s="412" t="s">
        <v>317</v>
      </c>
      <c r="B80" s="417" t="s">
        <v>318</v>
      </c>
      <c r="C80" s="422">
        <v>0</v>
      </c>
      <c r="D80" s="422">
        <v>0</v>
      </c>
      <c r="E80" s="423">
        <v>0</v>
      </c>
      <c r="F80" s="341" t="s">
        <v>610</v>
      </c>
    </row>
    <row r="81" spans="1:6" s="292" customFormat="1" ht="12" customHeight="1" thickBot="1">
      <c r="A81" s="428" t="s">
        <v>319</v>
      </c>
      <c r="B81" s="416" t="s">
        <v>320</v>
      </c>
      <c r="C81" s="402">
        <v>0</v>
      </c>
      <c r="D81" s="402">
        <v>0</v>
      </c>
      <c r="E81" s="403">
        <v>0</v>
      </c>
      <c r="F81" s="341" t="s">
        <v>611</v>
      </c>
    </row>
    <row r="82" spans="1:6" s="292" customFormat="1" ht="12" customHeight="1">
      <c r="A82" s="430" t="s">
        <v>321</v>
      </c>
      <c r="B82" s="405" t="s">
        <v>322</v>
      </c>
      <c r="C82" s="422">
        <v>0</v>
      </c>
      <c r="D82" s="422">
        <v>0</v>
      </c>
      <c r="E82" s="423">
        <v>0</v>
      </c>
      <c r="F82" s="341" t="s">
        <v>612</v>
      </c>
    </row>
    <row r="83" spans="1:6" s="292" customFormat="1" ht="12" customHeight="1">
      <c r="A83" s="431" t="s">
        <v>323</v>
      </c>
      <c r="B83" s="409" t="s">
        <v>324</v>
      </c>
      <c r="C83" s="422">
        <v>0</v>
      </c>
      <c r="D83" s="422">
        <v>0</v>
      </c>
      <c r="E83" s="423">
        <v>0</v>
      </c>
      <c r="F83" s="341" t="s">
        <v>613</v>
      </c>
    </row>
    <row r="84" spans="1:6" s="292" customFormat="1" ht="12" customHeight="1">
      <c r="A84" s="431" t="s">
        <v>325</v>
      </c>
      <c r="B84" s="409" t="s">
        <v>326</v>
      </c>
      <c r="C84" s="422">
        <v>0</v>
      </c>
      <c r="D84" s="422">
        <v>0</v>
      </c>
      <c r="E84" s="423">
        <v>0</v>
      </c>
      <c r="F84" s="341" t="s">
        <v>614</v>
      </c>
    </row>
    <row r="85" spans="1:6" s="292" customFormat="1" ht="12" customHeight="1" thickBot="1">
      <c r="A85" s="432" t="s">
        <v>327</v>
      </c>
      <c r="B85" s="417" t="s">
        <v>328</v>
      </c>
      <c r="C85" s="422">
        <v>0</v>
      </c>
      <c r="D85" s="422">
        <v>0</v>
      </c>
      <c r="E85" s="423">
        <v>0</v>
      </c>
      <c r="F85" s="341" t="s">
        <v>615</v>
      </c>
    </row>
    <row r="86" spans="1:6" s="292" customFormat="1" ht="12" customHeight="1" thickBot="1">
      <c r="A86" s="428" t="s">
        <v>329</v>
      </c>
      <c r="B86" s="416" t="s">
        <v>330</v>
      </c>
      <c r="C86" s="433">
        <v>0</v>
      </c>
      <c r="D86" s="433">
        <v>0</v>
      </c>
      <c r="E86" s="434">
        <v>0</v>
      </c>
      <c r="F86" s="341" t="s">
        <v>616</v>
      </c>
    </row>
    <row r="87" spans="1:6" s="292" customFormat="1" ht="12" customHeight="1" thickBot="1">
      <c r="A87" s="428" t="s">
        <v>331</v>
      </c>
      <c r="B87" s="435" t="s">
        <v>332</v>
      </c>
      <c r="C87" s="418">
        <v>6431</v>
      </c>
      <c r="D87" s="418">
        <v>6433</v>
      </c>
      <c r="E87" s="419">
        <v>6433</v>
      </c>
      <c r="F87" s="341" t="s">
        <v>617</v>
      </c>
    </row>
    <row r="88" spans="1:6" s="292" customFormat="1" ht="12" customHeight="1" thickBot="1">
      <c r="A88" s="436" t="s">
        <v>333</v>
      </c>
      <c r="B88" s="437" t="s">
        <v>430</v>
      </c>
      <c r="C88" s="418">
        <v>36256</v>
      </c>
      <c r="D88" s="418">
        <v>48906</v>
      </c>
      <c r="E88" s="419">
        <v>45968</v>
      </c>
      <c r="F88" s="341" t="s">
        <v>618</v>
      </c>
    </row>
    <row r="89" spans="1:6" s="292" customFormat="1" ht="15" customHeight="1">
      <c r="A89" s="438"/>
      <c r="B89" s="439"/>
      <c r="C89" s="440"/>
      <c r="D89" s="440"/>
      <c r="E89" s="440"/>
      <c r="F89" s="342"/>
    </row>
    <row r="90" spans="1:5" ht="13.5" thickBot="1">
      <c r="A90" s="441"/>
      <c r="B90" s="442"/>
      <c r="C90" s="443"/>
      <c r="D90" s="443"/>
      <c r="E90" s="443"/>
    </row>
    <row r="91" spans="1:6" s="291" customFormat="1" ht="16.5" customHeight="1" thickBot="1">
      <c r="A91" s="591" t="s">
        <v>40</v>
      </c>
      <c r="B91" s="592"/>
      <c r="C91" s="592"/>
      <c r="D91" s="592"/>
      <c r="E91" s="593"/>
      <c r="F91" s="341"/>
    </row>
    <row r="92" spans="1:6" s="126" customFormat="1" ht="12" customHeight="1" thickBot="1">
      <c r="A92" s="444" t="s">
        <v>4</v>
      </c>
      <c r="B92" s="445" t="s">
        <v>735</v>
      </c>
      <c r="C92" s="446">
        <v>21694</v>
      </c>
      <c r="D92" s="446">
        <v>26811</v>
      </c>
      <c r="E92" s="446">
        <v>18694</v>
      </c>
      <c r="F92" s="343" t="s">
        <v>539</v>
      </c>
    </row>
    <row r="93" spans="1:6" ht="12" customHeight="1">
      <c r="A93" s="447" t="s">
        <v>64</v>
      </c>
      <c r="B93" s="448" t="s">
        <v>34</v>
      </c>
      <c r="C93" s="449">
        <v>7208</v>
      </c>
      <c r="D93" s="449">
        <v>9158</v>
      </c>
      <c r="E93" s="449">
        <v>7346</v>
      </c>
      <c r="F93" s="343" t="s">
        <v>540</v>
      </c>
    </row>
    <row r="94" spans="1:6" ht="12" customHeight="1">
      <c r="A94" s="408" t="s">
        <v>65</v>
      </c>
      <c r="B94" s="450" t="s">
        <v>109</v>
      </c>
      <c r="C94" s="451">
        <v>1835</v>
      </c>
      <c r="D94" s="451">
        <v>2310</v>
      </c>
      <c r="E94" s="451">
        <v>1780</v>
      </c>
      <c r="F94" s="343" t="s">
        <v>541</v>
      </c>
    </row>
    <row r="95" spans="1:6" ht="12" customHeight="1">
      <c r="A95" s="408" t="s">
        <v>66</v>
      </c>
      <c r="B95" s="450" t="s">
        <v>84</v>
      </c>
      <c r="C95" s="452">
        <v>7147</v>
      </c>
      <c r="D95" s="452">
        <v>6314</v>
      </c>
      <c r="E95" s="452">
        <v>4002</v>
      </c>
      <c r="F95" s="343" t="s">
        <v>542</v>
      </c>
    </row>
    <row r="96" spans="1:6" ht="12" customHeight="1">
      <c r="A96" s="408" t="s">
        <v>67</v>
      </c>
      <c r="B96" s="453" t="s">
        <v>110</v>
      </c>
      <c r="C96" s="452">
        <v>4556</v>
      </c>
      <c r="D96" s="452">
        <v>6895</v>
      </c>
      <c r="E96" s="452">
        <v>3510</v>
      </c>
      <c r="F96" s="343" t="s">
        <v>543</v>
      </c>
    </row>
    <row r="97" spans="1:6" ht="12" customHeight="1">
      <c r="A97" s="408" t="s">
        <v>75</v>
      </c>
      <c r="B97" s="454" t="s">
        <v>111</v>
      </c>
      <c r="C97" s="452">
        <v>1610</v>
      </c>
      <c r="D97" s="452">
        <v>2476</v>
      </c>
      <c r="E97" s="452">
        <v>2056</v>
      </c>
      <c r="F97" s="343" t="s">
        <v>544</v>
      </c>
    </row>
    <row r="98" spans="1:6" ht="12" customHeight="1">
      <c r="A98" s="408" t="s">
        <v>68</v>
      </c>
      <c r="B98" s="450" t="s">
        <v>342</v>
      </c>
      <c r="C98" s="452">
        <v>0</v>
      </c>
      <c r="D98" s="452">
        <v>1137</v>
      </c>
      <c r="E98" s="452">
        <v>1136</v>
      </c>
      <c r="F98" s="343" t="s">
        <v>545</v>
      </c>
    </row>
    <row r="99" spans="1:6" ht="12" customHeight="1">
      <c r="A99" s="408" t="s">
        <v>69</v>
      </c>
      <c r="B99" s="455" t="s">
        <v>343</v>
      </c>
      <c r="C99" s="452">
        <v>0</v>
      </c>
      <c r="D99" s="452">
        <v>0</v>
      </c>
      <c r="E99" s="452">
        <v>0</v>
      </c>
      <c r="F99" s="343" t="s">
        <v>546</v>
      </c>
    </row>
    <row r="100" spans="1:6" ht="12" customHeight="1">
      <c r="A100" s="408" t="s">
        <v>76</v>
      </c>
      <c r="B100" s="456" t="s">
        <v>344</v>
      </c>
      <c r="C100" s="452">
        <v>0</v>
      </c>
      <c r="D100" s="452">
        <v>0</v>
      </c>
      <c r="E100" s="452">
        <v>0</v>
      </c>
      <c r="F100" s="343" t="s">
        <v>547</v>
      </c>
    </row>
    <row r="101" spans="1:6" ht="12" customHeight="1">
      <c r="A101" s="408" t="s">
        <v>77</v>
      </c>
      <c r="B101" s="456" t="s">
        <v>345</v>
      </c>
      <c r="C101" s="452">
        <v>0</v>
      </c>
      <c r="D101" s="452">
        <v>0</v>
      </c>
      <c r="E101" s="452">
        <v>0</v>
      </c>
      <c r="F101" s="343" t="s">
        <v>548</v>
      </c>
    </row>
    <row r="102" spans="1:6" ht="12" customHeight="1">
      <c r="A102" s="408" t="s">
        <v>78</v>
      </c>
      <c r="B102" s="455" t="s">
        <v>346</v>
      </c>
      <c r="C102" s="452">
        <v>363</v>
      </c>
      <c r="D102" s="452">
        <v>990</v>
      </c>
      <c r="E102" s="452">
        <v>920</v>
      </c>
      <c r="F102" s="343" t="s">
        <v>549</v>
      </c>
    </row>
    <row r="103" spans="1:6" ht="12" customHeight="1">
      <c r="A103" s="408" t="s">
        <v>79</v>
      </c>
      <c r="B103" s="455" t="s">
        <v>347</v>
      </c>
      <c r="C103" s="452">
        <v>0</v>
      </c>
      <c r="D103" s="452">
        <v>0</v>
      </c>
      <c r="E103" s="452">
        <v>0</v>
      </c>
      <c r="F103" s="343" t="s">
        <v>550</v>
      </c>
    </row>
    <row r="104" spans="1:6" ht="12" customHeight="1">
      <c r="A104" s="408" t="s">
        <v>81</v>
      </c>
      <c r="B104" s="456" t="s">
        <v>348</v>
      </c>
      <c r="C104" s="452">
        <v>0</v>
      </c>
      <c r="D104" s="452">
        <v>0</v>
      </c>
      <c r="E104" s="452">
        <v>0</v>
      </c>
      <c r="F104" s="343" t="s">
        <v>551</v>
      </c>
    </row>
    <row r="105" spans="1:6" ht="12" customHeight="1">
      <c r="A105" s="457" t="s">
        <v>112</v>
      </c>
      <c r="B105" s="458" t="s">
        <v>349</v>
      </c>
      <c r="C105" s="452">
        <v>0</v>
      </c>
      <c r="D105" s="452">
        <v>0</v>
      </c>
      <c r="E105" s="452">
        <v>0</v>
      </c>
      <c r="F105" s="343" t="s">
        <v>552</v>
      </c>
    </row>
    <row r="106" spans="1:6" ht="12" customHeight="1">
      <c r="A106" s="408" t="s">
        <v>350</v>
      </c>
      <c r="B106" s="458" t="s">
        <v>351</v>
      </c>
      <c r="C106" s="452">
        <v>0</v>
      </c>
      <c r="D106" s="452">
        <v>0</v>
      </c>
      <c r="E106" s="452">
        <v>0</v>
      </c>
      <c r="F106" s="343" t="s">
        <v>553</v>
      </c>
    </row>
    <row r="107" spans="1:6" s="126" customFormat="1" ht="12" customHeight="1" thickBot="1">
      <c r="A107" s="459" t="s">
        <v>352</v>
      </c>
      <c r="B107" s="460" t="s">
        <v>353</v>
      </c>
      <c r="C107" s="461">
        <v>585</v>
      </c>
      <c r="D107" s="461">
        <v>7</v>
      </c>
      <c r="E107" s="461">
        <v>0</v>
      </c>
      <c r="F107" s="343" t="s">
        <v>554</v>
      </c>
    </row>
    <row r="108" spans="1:6" ht="12" customHeight="1" thickBot="1">
      <c r="A108" s="400" t="s">
        <v>5</v>
      </c>
      <c r="B108" s="462" t="s">
        <v>736</v>
      </c>
      <c r="C108" s="463">
        <v>72512</v>
      </c>
      <c r="D108" s="463">
        <v>6716</v>
      </c>
      <c r="E108" s="463">
        <v>6715</v>
      </c>
      <c r="F108" s="343" t="s">
        <v>555</v>
      </c>
    </row>
    <row r="109" spans="1:6" ht="12" customHeight="1">
      <c r="A109" s="404" t="s">
        <v>70</v>
      </c>
      <c r="B109" s="450" t="s">
        <v>128</v>
      </c>
      <c r="C109" s="464">
        <v>0</v>
      </c>
      <c r="D109" s="464">
        <v>1525</v>
      </c>
      <c r="E109" s="464">
        <v>1524</v>
      </c>
      <c r="F109" s="343" t="s">
        <v>556</v>
      </c>
    </row>
    <row r="110" spans="1:6" ht="12" customHeight="1">
      <c r="A110" s="404" t="s">
        <v>71</v>
      </c>
      <c r="B110" s="465" t="s">
        <v>355</v>
      </c>
      <c r="C110" s="464">
        <v>0</v>
      </c>
      <c r="D110" s="464">
        <v>0</v>
      </c>
      <c r="E110" s="464">
        <v>0</v>
      </c>
      <c r="F110" s="343" t="s">
        <v>557</v>
      </c>
    </row>
    <row r="111" spans="1:6" ht="12" customHeight="1">
      <c r="A111" s="404" t="s">
        <v>72</v>
      </c>
      <c r="B111" s="465" t="s">
        <v>113</v>
      </c>
      <c r="C111" s="451">
        <v>0</v>
      </c>
      <c r="D111" s="451">
        <v>5191</v>
      </c>
      <c r="E111" s="451">
        <v>5191</v>
      </c>
      <c r="F111" s="343" t="s">
        <v>558</v>
      </c>
    </row>
    <row r="112" spans="1:6" ht="12" customHeight="1">
      <c r="A112" s="404" t="s">
        <v>73</v>
      </c>
      <c r="B112" s="465" t="s">
        <v>356</v>
      </c>
      <c r="C112" s="411">
        <v>0</v>
      </c>
      <c r="D112" s="411">
        <v>0</v>
      </c>
      <c r="E112" s="411">
        <v>0</v>
      </c>
      <c r="F112" s="343" t="s">
        <v>559</v>
      </c>
    </row>
    <row r="113" spans="1:6" ht="12" customHeight="1">
      <c r="A113" s="404" t="s">
        <v>74</v>
      </c>
      <c r="B113" s="413" t="s">
        <v>131</v>
      </c>
      <c r="C113" s="411">
        <v>0</v>
      </c>
      <c r="D113" s="411">
        <v>0</v>
      </c>
      <c r="E113" s="411">
        <v>0</v>
      </c>
      <c r="F113" s="343" t="s">
        <v>560</v>
      </c>
    </row>
    <row r="114" spans="1:6" ht="12" customHeight="1">
      <c r="A114" s="404" t="s">
        <v>80</v>
      </c>
      <c r="B114" s="466" t="s">
        <v>357</v>
      </c>
      <c r="C114" s="411">
        <v>0</v>
      </c>
      <c r="D114" s="411">
        <v>0</v>
      </c>
      <c r="E114" s="411">
        <v>0</v>
      </c>
      <c r="F114" s="343" t="s">
        <v>561</v>
      </c>
    </row>
    <row r="115" spans="1:6" ht="12" customHeight="1">
      <c r="A115" s="404" t="s">
        <v>82</v>
      </c>
      <c r="B115" s="467" t="s">
        <v>358</v>
      </c>
      <c r="C115" s="411">
        <v>0</v>
      </c>
      <c r="D115" s="411">
        <v>0</v>
      </c>
      <c r="E115" s="411">
        <v>0</v>
      </c>
      <c r="F115" s="343" t="s">
        <v>562</v>
      </c>
    </row>
    <row r="116" spans="1:6" ht="12" customHeight="1">
      <c r="A116" s="404" t="s">
        <v>114</v>
      </c>
      <c r="B116" s="456" t="s">
        <v>345</v>
      </c>
      <c r="C116" s="411">
        <v>0</v>
      </c>
      <c r="D116" s="411">
        <v>0</v>
      </c>
      <c r="E116" s="411">
        <v>0</v>
      </c>
      <c r="F116" s="343" t="s">
        <v>563</v>
      </c>
    </row>
    <row r="117" spans="1:6" ht="12" customHeight="1">
      <c r="A117" s="404" t="s">
        <v>115</v>
      </c>
      <c r="B117" s="456" t="s">
        <v>359</v>
      </c>
      <c r="C117" s="411">
        <v>0</v>
      </c>
      <c r="D117" s="411">
        <v>0</v>
      </c>
      <c r="E117" s="411">
        <v>0</v>
      </c>
      <c r="F117" s="343" t="s">
        <v>564</v>
      </c>
    </row>
    <row r="118" spans="1:6" ht="12" customHeight="1">
      <c r="A118" s="404" t="s">
        <v>116</v>
      </c>
      <c r="B118" s="456" t="s">
        <v>360</v>
      </c>
      <c r="C118" s="411">
        <v>0</v>
      </c>
      <c r="D118" s="411">
        <v>0</v>
      </c>
      <c r="E118" s="411">
        <v>0</v>
      </c>
      <c r="F118" s="343" t="s">
        <v>565</v>
      </c>
    </row>
    <row r="119" spans="1:6" ht="12" customHeight="1">
      <c r="A119" s="404" t="s">
        <v>361</v>
      </c>
      <c r="B119" s="456" t="s">
        <v>348</v>
      </c>
      <c r="C119" s="411">
        <v>0</v>
      </c>
      <c r="D119" s="411">
        <v>0</v>
      </c>
      <c r="E119" s="411">
        <v>0</v>
      </c>
      <c r="F119" s="343" t="s">
        <v>566</v>
      </c>
    </row>
    <row r="120" spans="1:6" ht="12" customHeight="1">
      <c r="A120" s="404" t="s">
        <v>362</v>
      </c>
      <c r="B120" s="456" t="s">
        <v>363</v>
      </c>
      <c r="C120" s="411">
        <v>0</v>
      </c>
      <c r="D120" s="411">
        <v>0</v>
      </c>
      <c r="E120" s="411">
        <v>0</v>
      </c>
      <c r="F120" s="343" t="s">
        <v>567</v>
      </c>
    </row>
    <row r="121" spans="1:6" ht="12" customHeight="1" thickBot="1">
      <c r="A121" s="457" t="s">
        <v>364</v>
      </c>
      <c r="B121" s="456" t="s">
        <v>365</v>
      </c>
      <c r="C121" s="415">
        <v>0</v>
      </c>
      <c r="D121" s="415">
        <v>0</v>
      </c>
      <c r="E121" s="415">
        <v>0</v>
      </c>
      <c r="F121" s="343" t="s">
        <v>568</v>
      </c>
    </row>
    <row r="122" spans="1:6" ht="12" customHeight="1" thickBot="1">
      <c r="A122" s="400" t="s">
        <v>6</v>
      </c>
      <c r="B122" s="468" t="s">
        <v>366</v>
      </c>
      <c r="C122" s="463">
        <v>662</v>
      </c>
      <c r="D122" s="463">
        <v>342</v>
      </c>
      <c r="E122" s="463">
        <v>0</v>
      </c>
      <c r="F122" s="343" t="s">
        <v>569</v>
      </c>
    </row>
    <row r="123" spans="1:6" ht="12" customHeight="1">
      <c r="A123" s="404" t="s">
        <v>53</v>
      </c>
      <c r="B123" s="469" t="s">
        <v>42</v>
      </c>
      <c r="C123" s="464">
        <v>662</v>
      </c>
      <c r="D123" s="464">
        <v>342</v>
      </c>
      <c r="E123" s="464">
        <v>0</v>
      </c>
      <c r="F123" s="343" t="s">
        <v>570</v>
      </c>
    </row>
    <row r="124" spans="1:6" ht="12" customHeight="1" thickBot="1">
      <c r="A124" s="412" t="s">
        <v>54</v>
      </c>
      <c r="B124" s="465" t="s">
        <v>43</v>
      </c>
      <c r="C124" s="452">
        <v>0</v>
      </c>
      <c r="D124" s="452">
        <v>0</v>
      </c>
      <c r="E124" s="452">
        <v>0</v>
      </c>
      <c r="F124" s="343" t="s">
        <v>571</v>
      </c>
    </row>
    <row r="125" spans="1:6" ht="12" customHeight="1" thickBot="1">
      <c r="A125" s="400" t="s">
        <v>7</v>
      </c>
      <c r="B125" s="468" t="s">
        <v>367</v>
      </c>
      <c r="C125" s="463">
        <v>22356</v>
      </c>
      <c r="D125" s="463">
        <v>33869</v>
      </c>
      <c r="E125" s="463">
        <v>25409</v>
      </c>
      <c r="F125" s="343" t="s">
        <v>572</v>
      </c>
    </row>
    <row r="126" spans="1:6" ht="12" customHeight="1" thickBot="1">
      <c r="A126" s="400" t="s">
        <v>8</v>
      </c>
      <c r="B126" s="468" t="s">
        <v>432</v>
      </c>
      <c r="C126" s="463">
        <v>0</v>
      </c>
      <c r="D126" s="463">
        <v>0</v>
      </c>
      <c r="E126" s="463">
        <v>0</v>
      </c>
      <c r="F126" s="343" t="s">
        <v>573</v>
      </c>
    </row>
    <row r="127" spans="1:6" ht="12" customHeight="1">
      <c r="A127" s="404" t="s">
        <v>57</v>
      </c>
      <c r="B127" s="469" t="s">
        <v>369</v>
      </c>
      <c r="C127" s="411">
        <v>0</v>
      </c>
      <c r="D127" s="411">
        <v>0</v>
      </c>
      <c r="E127" s="411">
        <v>0</v>
      </c>
      <c r="F127" s="343" t="s">
        <v>574</v>
      </c>
    </row>
    <row r="128" spans="1:6" ht="12" customHeight="1">
      <c r="A128" s="404" t="s">
        <v>58</v>
      </c>
      <c r="B128" s="469" t="s">
        <v>370</v>
      </c>
      <c r="C128" s="411">
        <v>0</v>
      </c>
      <c r="D128" s="411">
        <v>0</v>
      </c>
      <c r="E128" s="411">
        <v>0</v>
      </c>
      <c r="F128" s="343" t="s">
        <v>575</v>
      </c>
    </row>
    <row r="129" spans="1:6" ht="12" customHeight="1" thickBot="1">
      <c r="A129" s="457" t="s">
        <v>59</v>
      </c>
      <c r="B129" s="470" t="s">
        <v>371</v>
      </c>
      <c r="C129" s="411">
        <v>0</v>
      </c>
      <c r="D129" s="411">
        <v>0</v>
      </c>
      <c r="E129" s="411">
        <v>0</v>
      </c>
      <c r="F129" s="343" t="s">
        <v>576</v>
      </c>
    </row>
    <row r="130" spans="1:6" ht="12" customHeight="1" thickBot="1">
      <c r="A130" s="400" t="s">
        <v>9</v>
      </c>
      <c r="B130" s="468" t="s">
        <v>372</v>
      </c>
      <c r="C130" s="463">
        <v>0</v>
      </c>
      <c r="D130" s="463">
        <v>0</v>
      </c>
      <c r="E130" s="463">
        <v>0</v>
      </c>
      <c r="F130" s="343" t="s">
        <v>577</v>
      </c>
    </row>
    <row r="131" spans="1:6" ht="12" customHeight="1">
      <c r="A131" s="404" t="s">
        <v>60</v>
      </c>
      <c r="B131" s="469" t="s">
        <v>373</v>
      </c>
      <c r="C131" s="411">
        <v>0</v>
      </c>
      <c r="D131" s="411">
        <v>0</v>
      </c>
      <c r="E131" s="411">
        <v>0</v>
      </c>
      <c r="F131" s="343" t="s">
        <v>578</v>
      </c>
    </row>
    <row r="132" spans="1:6" ht="12" customHeight="1">
      <c r="A132" s="404" t="s">
        <v>61</v>
      </c>
      <c r="B132" s="469" t="s">
        <v>374</v>
      </c>
      <c r="C132" s="411">
        <v>0</v>
      </c>
      <c r="D132" s="411">
        <v>0</v>
      </c>
      <c r="E132" s="411">
        <v>0</v>
      </c>
      <c r="F132" s="343" t="s">
        <v>579</v>
      </c>
    </row>
    <row r="133" spans="1:6" ht="12" customHeight="1">
      <c r="A133" s="404" t="s">
        <v>269</v>
      </c>
      <c r="B133" s="469" t="s">
        <v>375</v>
      </c>
      <c r="C133" s="411">
        <v>0</v>
      </c>
      <c r="D133" s="411">
        <v>0</v>
      </c>
      <c r="E133" s="411">
        <v>0</v>
      </c>
      <c r="F133" s="343" t="s">
        <v>580</v>
      </c>
    </row>
    <row r="134" spans="1:6" s="126" customFormat="1" ht="12" customHeight="1" thickBot="1">
      <c r="A134" s="457" t="s">
        <v>271</v>
      </c>
      <c r="B134" s="470" t="s">
        <v>376</v>
      </c>
      <c r="C134" s="411">
        <v>0</v>
      </c>
      <c r="D134" s="411">
        <v>0</v>
      </c>
      <c r="E134" s="411">
        <v>0</v>
      </c>
      <c r="F134" s="343" t="s">
        <v>581</v>
      </c>
    </row>
    <row r="135" spans="1:11" ht="13.5" thickBot="1">
      <c r="A135" s="400" t="s">
        <v>10</v>
      </c>
      <c r="B135" s="468" t="s">
        <v>531</v>
      </c>
      <c r="C135" s="471">
        <v>13900</v>
      </c>
      <c r="D135" s="471">
        <v>15037</v>
      </c>
      <c r="E135" s="471">
        <v>13841</v>
      </c>
      <c r="F135" s="343" t="s">
        <v>582</v>
      </c>
      <c r="K135" s="274"/>
    </row>
    <row r="136" spans="1:6" ht="12.75">
      <c r="A136" s="404" t="s">
        <v>62</v>
      </c>
      <c r="B136" s="469" t="s">
        <v>378</v>
      </c>
      <c r="C136" s="411">
        <v>0</v>
      </c>
      <c r="D136" s="411">
        <v>0</v>
      </c>
      <c r="E136" s="411">
        <v>0</v>
      </c>
      <c r="F136" s="343" t="s">
        <v>583</v>
      </c>
    </row>
    <row r="137" spans="1:6" ht="12" customHeight="1">
      <c r="A137" s="404" t="s">
        <v>63</v>
      </c>
      <c r="B137" s="469" t="s">
        <v>379</v>
      </c>
      <c r="C137" s="411">
        <v>0</v>
      </c>
      <c r="D137" s="411">
        <v>841</v>
      </c>
      <c r="E137" s="411">
        <v>0</v>
      </c>
      <c r="F137" s="343" t="s">
        <v>584</v>
      </c>
    </row>
    <row r="138" spans="1:6" s="126" customFormat="1" ht="12" customHeight="1">
      <c r="A138" s="404" t="s">
        <v>278</v>
      </c>
      <c r="B138" s="469" t="s">
        <v>530</v>
      </c>
      <c r="C138" s="411">
        <v>13900</v>
      </c>
      <c r="D138" s="411">
        <v>14196</v>
      </c>
      <c r="E138" s="411">
        <v>13841</v>
      </c>
      <c r="F138" s="343" t="s">
        <v>585</v>
      </c>
    </row>
    <row r="139" spans="1:6" s="126" customFormat="1" ht="12" customHeight="1">
      <c r="A139" s="404" t="s">
        <v>280</v>
      </c>
      <c r="B139" s="469" t="s">
        <v>380</v>
      </c>
      <c r="C139" s="411">
        <v>0</v>
      </c>
      <c r="D139" s="411">
        <v>0</v>
      </c>
      <c r="E139" s="411">
        <v>0</v>
      </c>
      <c r="F139" s="343" t="s">
        <v>586</v>
      </c>
    </row>
    <row r="140" spans="1:6" s="126" customFormat="1" ht="12" customHeight="1" thickBot="1">
      <c r="A140" s="457" t="s">
        <v>529</v>
      </c>
      <c r="B140" s="470" t="s">
        <v>381</v>
      </c>
      <c r="C140" s="411">
        <v>0</v>
      </c>
      <c r="D140" s="411">
        <v>0</v>
      </c>
      <c r="E140" s="411">
        <v>0</v>
      </c>
      <c r="F140" s="343" t="s">
        <v>587</v>
      </c>
    </row>
    <row r="141" spans="1:6" s="126" customFormat="1" ht="12" customHeight="1" thickBot="1">
      <c r="A141" s="400" t="s">
        <v>11</v>
      </c>
      <c r="B141" s="468" t="s">
        <v>433</v>
      </c>
      <c r="C141" s="472">
        <v>0</v>
      </c>
      <c r="D141" s="472">
        <v>0</v>
      </c>
      <c r="E141" s="472">
        <v>0</v>
      </c>
      <c r="F141" s="343" t="s">
        <v>588</v>
      </c>
    </row>
    <row r="142" spans="1:6" s="126" customFormat="1" ht="12" customHeight="1">
      <c r="A142" s="404" t="s">
        <v>107</v>
      </c>
      <c r="B142" s="469" t="s">
        <v>383</v>
      </c>
      <c r="C142" s="411">
        <v>0</v>
      </c>
      <c r="D142" s="411">
        <v>0</v>
      </c>
      <c r="E142" s="411">
        <v>0</v>
      </c>
      <c r="F142" s="343" t="s">
        <v>589</v>
      </c>
    </row>
    <row r="143" spans="1:6" s="126" customFormat="1" ht="12" customHeight="1">
      <c r="A143" s="404" t="s">
        <v>108</v>
      </c>
      <c r="B143" s="469" t="s">
        <v>384</v>
      </c>
      <c r="C143" s="411">
        <v>0</v>
      </c>
      <c r="D143" s="411">
        <v>0</v>
      </c>
      <c r="E143" s="411">
        <v>0</v>
      </c>
      <c r="F143" s="343" t="s">
        <v>590</v>
      </c>
    </row>
    <row r="144" spans="1:6" s="126" customFormat="1" ht="12" customHeight="1">
      <c r="A144" s="404" t="s">
        <v>130</v>
      </c>
      <c r="B144" s="469" t="s">
        <v>385</v>
      </c>
      <c r="C144" s="411">
        <v>0</v>
      </c>
      <c r="D144" s="411">
        <v>0</v>
      </c>
      <c r="E144" s="411">
        <v>0</v>
      </c>
      <c r="F144" s="343" t="s">
        <v>591</v>
      </c>
    </row>
    <row r="145" spans="1:6" ht="12.75" customHeight="1" thickBot="1">
      <c r="A145" s="404" t="s">
        <v>286</v>
      </c>
      <c r="B145" s="469" t="s">
        <v>386</v>
      </c>
      <c r="C145" s="411">
        <v>0</v>
      </c>
      <c r="D145" s="411">
        <v>0</v>
      </c>
      <c r="E145" s="411">
        <v>0</v>
      </c>
      <c r="F145" s="343" t="s">
        <v>592</v>
      </c>
    </row>
    <row r="146" spans="1:6" ht="12" customHeight="1" thickBot="1">
      <c r="A146" s="400" t="s">
        <v>12</v>
      </c>
      <c r="B146" s="468" t="s">
        <v>387</v>
      </c>
      <c r="C146" s="473">
        <v>13900</v>
      </c>
      <c r="D146" s="473">
        <v>15037</v>
      </c>
      <c r="E146" s="473">
        <v>13841</v>
      </c>
      <c r="F146" s="343" t="s">
        <v>593</v>
      </c>
    </row>
    <row r="147" spans="1:6" ht="15" customHeight="1" thickBot="1">
      <c r="A147" s="474" t="s">
        <v>13</v>
      </c>
      <c r="B147" s="475" t="s">
        <v>388</v>
      </c>
      <c r="C147" s="473">
        <v>36256</v>
      </c>
      <c r="D147" s="473">
        <v>48906</v>
      </c>
      <c r="E147" s="473">
        <v>39250</v>
      </c>
      <c r="F147" s="343" t="s">
        <v>594</v>
      </c>
    </row>
    <row r="148" ht="13.5" thickBot="1"/>
    <row r="149" spans="1:5" ht="15" customHeight="1" thickBot="1">
      <c r="A149" s="476" t="s">
        <v>532</v>
      </c>
      <c r="B149" s="477"/>
      <c r="C149" s="478">
        <v>4</v>
      </c>
      <c r="D149" s="479">
        <v>4</v>
      </c>
      <c r="E149" s="480">
        <v>4</v>
      </c>
    </row>
    <row r="150" spans="1:5" ht="14.25" customHeight="1" thickBot="1">
      <c r="A150" s="476" t="s">
        <v>125</v>
      </c>
      <c r="B150" s="477"/>
      <c r="C150" s="478">
        <v>1</v>
      </c>
      <c r="D150" s="479">
        <v>1</v>
      </c>
      <c r="E150" s="480">
        <v>1</v>
      </c>
    </row>
  </sheetData>
  <sheetProtection/>
  <mergeCells count="5">
    <mergeCell ref="B1:D1"/>
    <mergeCell ref="A91:E91"/>
    <mergeCell ref="B4:D4"/>
    <mergeCell ref="B3:D3"/>
    <mergeCell ref="A8:E8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9" min="1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F147"/>
  <sheetViews>
    <sheetView zoomScaleSheetLayoutView="145" zoomScalePageLayoutView="0" workbookViewId="0" topLeftCell="A1">
      <selection activeCell="B1" sqref="B1:D1"/>
    </sheetView>
  </sheetViews>
  <sheetFormatPr defaultColWidth="9.00390625" defaultRowHeight="12.75"/>
  <cols>
    <col min="1" max="1" width="18.625" style="293" customWidth="1"/>
    <col min="2" max="2" width="68.125" style="23" customWidth="1"/>
    <col min="3" max="5" width="15.875" style="23" customWidth="1"/>
    <col min="6" max="6" width="0" style="335" hidden="1" customWidth="1"/>
    <col min="7" max="16384" width="9.375" style="23" customWidth="1"/>
  </cols>
  <sheetData>
    <row r="1" spans="2:4" ht="18.75">
      <c r="B1" s="590" t="s">
        <v>748</v>
      </c>
      <c r="C1" s="590"/>
      <c r="D1" s="590"/>
    </row>
    <row r="2" spans="1:6" s="278" customFormat="1" ht="21" customHeight="1" thickBot="1">
      <c r="A2" s="277"/>
      <c r="B2" s="279"/>
      <c r="C2" s="288"/>
      <c r="D2" s="288"/>
      <c r="E2" s="330"/>
      <c r="F2" s="338"/>
    </row>
    <row r="3" spans="1:6" s="289" customFormat="1" ht="25.5" customHeight="1">
      <c r="A3" s="393" t="s">
        <v>123</v>
      </c>
      <c r="B3" s="597" t="s">
        <v>629</v>
      </c>
      <c r="C3" s="598"/>
      <c r="D3" s="599"/>
      <c r="E3" s="294"/>
      <c r="F3" s="339"/>
    </row>
    <row r="4" spans="1:6" s="289" customFormat="1" ht="29.25" thickBot="1">
      <c r="A4" s="394" t="s">
        <v>122</v>
      </c>
      <c r="B4" s="594" t="s">
        <v>427</v>
      </c>
      <c r="C4" s="603"/>
      <c r="D4" s="604"/>
      <c r="E4" s="295"/>
      <c r="F4" s="339"/>
    </row>
    <row r="5" spans="1:6" s="290" customFormat="1" ht="15.75" customHeight="1" thickBot="1">
      <c r="A5" s="280"/>
      <c r="B5" s="280"/>
      <c r="C5" s="281"/>
      <c r="D5" s="281"/>
      <c r="E5" s="281" t="s">
        <v>37</v>
      </c>
      <c r="F5" s="340"/>
    </row>
    <row r="6" spans="1:5" ht="29.25" thickBot="1">
      <c r="A6" s="395" t="s">
        <v>124</v>
      </c>
      <c r="B6" s="396" t="s">
        <v>38</v>
      </c>
      <c r="C6" s="397" t="s">
        <v>150</v>
      </c>
      <c r="D6" s="397" t="s">
        <v>151</v>
      </c>
      <c r="E6" s="398" t="s">
        <v>152</v>
      </c>
    </row>
    <row r="7" spans="1:6" s="291" customFormat="1" ht="12.75" customHeight="1" thickBot="1">
      <c r="A7" s="275" t="s">
        <v>335</v>
      </c>
      <c r="B7" s="276" t="s">
        <v>336</v>
      </c>
      <c r="C7" s="276" t="s">
        <v>337</v>
      </c>
      <c r="D7" s="44" t="s">
        <v>338</v>
      </c>
      <c r="E7" s="43" t="s">
        <v>339</v>
      </c>
      <c r="F7" s="341"/>
    </row>
    <row r="8" spans="1:6" s="291" customFormat="1" ht="15.75" customHeight="1" thickBot="1">
      <c r="A8" s="605" t="s">
        <v>39</v>
      </c>
      <c r="B8" s="606"/>
      <c r="C8" s="606"/>
      <c r="D8" s="606"/>
      <c r="E8" s="607"/>
      <c r="F8" s="341"/>
    </row>
    <row r="9" spans="1:6" s="284" customFormat="1" ht="12" customHeight="1" thickBot="1">
      <c r="A9" s="495" t="s">
        <v>4</v>
      </c>
      <c r="B9" s="523" t="s">
        <v>434</v>
      </c>
      <c r="C9" s="518">
        <v>750</v>
      </c>
      <c r="D9" s="519">
        <v>750</v>
      </c>
      <c r="E9" s="520">
        <v>470</v>
      </c>
      <c r="F9" s="341" t="s">
        <v>539</v>
      </c>
    </row>
    <row r="10" spans="1:6" s="284" customFormat="1" ht="12" customHeight="1">
      <c r="A10" s="481" t="s">
        <v>64</v>
      </c>
      <c r="B10" s="448" t="s">
        <v>254</v>
      </c>
      <c r="C10" s="482">
        <v>0</v>
      </c>
      <c r="D10" s="483">
        <v>0</v>
      </c>
      <c r="E10" s="484">
        <v>0</v>
      </c>
      <c r="F10" s="341" t="s">
        <v>540</v>
      </c>
    </row>
    <row r="11" spans="1:6" s="284" customFormat="1" ht="12" customHeight="1">
      <c r="A11" s="485" t="s">
        <v>65</v>
      </c>
      <c r="B11" s="450" t="s">
        <v>255</v>
      </c>
      <c r="C11" s="486"/>
      <c r="D11" s="487"/>
      <c r="E11" s="488"/>
      <c r="F11" s="341" t="s">
        <v>541</v>
      </c>
    </row>
    <row r="12" spans="1:6" s="284" customFormat="1" ht="12" customHeight="1">
      <c r="A12" s="485" t="s">
        <v>66</v>
      </c>
      <c r="B12" s="450" t="s">
        <v>256</v>
      </c>
      <c r="C12" s="486">
        <v>0</v>
      </c>
      <c r="D12" s="487">
        <v>0</v>
      </c>
      <c r="E12" s="488">
        <v>0</v>
      </c>
      <c r="F12" s="341" t="s">
        <v>542</v>
      </c>
    </row>
    <row r="13" spans="1:6" s="284" customFormat="1" ht="12" customHeight="1">
      <c r="A13" s="485" t="s">
        <v>67</v>
      </c>
      <c r="B13" s="450" t="s">
        <v>257</v>
      </c>
      <c r="C13" s="486">
        <v>0</v>
      </c>
      <c r="D13" s="487">
        <v>0</v>
      </c>
      <c r="E13" s="488">
        <v>0</v>
      </c>
      <c r="F13" s="341" t="s">
        <v>543</v>
      </c>
    </row>
    <row r="14" spans="1:6" s="284" customFormat="1" ht="12" customHeight="1">
      <c r="A14" s="485" t="s">
        <v>85</v>
      </c>
      <c r="B14" s="450" t="s">
        <v>258</v>
      </c>
      <c r="C14" s="486">
        <v>750</v>
      </c>
      <c r="D14" s="487">
        <v>750</v>
      </c>
      <c r="E14" s="488">
        <v>470</v>
      </c>
      <c r="F14" s="341" t="s">
        <v>544</v>
      </c>
    </row>
    <row r="15" spans="1:6" s="284" customFormat="1" ht="12" customHeight="1">
      <c r="A15" s="485" t="s">
        <v>68</v>
      </c>
      <c r="B15" s="450" t="s">
        <v>435</v>
      </c>
      <c r="C15" s="486">
        <v>0</v>
      </c>
      <c r="D15" s="487">
        <v>0</v>
      </c>
      <c r="E15" s="488">
        <v>0</v>
      </c>
      <c r="F15" s="341" t="s">
        <v>545</v>
      </c>
    </row>
    <row r="16" spans="1:6" s="292" customFormat="1" ht="12" customHeight="1">
      <c r="A16" s="485" t="s">
        <v>69</v>
      </c>
      <c r="B16" s="470" t="s">
        <v>436</v>
      </c>
      <c r="C16" s="486">
        <v>0</v>
      </c>
      <c r="D16" s="487">
        <v>0</v>
      </c>
      <c r="E16" s="488">
        <v>0</v>
      </c>
      <c r="F16" s="341" t="s">
        <v>546</v>
      </c>
    </row>
    <row r="17" spans="1:6" s="292" customFormat="1" ht="12" customHeight="1">
      <c r="A17" s="485" t="s">
        <v>76</v>
      </c>
      <c r="B17" s="450" t="s">
        <v>261</v>
      </c>
      <c r="C17" s="489"/>
      <c r="D17" s="490"/>
      <c r="E17" s="491"/>
      <c r="F17" s="341" t="s">
        <v>547</v>
      </c>
    </row>
    <row r="18" spans="1:6" s="284" customFormat="1" ht="12" customHeight="1">
      <c r="A18" s="485" t="s">
        <v>77</v>
      </c>
      <c r="B18" s="450" t="s">
        <v>263</v>
      </c>
      <c r="C18" s="486">
        <v>0</v>
      </c>
      <c r="D18" s="487">
        <v>0</v>
      </c>
      <c r="E18" s="488">
        <v>0</v>
      </c>
      <c r="F18" s="341" t="s">
        <v>548</v>
      </c>
    </row>
    <row r="19" spans="1:6" s="292" customFormat="1" ht="12" customHeight="1" thickBot="1">
      <c r="A19" s="485" t="s">
        <v>78</v>
      </c>
      <c r="B19" s="470" t="s">
        <v>265</v>
      </c>
      <c r="C19" s="492">
        <v>0</v>
      </c>
      <c r="D19" s="493"/>
      <c r="E19" s="494"/>
      <c r="F19" s="341" t="s">
        <v>549</v>
      </c>
    </row>
    <row r="20" spans="1:6" s="292" customFormat="1" ht="12" customHeight="1" thickBot="1">
      <c r="A20" s="495" t="s">
        <v>5</v>
      </c>
      <c r="B20" s="496" t="s">
        <v>437</v>
      </c>
      <c r="C20" s="37">
        <v>0</v>
      </c>
      <c r="D20" s="497">
        <v>0</v>
      </c>
      <c r="E20" s="240">
        <v>0</v>
      </c>
      <c r="F20" s="341" t="s">
        <v>550</v>
      </c>
    </row>
    <row r="21" spans="1:6" s="292" customFormat="1" ht="12" customHeight="1">
      <c r="A21" s="485" t="s">
        <v>70</v>
      </c>
      <c r="B21" s="469" t="s">
        <v>227</v>
      </c>
      <c r="C21" s="486">
        <v>0</v>
      </c>
      <c r="D21" s="487">
        <v>0</v>
      </c>
      <c r="E21" s="488">
        <v>0</v>
      </c>
      <c r="F21" s="341" t="s">
        <v>551</v>
      </c>
    </row>
    <row r="22" spans="1:6" s="292" customFormat="1" ht="12" customHeight="1">
      <c r="A22" s="485" t="s">
        <v>71</v>
      </c>
      <c r="B22" s="450" t="s">
        <v>438</v>
      </c>
      <c r="C22" s="486">
        <v>0</v>
      </c>
      <c r="D22" s="487">
        <v>0</v>
      </c>
      <c r="E22" s="488">
        <v>0</v>
      </c>
      <c r="F22" s="341" t="s">
        <v>552</v>
      </c>
    </row>
    <row r="23" spans="1:6" s="292" customFormat="1" ht="12" customHeight="1">
      <c r="A23" s="485" t="s">
        <v>72</v>
      </c>
      <c r="B23" s="450" t="s">
        <v>439</v>
      </c>
      <c r="C23" s="486">
        <v>0</v>
      </c>
      <c r="D23" s="487">
        <v>0</v>
      </c>
      <c r="E23" s="488">
        <v>0</v>
      </c>
      <c r="F23" s="341" t="s">
        <v>553</v>
      </c>
    </row>
    <row r="24" spans="1:6" s="284" customFormat="1" ht="12" customHeight="1" thickBot="1">
      <c r="A24" s="485" t="s">
        <v>73</v>
      </c>
      <c r="B24" s="450" t="s">
        <v>533</v>
      </c>
      <c r="C24" s="486">
        <v>0</v>
      </c>
      <c r="D24" s="487">
        <v>0</v>
      </c>
      <c r="E24" s="488">
        <v>0</v>
      </c>
      <c r="F24" s="341" t="s">
        <v>554</v>
      </c>
    </row>
    <row r="25" spans="1:6" s="284" customFormat="1" ht="12" customHeight="1" thickBot="1">
      <c r="A25" s="498" t="s">
        <v>6</v>
      </c>
      <c r="B25" s="468" t="s">
        <v>100</v>
      </c>
      <c r="C25" s="499">
        <v>0</v>
      </c>
      <c r="D25" s="500">
        <v>0</v>
      </c>
      <c r="E25" s="501">
        <v>0</v>
      </c>
      <c r="F25" s="341" t="s">
        <v>555</v>
      </c>
    </row>
    <row r="26" spans="1:6" s="284" customFormat="1" ht="12" customHeight="1" thickBot="1">
      <c r="A26" s="498" t="s">
        <v>7</v>
      </c>
      <c r="B26" s="468" t="s">
        <v>440</v>
      </c>
      <c r="C26" s="37">
        <v>0</v>
      </c>
      <c r="D26" s="497">
        <v>0</v>
      </c>
      <c r="E26" s="240">
        <v>0</v>
      </c>
      <c r="F26" s="341" t="s">
        <v>556</v>
      </c>
    </row>
    <row r="27" spans="1:6" s="284" customFormat="1" ht="12" customHeight="1">
      <c r="A27" s="502" t="s">
        <v>241</v>
      </c>
      <c r="B27" s="503" t="s">
        <v>438</v>
      </c>
      <c r="C27" s="504">
        <v>0</v>
      </c>
      <c r="D27" s="505">
        <v>0</v>
      </c>
      <c r="E27" s="506">
        <v>0</v>
      </c>
      <c r="F27" s="341" t="s">
        <v>557</v>
      </c>
    </row>
    <row r="28" spans="1:6" s="284" customFormat="1" ht="12" customHeight="1">
      <c r="A28" s="502" t="s">
        <v>247</v>
      </c>
      <c r="B28" s="507" t="s">
        <v>441</v>
      </c>
      <c r="C28" s="508">
        <v>0</v>
      </c>
      <c r="D28" s="509">
        <v>0</v>
      </c>
      <c r="E28" s="510">
        <v>0</v>
      </c>
      <c r="F28" s="341" t="s">
        <v>558</v>
      </c>
    </row>
    <row r="29" spans="1:6" s="284" customFormat="1" ht="12" customHeight="1" thickBot="1">
      <c r="A29" s="485" t="s">
        <v>249</v>
      </c>
      <c r="B29" s="511" t="s">
        <v>534</v>
      </c>
      <c r="C29" s="512">
        <v>0</v>
      </c>
      <c r="D29" s="513">
        <v>0</v>
      </c>
      <c r="E29" s="514">
        <v>0</v>
      </c>
      <c r="F29" s="341" t="s">
        <v>559</v>
      </c>
    </row>
    <row r="30" spans="1:6" s="284" customFormat="1" ht="12" customHeight="1" thickBot="1">
      <c r="A30" s="498" t="s">
        <v>8</v>
      </c>
      <c r="B30" s="468" t="s">
        <v>442</v>
      </c>
      <c r="C30" s="37">
        <v>0</v>
      </c>
      <c r="D30" s="497">
        <v>0</v>
      </c>
      <c r="E30" s="240">
        <v>0</v>
      </c>
      <c r="F30" s="341" t="s">
        <v>560</v>
      </c>
    </row>
    <row r="31" spans="1:6" s="284" customFormat="1" ht="12" customHeight="1">
      <c r="A31" s="502" t="s">
        <v>57</v>
      </c>
      <c r="B31" s="503" t="s">
        <v>267</v>
      </c>
      <c r="C31" s="504">
        <v>0</v>
      </c>
      <c r="D31" s="505">
        <v>0</v>
      </c>
      <c r="E31" s="506">
        <v>0</v>
      </c>
      <c r="F31" s="341" t="s">
        <v>561</v>
      </c>
    </row>
    <row r="32" spans="1:6" s="284" customFormat="1" ht="12" customHeight="1">
      <c r="A32" s="502" t="s">
        <v>58</v>
      </c>
      <c r="B32" s="507" t="s">
        <v>268</v>
      </c>
      <c r="C32" s="508">
        <v>0</v>
      </c>
      <c r="D32" s="509">
        <v>0</v>
      </c>
      <c r="E32" s="510">
        <v>0</v>
      </c>
      <c r="F32" s="341" t="s">
        <v>562</v>
      </c>
    </row>
    <row r="33" spans="1:6" s="284" customFormat="1" ht="12" customHeight="1" thickBot="1">
      <c r="A33" s="485" t="s">
        <v>59</v>
      </c>
      <c r="B33" s="515" t="s">
        <v>270</v>
      </c>
      <c r="C33" s="512">
        <v>0</v>
      </c>
      <c r="D33" s="513">
        <v>0</v>
      </c>
      <c r="E33" s="514">
        <v>0</v>
      </c>
      <c r="F33" s="341" t="s">
        <v>563</v>
      </c>
    </row>
    <row r="34" spans="1:6" s="284" customFormat="1" ht="12" customHeight="1" thickBot="1">
      <c r="A34" s="498" t="s">
        <v>9</v>
      </c>
      <c r="B34" s="468" t="s">
        <v>395</v>
      </c>
      <c r="C34" s="499">
        <v>0</v>
      </c>
      <c r="D34" s="500">
        <v>0</v>
      </c>
      <c r="E34" s="501">
        <v>0</v>
      </c>
      <c r="F34" s="341" t="s">
        <v>564</v>
      </c>
    </row>
    <row r="35" spans="1:6" s="284" customFormat="1" ht="12" customHeight="1" thickBot="1">
      <c r="A35" s="498" t="s">
        <v>10</v>
      </c>
      <c r="B35" s="468" t="s">
        <v>443</v>
      </c>
      <c r="C35" s="499">
        <v>0</v>
      </c>
      <c r="D35" s="500">
        <v>0</v>
      </c>
      <c r="E35" s="501">
        <v>0</v>
      </c>
      <c r="F35" s="341" t="s">
        <v>565</v>
      </c>
    </row>
    <row r="36" spans="1:6" s="284" customFormat="1" ht="12" customHeight="1" thickBot="1">
      <c r="A36" s="495" t="s">
        <v>11</v>
      </c>
      <c r="B36" s="468" t="s">
        <v>444</v>
      </c>
      <c r="C36" s="37">
        <v>750</v>
      </c>
      <c r="D36" s="497">
        <v>750</v>
      </c>
      <c r="E36" s="240">
        <v>470</v>
      </c>
      <c r="F36" s="341" t="s">
        <v>566</v>
      </c>
    </row>
    <row r="37" spans="1:6" s="292" customFormat="1" ht="12" customHeight="1" thickBot="1">
      <c r="A37" s="516" t="s">
        <v>12</v>
      </c>
      <c r="B37" s="468" t="s">
        <v>445</v>
      </c>
      <c r="C37" s="37">
        <v>14038</v>
      </c>
      <c r="D37" s="497">
        <v>14382</v>
      </c>
      <c r="E37" s="240">
        <v>14027</v>
      </c>
      <c r="F37" s="341" t="s">
        <v>567</v>
      </c>
    </row>
    <row r="38" spans="1:6" s="292" customFormat="1" ht="15" customHeight="1">
      <c r="A38" s="502" t="s">
        <v>446</v>
      </c>
      <c r="B38" s="503" t="s">
        <v>137</v>
      </c>
      <c r="C38" s="504">
        <v>138</v>
      </c>
      <c r="D38" s="505">
        <v>186</v>
      </c>
      <c r="E38" s="506">
        <v>186</v>
      </c>
      <c r="F38" s="341" t="s">
        <v>568</v>
      </c>
    </row>
    <row r="39" spans="1:6" s="292" customFormat="1" ht="15" customHeight="1">
      <c r="A39" s="502" t="s">
        <v>447</v>
      </c>
      <c r="B39" s="507" t="s">
        <v>2</v>
      </c>
      <c r="C39" s="508">
        <v>0</v>
      </c>
      <c r="D39" s="509">
        <v>0</v>
      </c>
      <c r="E39" s="510">
        <v>0</v>
      </c>
      <c r="F39" s="341" t="s">
        <v>569</v>
      </c>
    </row>
    <row r="40" spans="1:6" ht="16.5" thickBot="1">
      <c r="A40" s="485" t="s">
        <v>448</v>
      </c>
      <c r="B40" s="515" t="s">
        <v>449</v>
      </c>
      <c r="C40" s="512">
        <v>13900</v>
      </c>
      <c r="D40" s="513">
        <v>14196</v>
      </c>
      <c r="E40" s="514">
        <v>13841</v>
      </c>
      <c r="F40" s="341" t="s">
        <v>570</v>
      </c>
    </row>
    <row r="41" spans="1:6" s="291" customFormat="1" ht="16.5" customHeight="1" thickBot="1">
      <c r="A41" s="516" t="s">
        <v>13</v>
      </c>
      <c r="B41" s="517" t="s">
        <v>450</v>
      </c>
      <c r="C41" s="518">
        <v>14038</v>
      </c>
      <c r="D41" s="519">
        <v>15132</v>
      </c>
      <c r="E41" s="520">
        <v>14497</v>
      </c>
      <c r="F41" s="341" t="s">
        <v>571</v>
      </c>
    </row>
    <row r="42" spans="1:6" s="126" customFormat="1" ht="12" customHeight="1">
      <c r="A42" s="438"/>
      <c r="B42" s="439"/>
      <c r="C42" s="440"/>
      <c r="D42" s="440"/>
      <c r="E42" s="440"/>
      <c r="F42" s="341"/>
    </row>
    <row r="43" spans="1:6" ht="12" customHeight="1" thickBot="1">
      <c r="A43" s="441"/>
      <c r="B43" s="442"/>
      <c r="C43" s="443"/>
      <c r="D43" s="443"/>
      <c r="E43" s="443"/>
      <c r="F43" s="341"/>
    </row>
    <row r="44" spans="1:6" ht="12" customHeight="1" thickBot="1">
      <c r="A44" s="591" t="s">
        <v>40</v>
      </c>
      <c r="B44" s="592"/>
      <c r="C44" s="592"/>
      <c r="D44" s="592"/>
      <c r="E44" s="593"/>
      <c r="F44" s="291"/>
    </row>
    <row r="45" spans="1:6" ht="12" customHeight="1" thickBot="1">
      <c r="A45" s="498" t="s">
        <v>4</v>
      </c>
      <c r="B45" s="468" t="s">
        <v>451</v>
      </c>
      <c r="C45" s="37">
        <v>14788</v>
      </c>
      <c r="D45" s="37">
        <v>15132</v>
      </c>
      <c r="E45" s="240">
        <v>14060</v>
      </c>
      <c r="F45" s="341" t="s">
        <v>539</v>
      </c>
    </row>
    <row r="46" spans="1:6" ht="12" customHeight="1">
      <c r="A46" s="485" t="s">
        <v>64</v>
      </c>
      <c r="B46" s="469" t="s">
        <v>34</v>
      </c>
      <c r="C46" s="504">
        <v>9115</v>
      </c>
      <c r="D46" s="504">
        <v>9348</v>
      </c>
      <c r="E46" s="506">
        <v>9287</v>
      </c>
      <c r="F46" s="341" t="s">
        <v>540</v>
      </c>
    </row>
    <row r="47" spans="1:6" ht="12" customHeight="1">
      <c r="A47" s="485" t="s">
        <v>65</v>
      </c>
      <c r="B47" s="450" t="s">
        <v>109</v>
      </c>
      <c r="C47" s="521">
        <v>2358</v>
      </c>
      <c r="D47" s="521">
        <v>2421</v>
      </c>
      <c r="E47" s="522">
        <v>2234</v>
      </c>
      <c r="F47" s="341" t="s">
        <v>541</v>
      </c>
    </row>
    <row r="48" spans="1:6" ht="12" customHeight="1">
      <c r="A48" s="485" t="s">
        <v>66</v>
      </c>
      <c r="B48" s="450" t="s">
        <v>84</v>
      </c>
      <c r="C48" s="521">
        <v>3315</v>
      </c>
      <c r="D48" s="521">
        <v>3363</v>
      </c>
      <c r="E48" s="522">
        <v>2539</v>
      </c>
      <c r="F48" s="341" t="s">
        <v>542</v>
      </c>
    </row>
    <row r="49" spans="1:6" s="126" customFormat="1" ht="12" customHeight="1">
      <c r="A49" s="485" t="s">
        <v>67</v>
      </c>
      <c r="B49" s="450" t="s">
        <v>110</v>
      </c>
      <c r="C49" s="521"/>
      <c r="D49" s="521"/>
      <c r="E49" s="522"/>
      <c r="F49" s="341" t="s">
        <v>543</v>
      </c>
    </row>
    <row r="50" spans="1:6" ht="12" customHeight="1" thickBot="1">
      <c r="A50" s="485" t="s">
        <v>85</v>
      </c>
      <c r="B50" s="450" t="s">
        <v>111</v>
      </c>
      <c r="C50" s="521"/>
      <c r="D50" s="521"/>
      <c r="E50" s="522"/>
      <c r="F50" s="341" t="s">
        <v>544</v>
      </c>
    </row>
    <row r="51" spans="1:6" ht="12" customHeight="1" thickBot="1">
      <c r="A51" s="498" t="s">
        <v>5</v>
      </c>
      <c r="B51" s="468" t="s">
        <v>452</v>
      </c>
      <c r="C51" s="37"/>
      <c r="D51" s="37"/>
      <c r="E51" s="240"/>
      <c r="F51" s="341" t="s">
        <v>545</v>
      </c>
    </row>
    <row r="52" spans="1:6" ht="12" customHeight="1">
      <c r="A52" s="485" t="s">
        <v>70</v>
      </c>
      <c r="B52" s="469" t="s">
        <v>128</v>
      </c>
      <c r="C52" s="504">
        <v>0</v>
      </c>
      <c r="D52" s="504"/>
      <c r="E52" s="506"/>
      <c r="F52" s="341" t="s">
        <v>546</v>
      </c>
    </row>
    <row r="53" spans="1:6" ht="12" customHeight="1">
      <c r="A53" s="485" t="s">
        <v>71</v>
      </c>
      <c r="B53" s="450" t="s">
        <v>113</v>
      </c>
      <c r="C53" s="521">
        <v>0</v>
      </c>
      <c r="D53" s="521"/>
      <c r="E53" s="522"/>
      <c r="F53" s="341" t="s">
        <v>547</v>
      </c>
    </row>
    <row r="54" spans="1:6" ht="15" customHeight="1">
      <c r="A54" s="485" t="s">
        <v>72</v>
      </c>
      <c r="B54" s="450" t="s">
        <v>41</v>
      </c>
      <c r="C54" s="521">
        <v>0</v>
      </c>
      <c r="D54" s="521">
        <v>0</v>
      </c>
      <c r="E54" s="522">
        <v>0</v>
      </c>
      <c r="F54" s="341" t="s">
        <v>548</v>
      </c>
    </row>
    <row r="55" spans="1:6" ht="26.25" thickBot="1">
      <c r="A55" s="485" t="s">
        <v>73</v>
      </c>
      <c r="B55" s="450" t="s">
        <v>535</v>
      </c>
      <c r="C55" s="521">
        <v>0</v>
      </c>
      <c r="D55" s="521">
        <v>0</v>
      </c>
      <c r="E55" s="522">
        <v>0</v>
      </c>
      <c r="F55" s="341" t="s">
        <v>549</v>
      </c>
    </row>
    <row r="56" spans="1:6" ht="15" customHeight="1" thickBot="1">
      <c r="A56" s="498" t="s">
        <v>6</v>
      </c>
      <c r="B56" s="523" t="s">
        <v>453</v>
      </c>
      <c r="C56" s="518">
        <v>14788</v>
      </c>
      <c r="D56" s="518">
        <v>15132</v>
      </c>
      <c r="E56" s="520">
        <v>14060</v>
      </c>
      <c r="F56" s="341" t="s">
        <v>550</v>
      </c>
    </row>
    <row r="57" spans="1:6" ht="16.5" thickBot="1">
      <c r="A57" s="524"/>
      <c r="B57" s="525"/>
      <c r="C57" s="526"/>
      <c r="D57" s="526"/>
      <c r="E57" s="526"/>
      <c r="F57" s="341"/>
    </row>
    <row r="58" spans="1:6" ht="16.5" thickBot="1">
      <c r="A58" s="476" t="s">
        <v>532</v>
      </c>
      <c r="B58" s="477"/>
      <c r="C58" s="478">
        <v>4</v>
      </c>
      <c r="D58" s="478">
        <v>4</v>
      </c>
      <c r="E58" s="527">
        <v>4</v>
      </c>
      <c r="F58" s="341"/>
    </row>
    <row r="59" spans="1:6" ht="16.5" thickBot="1">
      <c r="A59" s="476" t="s">
        <v>125</v>
      </c>
      <c r="B59" s="477"/>
      <c r="C59" s="478"/>
      <c r="D59" s="478"/>
      <c r="E59" s="527"/>
      <c r="F59" s="341"/>
    </row>
    <row r="60" ht="15.75">
      <c r="F60" s="341"/>
    </row>
    <row r="61" ht="15.75">
      <c r="F61" s="341"/>
    </row>
    <row r="62" ht="15.75">
      <c r="F62" s="341"/>
    </row>
    <row r="63" ht="15.75">
      <c r="F63" s="341"/>
    </row>
    <row r="64" ht="15.75">
      <c r="F64" s="341"/>
    </row>
    <row r="65" ht="15.75">
      <c r="F65" s="341"/>
    </row>
    <row r="66" ht="15.75">
      <c r="F66" s="341"/>
    </row>
    <row r="67" ht="15.75">
      <c r="F67" s="341"/>
    </row>
    <row r="68" ht="15.75">
      <c r="F68" s="341"/>
    </row>
    <row r="69" ht="15.75">
      <c r="F69" s="341"/>
    </row>
    <row r="70" ht="15.75">
      <c r="F70" s="341"/>
    </row>
    <row r="71" ht="15.75">
      <c r="F71" s="341"/>
    </row>
    <row r="72" ht="15.75">
      <c r="F72" s="341"/>
    </row>
    <row r="73" ht="15.75">
      <c r="F73" s="341"/>
    </row>
    <row r="74" ht="15.75">
      <c r="F74" s="341"/>
    </row>
    <row r="75" ht="15.75">
      <c r="F75" s="341"/>
    </row>
    <row r="76" ht="15.75">
      <c r="F76" s="341"/>
    </row>
    <row r="77" ht="15.75">
      <c r="F77" s="341"/>
    </row>
    <row r="78" ht="15.75">
      <c r="F78" s="341"/>
    </row>
    <row r="79" ht="15.75">
      <c r="F79" s="341"/>
    </row>
    <row r="80" ht="15.75">
      <c r="F80" s="341"/>
    </row>
    <row r="81" ht="15.75">
      <c r="F81" s="341"/>
    </row>
    <row r="82" ht="15.75">
      <c r="F82" s="341"/>
    </row>
    <row r="83" ht="15.75">
      <c r="F83" s="341"/>
    </row>
    <row r="84" ht="15.75">
      <c r="F84" s="341"/>
    </row>
    <row r="85" ht="15.75">
      <c r="F85" s="341"/>
    </row>
    <row r="86" ht="15.75">
      <c r="F86" s="341"/>
    </row>
    <row r="87" ht="15.75">
      <c r="F87" s="341"/>
    </row>
    <row r="88" ht="15.75">
      <c r="F88" s="341"/>
    </row>
    <row r="89" ht="15">
      <c r="F89" s="342"/>
    </row>
    <row r="91" ht="15.75">
      <c r="F91" s="341"/>
    </row>
    <row r="92" ht="12.75">
      <c r="F92" s="343"/>
    </row>
    <row r="93" ht="12.75">
      <c r="F93" s="343"/>
    </row>
    <row r="94" ht="12.75">
      <c r="F94" s="343"/>
    </row>
    <row r="95" ht="12.75">
      <c r="F95" s="343"/>
    </row>
    <row r="96" ht="12.75">
      <c r="F96" s="343"/>
    </row>
    <row r="97" ht="12.75">
      <c r="F97" s="343"/>
    </row>
    <row r="98" ht="12.75">
      <c r="F98" s="343"/>
    </row>
    <row r="99" ht="12.75">
      <c r="F99" s="343"/>
    </row>
    <row r="100" ht="12.75">
      <c r="F100" s="343"/>
    </row>
    <row r="101" ht="12.75">
      <c r="F101" s="343"/>
    </row>
    <row r="102" ht="12.75">
      <c r="F102" s="343"/>
    </row>
    <row r="103" ht="12.75">
      <c r="F103" s="343"/>
    </row>
    <row r="104" ht="12.75">
      <c r="F104" s="343"/>
    </row>
    <row r="105" ht="12.75">
      <c r="F105" s="343"/>
    </row>
    <row r="106" ht="12.75">
      <c r="F106" s="343"/>
    </row>
    <row r="107" ht="12.75">
      <c r="F107" s="343"/>
    </row>
    <row r="108" ht="12.75">
      <c r="F108" s="343"/>
    </row>
    <row r="109" ht="12.75">
      <c r="F109" s="343"/>
    </row>
    <row r="110" ht="12.75">
      <c r="F110" s="343"/>
    </row>
    <row r="111" ht="12.75">
      <c r="F111" s="343"/>
    </row>
    <row r="112" ht="12.75">
      <c r="F112" s="343"/>
    </row>
    <row r="113" ht="12.75">
      <c r="F113" s="343"/>
    </row>
    <row r="114" ht="12.75">
      <c r="F114" s="343"/>
    </row>
    <row r="115" ht="12.75">
      <c r="F115" s="343"/>
    </row>
    <row r="116" ht="12.75">
      <c r="F116" s="343"/>
    </row>
    <row r="117" ht="12.75">
      <c r="F117" s="343"/>
    </row>
    <row r="118" ht="12.75">
      <c r="F118" s="343"/>
    </row>
    <row r="119" ht="12.75">
      <c r="F119" s="343"/>
    </row>
    <row r="120" ht="12.75">
      <c r="F120" s="343"/>
    </row>
    <row r="121" ht="12.75">
      <c r="F121" s="343"/>
    </row>
    <row r="122" ht="12.75">
      <c r="F122" s="343"/>
    </row>
    <row r="123" ht="12.75">
      <c r="F123" s="343"/>
    </row>
    <row r="124" ht="12.75">
      <c r="F124" s="343"/>
    </row>
    <row r="125" ht="12.75">
      <c r="F125" s="343"/>
    </row>
    <row r="126" ht="12.75">
      <c r="F126" s="343"/>
    </row>
    <row r="127" ht="12.75">
      <c r="F127" s="343"/>
    </row>
    <row r="128" ht="12.75">
      <c r="F128" s="343"/>
    </row>
    <row r="129" ht="12.75">
      <c r="F129" s="343"/>
    </row>
    <row r="130" ht="12.75">
      <c r="F130" s="343"/>
    </row>
    <row r="131" ht="12.75">
      <c r="F131" s="343"/>
    </row>
    <row r="132" ht="12.75">
      <c r="F132" s="343"/>
    </row>
    <row r="133" ht="12.75">
      <c r="F133" s="343"/>
    </row>
    <row r="134" ht="12.75">
      <c r="F134" s="343"/>
    </row>
    <row r="135" ht="12.75">
      <c r="F135" s="343"/>
    </row>
    <row r="136" ht="12.75">
      <c r="F136" s="343"/>
    </row>
    <row r="137" ht="12.75">
      <c r="F137" s="343"/>
    </row>
    <row r="138" ht="12.75">
      <c r="F138" s="343"/>
    </row>
    <row r="139" ht="12.75">
      <c r="F139" s="343"/>
    </row>
    <row r="140" ht="12.75">
      <c r="F140" s="343"/>
    </row>
    <row r="141" ht="12.75">
      <c r="F141" s="343"/>
    </row>
    <row r="142" ht="12.75">
      <c r="F142" s="343"/>
    </row>
    <row r="143" ht="12.75">
      <c r="F143" s="343"/>
    </row>
    <row r="144" ht="12.75">
      <c r="F144" s="343"/>
    </row>
    <row r="145" ht="12.75">
      <c r="F145" s="343"/>
    </row>
    <row r="146" ht="12.75">
      <c r="F146" s="343"/>
    </row>
    <row r="147" ht="12.75">
      <c r="F147" s="343"/>
    </row>
  </sheetData>
  <sheetProtection/>
  <mergeCells count="5">
    <mergeCell ref="B1:D1"/>
    <mergeCell ref="B3:D3"/>
    <mergeCell ref="B4:D4"/>
    <mergeCell ref="A44:E44"/>
    <mergeCell ref="A8:E8"/>
  </mergeCells>
  <printOptions horizontalCentered="1"/>
  <pageMargins left="0.7874015748031497" right="0.7874015748031497" top="0.984251968503937" bottom="0.984251968503937" header="0.5" footer="0.5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3" sqref="D3"/>
    </sheetView>
  </sheetViews>
  <sheetFormatPr defaultColWidth="9.00390625" defaultRowHeight="12.75"/>
  <cols>
    <col min="1" max="1" width="65.50390625" style="0" customWidth="1"/>
    <col min="2" max="2" width="8.50390625" style="0" customWidth="1"/>
    <col min="3" max="3" width="16.625" style="0" customWidth="1"/>
    <col min="4" max="4" width="15.875" style="0" customWidth="1"/>
  </cols>
  <sheetData>
    <row r="1" spans="1:3" ht="18.75">
      <c r="A1" s="560" t="s">
        <v>749</v>
      </c>
      <c r="B1" s="560"/>
      <c r="C1" s="560"/>
    </row>
    <row r="2" ht="13.5" customHeight="1"/>
    <row r="3" spans="1:4" ht="32.25" customHeight="1">
      <c r="A3" s="581" t="s">
        <v>641</v>
      </c>
      <c r="B3" s="581"/>
      <c r="C3" s="581"/>
      <c r="D3" s="325"/>
    </row>
    <row r="4" spans="1:4" ht="18.75">
      <c r="A4" s="581" t="str">
        <f>+CONCATENATE(LEFT('[1]ÖSSZEFÜGGÉSEK'!A4,4),". év")</f>
        <v>2014. év</v>
      </c>
      <c r="B4" s="581"/>
      <c r="C4" s="581"/>
      <c r="D4" s="325"/>
    </row>
    <row r="5" spans="1:4" ht="12.75">
      <c r="A5" s="109"/>
      <c r="B5" s="123"/>
      <c r="C5" s="325"/>
      <c r="D5" s="325"/>
    </row>
    <row r="6" spans="1:4" ht="13.5" thickBot="1">
      <c r="A6" s="109"/>
      <c r="B6" s="589" t="s">
        <v>173</v>
      </c>
      <c r="C6" s="589"/>
      <c r="D6" s="325"/>
    </row>
    <row r="7" spans="1:4" ht="12.75">
      <c r="A7" s="610"/>
      <c r="B7" s="612" t="s">
        <v>175</v>
      </c>
      <c r="C7" s="608" t="s">
        <v>642</v>
      </c>
      <c r="D7" s="608" t="s">
        <v>643</v>
      </c>
    </row>
    <row r="8" spans="1:4" ht="12.75">
      <c r="A8" s="611"/>
      <c r="B8" s="613"/>
      <c r="C8" s="609"/>
      <c r="D8" s="609"/>
    </row>
    <row r="9" spans="1:4" ht="13.5" thickBot="1">
      <c r="A9" s="365" t="s">
        <v>335</v>
      </c>
      <c r="B9" s="346" t="s">
        <v>336</v>
      </c>
      <c r="C9" s="346" t="s">
        <v>337</v>
      </c>
      <c r="D9" s="346" t="s">
        <v>338</v>
      </c>
    </row>
    <row r="10" spans="1:4" ht="15.75">
      <c r="A10" s="366" t="s">
        <v>644</v>
      </c>
      <c r="B10" s="358" t="s">
        <v>179</v>
      </c>
      <c r="C10" s="347">
        <v>0</v>
      </c>
      <c r="D10" s="347">
        <v>0</v>
      </c>
    </row>
    <row r="11" spans="1:4" ht="15.75">
      <c r="A11" s="366" t="s">
        <v>645</v>
      </c>
      <c r="B11" s="359" t="s">
        <v>180</v>
      </c>
      <c r="C11" s="347"/>
      <c r="D11" s="347"/>
    </row>
    <row r="12" spans="1:4" ht="16.5" thickBot="1">
      <c r="A12" s="367" t="s">
        <v>646</v>
      </c>
      <c r="B12" s="360" t="s">
        <v>181</v>
      </c>
      <c r="C12" s="348">
        <v>0</v>
      </c>
      <c r="D12" s="348">
        <v>0</v>
      </c>
    </row>
    <row r="13" spans="1:4" ht="16.5" thickBot="1">
      <c r="A13" s="368" t="s">
        <v>647</v>
      </c>
      <c r="B13" s="361" t="s">
        <v>182</v>
      </c>
      <c r="C13" s="353">
        <v>817632</v>
      </c>
      <c r="D13" s="353">
        <v>817632</v>
      </c>
    </row>
    <row r="14" spans="1:4" ht="15.75">
      <c r="A14" s="369" t="s">
        <v>648</v>
      </c>
      <c r="B14" s="358" t="s">
        <v>183</v>
      </c>
      <c r="C14" s="347">
        <v>122403</v>
      </c>
      <c r="D14" s="347">
        <v>123184</v>
      </c>
    </row>
    <row r="15" spans="1:4" ht="15.75">
      <c r="A15" s="366" t="s">
        <v>649</v>
      </c>
      <c r="B15" s="359" t="s">
        <v>184</v>
      </c>
      <c r="C15" s="350">
        <v>1771</v>
      </c>
      <c r="D15" s="350">
        <v>1470</v>
      </c>
    </row>
    <row r="16" spans="1:4" ht="15.75">
      <c r="A16" s="366" t="s">
        <v>650</v>
      </c>
      <c r="B16" s="359" t="s">
        <v>185</v>
      </c>
      <c r="C16" s="357">
        <v>0</v>
      </c>
      <c r="D16" s="351">
        <v>0</v>
      </c>
    </row>
    <row r="17" spans="1:4" ht="16.5" thickBot="1">
      <c r="A17" s="367" t="s">
        <v>651</v>
      </c>
      <c r="B17" s="360" t="s">
        <v>186</v>
      </c>
      <c r="C17" s="352"/>
      <c r="D17" s="352"/>
    </row>
    <row r="18" spans="1:4" ht="16.5" thickBot="1">
      <c r="A18" s="368" t="s">
        <v>652</v>
      </c>
      <c r="B18" s="361" t="s">
        <v>187</v>
      </c>
      <c r="C18" s="353">
        <v>124174</v>
      </c>
      <c r="D18" s="353">
        <v>124654</v>
      </c>
    </row>
    <row r="19" spans="1:4" ht="16.5" thickBot="1">
      <c r="A19" s="370" t="s">
        <v>653</v>
      </c>
      <c r="B19" s="362" t="s">
        <v>13</v>
      </c>
      <c r="C19" s="348">
        <v>900</v>
      </c>
      <c r="D19" s="348">
        <v>900</v>
      </c>
    </row>
    <row r="20" spans="1:4" ht="16.5" thickBot="1">
      <c r="A20" s="368" t="s">
        <v>654</v>
      </c>
      <c r="B20" s="361" t="s">
        <v>14</v>
      </c>
      <c r="C20" s="354">
        <v>900</v>
      </c>
      <c r="D20" s="354">
        <v>900</v>
      </c>
    </row>
    <row r="21" spans="1:4" ht="16.5" thickBot="1">
      <c r="A21" s="370" t="s">
        <v>655</v>
      </c>
      <c r="B21" s="362" t="s">
        <v>15</v>
      </c>
      <c r="C21" s="348">
        <v>0</v>
      </c>
      <c r="D21" s="348">
        <v>0</v>
      </c>
    </row>
    <row r="22" spans="1:4" ht="21" customHeight="1" thickBot="1">
      <c r="A22" s="368" t="s">
        <v>656</v>
      </c>
      <c r="B22" s="361" t="s">
        <v>16</v>
      </c>
      <c r="C22" s="353">
        <v>125074</v>
      </c>
      <c r="D22" s="353">
        <v>125554</v>
      </c>
    </row>
    <row r="23" spans="1:4" ht="15.75">
      <c r="A23" s="369" t="s">
        <v>537</v>
      </c>
      <c r="B23" s="358" t="s">
        <v>17</v>
      </c>
      <c r="C23" s="347">
        <v>71</v>
      </c>
      <c r="D23" s="347">
        <v>71</v>
      </c>
    </row>
    <row r="24" spans="1:4" ht="16.5" thickBot="1">
      <c r="A24" s="367" t="s">
        <v>657</v>
      </c>
      <c r="B24" s="360" t="s">
        <v>18</v>
      </c>
      <c r="C24" s="355"/>
      <c r="D24" s="355"/>
    </row>
    <row r="25" spans="1:4" ht="16.5" thickBot="1">
      <c r="A25" s="368" t="s">
        <v>658</v>
      </c>
      <c r="B25" s="361" t="s">
        <v>19</v>
      </c>
      <c r="C25" s="349">
        <v>71</v>
      </c>
      <c r="D25" s="349">
        <v>71</v>
      </c>
    </row>
    <row r="26" spans="1:4" ht="15.75">
      <c r="A26" s="370" t="s">
        <v>659</v>
      </c>
      <c r="B26" s="362" t="s">
        <v>20</v>
      </c>
      <c r="C26" s="348">
        <v>133</v>
      </c>
      <c r="D26" s="348">
        <v>192</v>
      </c>
    </row>
    <row r="27" spans="1:4" ht="16.5" thickBot="1">
      <c r="A27" s="367" t="s">
        <v>660</v>
      </c>
      <c r="B27" s="360" t="s">
        <v>21</v>
      </c>
      <c r="C27" s="355">
        <v>6371</v>
      </c>
      <c r="D27" s="355">
        <v>5723</v>
      </c>
    </row>
    <row r="28" spans="1:4" ht="16.5" thickBot="1">
      <c r="A28" s="368" t="s">
        <v>661</v>
      </c>
      <c r="B28" s="363" t="s">
        <v>22</v>
      </c>
      <c r="C28" s="353">
        <v>6504</v>
      </c>
      <c r="D28" s="353">
        <v>5915</v>
      </c>
    </row>
    <row r="29" spans="1:4" ht="15.75">
      <c r="A29" s="369" t="s">
        <v>662</v>
      </c>
      <c r="B29" s="358" t="s">
        <v>23</v>
      </c>
      <c r="C29" s="347">
        <v>16062</v>
      </c>
      <c r="D29" s="347">
        <v>2746</v>
      </c>
    </row>
    <row r="30" spans="1:4" ht="15.75">
      <c r="A30" s="367" t="s">
        <v>663</v>
      </c>
      <c r="B30" s="360" t="s">
        <v>24</v>
      </c>
      <c r="C30" s="355"/>
      <c r="D30" s="355"/>
    </row>
    <row r="31" spans="1:4" ht="15.75">
      <c r="A31" s="366" t="s">
        <v>664</v>
      </c>
      <c r="B31" s="359" t="s">
        <v>25</v>
      </c>
      <c r="C31" s="350">
        <v>172</v>
      </c>
      <c r="D31" s="350">
        <v>0</v>
      </c>
    </row>
    <row r="32" spans="1:4" ht="16.5" thickBot="1">
      <c r="A32" s="371" t="s">
        <v>665</v>
      </c>
      <c r="B32" s="364" t="s">
        <v>26</v>
      </c>
      <c r="C32" s="344">
        <v>16234</v>
      </c>
      <c r="D32" s="344">
        <v>2746</v>
      </c>
    </row>
    <row r="33" spans="1:4" ht="16.5" thickBot="1">
      <c r="A33" s="368" t="s">
        <v>666</v>
      </c>
      <c r="B33" s="361" t="s">
        <v>27</v>
      </c>
      <c r="C33" s="353">
        <v>69</v>
      </c>
      <c r="D33" s="353">
        <v>21</v>
      </c>
    </row>
    <row r="34" spans="1:4" ht="16.5" thickBot="1">
      <c r="A34" s="368" t="s">
        <v>667</v>
      </c>
      <c r="B34" s="361" t="s">
        <v>28</v>
      </c>
      <c r="C34" s="349"/>
      <c r="D34" s="349"/>
    </row>
    <row r="35" spans="1:4" ht="16.5" thickBot="1">
      <c r="A35" s="368" t="s">
        <v>668</v>
      </c>
      <c r="B35" s="361" t="s">
        <v>29</v>
      </c>
      <c r="C35" s="356">
        <v>147952</v>
      </c>
      <c r="D35" s="356">
        <v>134307</v>
      </c>
    </row>
    <row r="36" spans="1:4" ht="15.75">
      <c r="A36" s="369" t="s">
        <v>669</v>
      </c>
      <c r="B36" s="358" t="s">
        <v>30</v>
      </c>
      <c r="C36" s="347">
        <v>177805</v>
      </c>
      <c r="D36" s="347">
        <v>177805</v>
      </c>
    </row>
    <row r="37" spans="1:4" ht="15.75">
      <c r="A37" s="366" t="s">
        <v>670</v>
      </c>
      <c r="B37" s="359" t="s">
        <v>31</v>
      </c>
      <c r="C37" s="350">
        <v>6504</v>
      </c>
      <c r="D37" s="350">
        <v>6504</v>
      </c>
    </row>
    <row r="38" spans="1:4" ht="15.75">
      <c r="A38" s="366" t="s">
        <v>671</v>
      </c>
      <c r="B38" s="359" t="s">
        <v>32</v>
      </c>
      <c r="C38" s="350">
        <v>-38831</v>
      </c>
      <c r="D38" s="350">
        <v>-38831</v>
      </c>
    </row>
    <row r="39" spans="1:4" ht="16.5" thickBot="1">
      <c r="A39" s="370" t="s">
        <v>672</v>
      </c>
      <c r="B39" s="362" t="s">
        <v>83</v>
      </c>
      <c r="C39" s="348"/>
      <c r="D39" s="348">
        <v>-13070</v>
      </c>
    </row>
    <row r="40" spans="1:4" ht="16.5" thickBot="1">
      <c r="A40" s="368" t="s">
        <v>673</v>
      </c>
      <c r="B40" s="361" t="s">
        <v>153</v>
      </c>
      <c r="C40" s="353">
        <v>145478</v>
      </c>
      <c r="D40" s="353">
        <v>132408</v>
      </c>
    </row>
    <row r="41" spans="1:4" ht="15.75">
      <c r="A41" s="369" t="s">
        <v>674</v>
      </c>
      <c r="B41" s="358" t="s">
        <v>171</v>
      </c>
      <c r="C41" s="347">
        <v>84</v>
      </c>
      <c r="D41" s="347">
        <v>72</v>
      </c>
    </row>
    <row r="42" spans="1:4" ht="15.75">
      <c r="A42" s="370" t="s">
        <v>675</v>
      </c>
      <c r="B42" s="362" t="s">
        <v>172</v>
      </c>
      <c r="C42" s="348"/>
      <c r="D42" s="348">
        <v>841</v>
      </c>
    </row>
    <row r="43" spans="1:4" ht="15.75">
      <c r="A43" s="366" t="s">
        <v>676</v>
      </c>
      <c r="B43" s="359" t="s">
        <v>188</v>
      </c>
      <c r="C43" s="350">
        <v>2390</v>
      </c>
      <c r="D43" s="350">
        <v>455</v>
      </c>
    </row>
    <row r="44" spans="1:4" ht="16.5" thickBot="1">
      <c r="A44" s="371" t="s">
        <v>677</v>
      </c>
      <c r="B44" s="364" t="s">
        <v>189</v>
      </c>
      <c r="C44" s="344">
        <v>2474</v>
      </c>
      <c r="D44" s="344">
        <v>1369</v>
      </c>
    </row>
    <row r="45" spans="1:4" ht="16.5" thickBot="1">
      <c r="A45" s="368" t="s">
        <v>678</v>
      </c>
      <c r="B45" s="361" t="s">
        <v>190</v>
      </c>
      <c r="C45" s="349"/>
      <c r="D45" s="349"/>
    </row>
    <row r="46" spans="1:4" ht="16.5" thickBot="1">
      <c r="A46" s="368" t="s">
        <v>679</v>
      </c>
      <c r="B46" s="361" t="s">
        <v>191</v>
      </c>
      <c r="C46" s="356"/>
      <c r="D46" s="356">
        <v>531</v>
      </c>
    </row>
    <row r="47" spans="1:4" ht="16.5" thickBot="1">
      <c r="A47" s="368" t="s">
        <v>680</v>
      </c>
      <c r="B47" s="361" t="s">
        <v>192</v>
      </c>
      <c r="C47" s="353">
        <v>147952</v>
      </c>
      <c r="D47" s="353">
        <v>134307</v>
      </c>
    </row>
  </sheetData>
  <sheetProtection/>
  <mergeCells count="8">
    <mergeCell ref="A1:C1"/>
    <mergeCell ref="D7:D8"/>
    <mergeCell ref="A3:C3"/>
    <mergeCell ref="A4:C4"/>
    <mergeCell ref="B6:C6"/>
    <mergeCell ref="A7:A8"/>
    <mergeCell ref="B7:B8"/>
    <mergeCell ref="C7:C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A4" sqref="A4:C4"/>
    </sheetView>
  </sheetViews>
  <sheetFormatPr defaultColWidth="9.00390625" defaultRowHeight="12.75"/>
  <cols>
    <col min="1" max="1" width="74.00390625" style="0" customWidth="1"/>
    <col min="2" max="2" width="8.125" style="0" customWidth="1"/>
    <col min="3" max="3" width="15.875" style="0" customWidth="1"/>
  </cols>
  <sheetData>
    <row r="4" spans="1:3" ht="18.75">
      <c r="A4" s="560" t="s">
        <v>750</v>
      </c>
      <c r="B4" s="560"/>
      <c r="C4" s="560"/>
    </row>
    <row r="8" spans="1:3" ht="18.75">
      <c r="A8" s="614" t="s">
        <v>681</v>
      </c>
      <c r="B8" s="615"/>
      <c r="C8" s="615"/>
    </row>
    <row r="9" spans="1:3" ht="19.5" thickBot="1">
      <c r="A9" s="399">
        <v>2014</v>
      </c>
      <c r="B9" s="105"/>
      <c r="C9" s="105"/>
    </row>
    <row r="10" spans="1:3" ht="39.75" thickBot="1">
      <c r="A10" s="382" t="s">
        <v>45</v>
      </c>
      <c r="B10" s="372" t="s">
        <v>175</v>
      </c>
      <c r="C10" s="377" t="s">
        <v>682</v>
      </c>
    </row>
    <row r="11" spans="1:3" ht="13.5" thickBot="1">
      <c r="A11" s="383" t="s">
        <v>335</v>
      </c>
      <c r="B11" s="373" t="s">
        <v>336</v>
      </c>
      <c r="C11" s="373" t="s">
        <v>337</v>
      </c>
    </row>
    <row r="12" spans="1:3" ht="15.75">
      <c r="A12" s="384" t="s">
        <v>683</v>
      </c>
      <c r="B12" s="374" t="s">
        <v>4</v>
      </c>
      <c r="C12" s="378">
        <v>39535</v>
      </c>
    </row>
    <row r="13" spans="1:3" ht="16.5" thickBot="1">
      <c r="A13" s="384" t="s">
        <v>684</v>
      </c>
      <c r="B13" s="375" t="s">
        <v>5</v>
      </c>
      <c r="C13" s="379">
        <v>25409</v>
      </c>
    </row>
    <row r="14" spans="1:3" ht="16.5" thickBot="1">
      <c r="A14" s="385" t="s">
        <v>685</v>
      </c>
      <c r="B14" s="376" t="s">
        <v>7</v>
      </c>
      <c r="C14" s="380">
        <v>14126</v>
      </c>
    </row>
    <row r="15" spans="1:3" ht="15.75">
      <c r="A15" s="386" t="s">
        <v>686</v>
      </c>
      <c r="B15" s="374" t="s">
        <v>8</v>
      </c>
      <c r="C15" s="378">
        <v>6433</v>
      </c>
    </row>
    <row r="16" spans="1:3" ht="16.5" thickBot="1">
      <c r="A16" s="384" t="s">
        <v>687</v>
      </c>
      <c r="B16" s="375" t="s">
        <v>9</v>
      </c>
      <c r="C16" s="381">
        <v>13841</v>
      </c>
    </row>
    <row r="17" spans="1:3" ht="16.5" thickBot="1">
      <c r="A17" s="385" t="s">
        <v>688</v>
      </c>
      <c r="B17" s="376" t="s">
        <v>13</v>
      </c>
      <c r="C17" s="345">
        <v>-7408</v>
      </c>
    </row>
    <row r="18" spans="1:3" ht="16.5" thickBot="1">
      <c r="A18" s="385" t="s">
        <v>689</v>
      </c>
      <c r="B18" s="376" t="s">
        <v>13</v>
      </c>
      <c r="C18" s="345">
        <v>6718</v>
      </c>
    </row>
    <row r="19" spans="1:3" ht="15.75">
      <c r="A19" s="384" t="s">
        <v>690</v>
      </c>
      <c r="B19" s="375" t="s">
        <v>15</v>
      </c>
      <c r="C19" s="379">
        <v>0</v>
      </c>
    </row>
    <row r="20" spans="1:3" ht="16.5" thickBot="1">
      <c r="A20" s="384" t="s">
        <v>691</v>
      </c>
      <c r="B20" s="375" t="s">
        <v>16</v>
      </c>
      <c r="C20" s="379">
        <v>0</v>
      </c>
    </row>
    <row r="21" spans="1:3" ht="16.5" thickBot="1">
      <c r="A21" s="385" t="s">
        <v>692</v>
      </c>
      <c r="B21" s="376" t="s">
        <v>17</v>
      </c>
      <c r="C21" s="345">
        <v>0</v>
      </c>
    </row>
    <row r="22" spans="1:3" ht="15.75">
      <c r="A22" s="384" t="s">
        <v>693</v>
      </c>
      <c r="B22" s="375" t="s">
        <v>18</v>
      </c>
      <c r="C22" s="379">
        <v>0</v>
      </c>
    </row>
    <row r="23" spans="1:3" ht="16.5" thickBot="1">
      <c r="A23" s="384" t="s">
        <v>694</v>
      </c>
      <c r="B23" s="375" t="s">
        <v>19</v>
      </c>
      <c r="C23" s="379">
        <v>0</v>
      </c>
    </row>
    <row r="24" spans="1:3" ht="16.5" thickBot="1">
      <c r="A24" s="385" t="s">
        <v>695</v>
      </c>
      <c r="B24" s="376" t="s">
        <v>20</v>
      </c>
      <c r="C24" s="345">
        <v>0</v>
      </c>
    </row>
    <row r="25" spans="1:3" ht="16.5" thickBot="1">
      <c r="A25" s="385" t="s">
        <v>696</v>
      </c>
      <c r="B25" s="376" t="s">
        <v>21</v>
      </c>
      <c r="C25" s="345">
        <v>0</v>
      </c>
    </row>
    <row r="26" spans="1:3" ht="16.5" thickBot="1">
      <c r="A26" s="385" t="s">
        <v>697</v>
      </c>
      <c r="B26" s="376" t="s">
        <v>22</v>
      </c>
      <c r="C26" s="345">
        <v>6718</v>
      </c>
    </row>
    <row r="27" spans="1:3" ht="16.5" thickBot="1">
      <c r="A27" s="385" t="s">
        <v>698</v>
      </c>
      <c r="B27" s="376" t="s">
        <v>23</v>
      </c>
      <c r="C27" s="345">
        <v>841</v>
      </c>
    </row>
    <row r="28" spans="1:3" ht="16.5" thickBot="1">
      <c r="A28" s="385" t="s">
        <v>699</v>
      </c>
      <c r="B28" s="376" t="s">
        <v>24</v>
      </c>
      <c r="C28" s="345">
        <v>5877</v>
      </c>
    </row>
  </sheetData>
  <sheetProtection/>
  <mergeCells count="2">
    <mergeCell ref="A8:C8"/>
    <mergeCell ref="A4:C4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D25"/>
  <sheetViews>
    <sheetView tabSelected="1" zoomScalePageLayoutView="0" workbookViewId="0" topLeftCell="A1">
      <selection activeCell="A3" sqref="A3:D3"/>
    </sheetView>
  </sheetViews>
  <sheetFormatPr defaultColWidth="9.00390625" defaultRowHeight="12.75"/>
  <cols>
    <col min="1" max="1" width="55.00390625" style="0" customWidth="1"/>
    <col min="2" max="2" width="6.875" style="0" customWidth="1"/>
    <col min="3" max="3" width="21.00390625" style="0" customWidth="1"/>
    <col min="4" max="4" width="20.375" style="0" customWidth="1"/>
  </cols>
  <sheetData>
    <row r="3" spans="1:4" ht="18.75">
      <c r="A3" s="560" t="s">
        <v>751</v>
      </c>
      <c r="B3" s="560"/>
      <c r="C3" s="560"/>
      <c r="D3" s="560"/>
    </row>
    <row r="6" spans="1:4" ht="18.75">
      <c r="A6" s="614" t="s">
        <v>700</v>
      </c>
      <c r="B6" s="615"/>
      <c r="C6" s="615"/>
      <c r="D6" s="105"/>
    </row>
    <row r="7" spans="1:4" ht="19.5" thickBot="1">
      <c r="A7" s="399">
        <v>2014</v>
      </c>
      <c r="B7" s="105"/>
      <c r="C7" s="105"/>
      <c r="D7" s="105"/>
    </row>
    <row r="8" spans="1:4" ht="39.75" thickBot="1">
      <c r="A8" s="382" t="s">
        <v>45</v>
      </c>
      <c r="B8" s="389" t="s">
        <v>175</v>
      </c>
      <c r="C8" s="377" t="s">
        <v>701</v>
      </c>
      <c r="D8" s="377" t="s">
        <v>702</v>
      </c>
    </row>
    <row r="9" spans="1:4" ht="13.5" thickBot="1">
      <c r="A9" s="383" t="s">
        <v>335</v>
      </c>
      <c r="B9" s="373" t="s">
        <v>336</v>
      </c>
      <c r="C9" s="373" t="s">
        <v>337</v>
      </c>
      <c r="D9" s="373" t="s">
        <v>337</v>
      </c>
    </row>
    <row r="10" spans="1:4" ht="15.75">
      <c r="A10" s="384" t="s">
        <v>703</v>
      </c>
      <c r="B10" s="374" t="s">
        <v>4</v>
      </c>
      <c r="C10" s="378">
        <v>0</v>
      </c>
      <c r="D10" s="378">
        <v>-6619</v>
      </c>
    </row>
    <row r="11" spans="1:4" ht="15.75">
      <c r="A11" s="384" t="s">
        <v>704</v>
      </c>
      <c r="B11" s="375" t="s">
        <v>5</v>
      </c>
      <c r="C11" s="379">
        <v>0</v>
      </c>
      <c r="D11" s="379">
        <v>0</v>
      </c>
    </row>
    <row r="12" spans="1:4" ht="15.75">
      <c r="A12" s="384" t="s">
        <v>705</v>
      </c>
      <c r="B12" s="375" t="s">
        <v>6</v>
      </c>
      <c r="C12" s="379">
        <v>0</v>
      </c>
      <c r="D12" s="379">
        <v>23626</v>
      </c>
    </row>
    <row r="13" spans="1:4" ht="15.75">
      <c r="A13" s="384" t="s">
        <v>706</v>
      </c>
      <c r="B13" s="375" t="s">
        <v>7</v>
      </c>
      <c r="C13" s="379">
        <v>0</v>
      </c>
      <c r="D13" s="379">
        <v>3197</v>
      </c>
    </row>
    <row r="14" spans="1:4" ht="15.75">
      <c r="A14" s="384" t="s">
        <v>707</v>
      </c>
      <c r="B14" s="375" t="s">
        <v>8</v>
      </c>
      <c r="C14" s="379">
        <v>0</v>
      </c>
      <c r="D14" s="379">
        <v>9654</v>
      </c>
    </row>
    <row r="15" spans="1:4" ht="15.75">
      <c r="A15" s="384" t="s">
        <v>708</v>
      </c>
      <c r="B15" s="375" t="s">
        <v>9</v>
      </c>
      <c r="C15" s="379">
        <v>0</v>
      </c>
      <c r="D15" s="379">
        <v>4777</v>
      </c>
    </row>
    <row r="16" spans="1:4" ht="15.75">
      <c r="A16" s="386" t="s">
        <v>709</v>
      </c>
      <c r="B16" s="374" t="s">
        <v>10</v>
      </c>
      <c r="C16" s="378">
        <v>0</v>
      </c>
      <c r="D16" s="378">
        <v>21454</v>
      </c>
    </row>
    <row r="17" spans="1:4" ht="16.5" thickBot="1">
      <c r="A17" s="391" t="s">
        <v>710</v>
      </c>
      <c r="B17" s="390" t="s">
        <v>11</v>
      </c>
      <c r="C17" s="388">
        <v>0</v>
      </c>
      <c r="D17" s="387">
        <v>-22075</v>
      </c>
    </row>
    <row r="18" spans="1:4" ht="15.75">
      <c r="A18" s="386" t="s">
        <v>711</v>
      </c>
      <c r="B18" s="374" t="s">
        <v>12</v>
      </c>
      <c r="C18" s="378">
        <v>0</v>
      </c>
      <c r="D18" s="378">
        <v>22</v>
      </c>
    </row>
    <row r="19" spans="1:4" ht="16.5" thickBot="1">
      <c r="A19" s="384" t="s">
        <v>712</v>
      </c>
      <c r="B19" s="375" t="s">
        <v>13</v>
      </c>
      <c r="C19" s="381">
        <v>0</v>
      </c>
      <c r="D19" s="381"/>
    </row>
    <row r="20" spans="1:4" ht="16.5" thickBot="1">
      <c r="A20" s="385" t="s">
        <v>713</v>
      </c>
      <c r="B20" s="376" t="s">
        <v>14</v>
      </c>
      <c r="C20" s="345">
        <v>0</v>
      </c>
      <c r="D20" s="345">
        <v>22</v>
      </c>
    </row>
    <row r="21" spans="1:4" ht="16.5" thickBot="1">
      <c r="A21" s="385" t="s">
        <v>714</v>
      </c>
      <c r="B21" s="376" t="s">
        <v>15</v>
      </c>
      <c r="C21" s="345">
        <v>0</v>
      </c>
      <c r="D21" s="345">
        <v>-22053</v>
      </c>
    </row>
    <row r="22" spans="1:4" ht="15.75">
      <c r="A22" s="384" t="s">
        <v>715</v>
      </c>
      <c r="B22" s="375" t="s">
        <v>16</v>
      </c>
      <c r="C22" s="379">
        <v>0</v>
      </c>
      <c r="D22" s="379">
        <v>9189</v>
      </c>
    </row>
    <row r="23" spans="1:4" ht="16.5" thickBot="1">
      <c r="A23" s="384" t="s">
        <v>716</v>
      </c>
      <c r="B23" s="375" t="s">
        <v>17</v>
      </c>
      <c r="C23" s="379">
        <v>0</v>
      </c>
      <c r="D23" s="379">
        <v>206</v>
      </c>
    </row>
    <row r="24" spans="1:4" ht="16.5" thickBot="1">
      <c r="A24" s="385" t="s">
        <v>717</v>
      </c>
      <c r="B24" s="376" t="s">
        <v>18</v>
      </c>
      <c r="C24" s="345">
        <v>0</v>
      </c>
      <c r="D24" s="345">
        <v>8983</v>
      </c>
    </row>
    <row r="25" spans="1:4" ht="16.5" thickBot="1">
      <c r="A25" s="385" t="s">
        <v>718</v>
      </c>
      <c r="B25" s="376" t="s">
        <v>19</v>
      </c>
      <c r="C25" s="345">
        <v>0</v>
      </c>
      <c r="D25" s="345">
        <v>-13070</v>
      </c>
    </row>
  </sheetData>
  <sheetProtection/>
  <mergeCells count="2">
    <mergeCell ref="A6:C6"/>
    <mergeCell ref="A3:D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K30"/>
  <sheetViews>
    <sheetView view="pageBreakPreview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6.875" style="8" customWidth="1"/>
    <col min="2" max="2" width="55.125" style="19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1" width="9.375" style="335" hidden="1" customWidth="1"/>
    <col min="12" max="16384" width="9.375" style="8" customWidth="1"/>
  </cols>
  <sheetData>
    <row r="1" spans="2:10" ht="39.75" customHeight="1">
      <c r="B1" s="224" t="s">
        <v>738</v>
      </c>
      <c r="C1" s="225"/>
      <c r="D1" s="225"/>
      <c r="E1" s="225">
        <v>0.00044656147662994937</v>
      </c>
      <c r="F1" s="225"/>
      <c r="G1" s="225"/>
      <c r="H1" s="225"/>
      <c r="I1" s="225"/>
      <c r="J1" s="537"/>
    </row>
    <row r="2" spans="2:10" ht="30" customHeight="1" thickBot="1">
      <c r="B2" s="224" t="s">
        <v>93</v>
      </c>
      <c r="C2" s="225"/>
      <c r="D2" s="225"/>
      <c r="E2" s="225"/>
      <c r="F2" s="225"/>
      <c r="G2" s="225"/>
      <c r="H2" s="225"/>
      <c r="I2" s="225"/>
      <c r="J2" s="537"/>
    </row>
    <row r="3" spans="1:10" ht="18" customHeight="1" thickBot="1">
      <c r="A3" s="538" t="s">
        <v>52</v>
      </c>
      <c r="B3" s="250" t="s">
        <v>39</v>
      </c>
      <c r="C3" s="251"/>
      <c r="D3" s="251"/>
      <c r="E3" s="251"/>
      <c r="F3" s="250" t="s">
        <v>40</v>
      </c>
      <c r="G3" s="252"/>
      <c r="H3" s="252"/>
      <c r="I3" s="252"/>
      <c r="J3" s="537"/>
    </row>
    <row r="4" spans="1:11" s="226" customFormat="1" ht="35.25" customHeight="1" thickBot="1">
      <c r="A4" s="539"/>
      <c r="B4" s="20" t="s">
        <v>45</v>
      </c>
      <c r="C4" s="21" t="s">
        <v>719</v>
      </c>
      <c r="D4" s="212" t="s">
        <v>720</v>
      </c>
      <c r="E4" s="21" t="s">
        <v>721</v>
      </c>
      <c r="F4" s="20" t="s">
        <v>45</v>
      </c>
      <c r="G4" s="21" t="str">
        <f>+C4</f>
        <v>2014. évi eredeti előirányzat</v>
      </c>
      <c r="H4" s="212" t="str">
        <f>+D4</f>
        <v>2014. évi módosított előirányzat</v>
      </c>
      <c r="I4" s="242" t="str">
        <f>+E4</f>
        <v>2014. évi teljesítés</v>
      </c>
      <c r="J4" s="537"/>
      <c r="K4" s="336"/>
    </row>
    <row r="5" spans="1:11" s="227" customFormat="1" ht="12" customHeight="1" thickBot="1">
      <c r="A5" s="253" t="s">
        <v>335</v>
      </c>
      <c r="B5" s="254" t="s">
        <v>336</v>
      </c>
      <c r="C5" s="255" t="s">
        <v>337</v>
      </c>
      <c r="D5" s="255" t="s">
        <v>338</v>
      </c>
      <c r="E5" s="255" t="s">
        <v>339</v>
      </c>
      <c r="F5" s="254" t="s">
        <v>416</v>
      </c>
      <c r="G5" s="255" t="s">
        <v>417</v>
      </c>
      <c r="H5" s="255" t="s">
        <v>418</v>
      </c>
      <c r="I5" s="256" t="s">
        <v>419</v>
      </c>
      <c r="J5" s="537"/>
      <c r="K5" s="337"/>
    </row>
    <row r="6" spans="1:11" ht="15" customHeight="1">
      <c r="A6" s="228" t="s">
        <v>4</v>
      </c>
      <c r="B6" s="229" t="s">
        <v>392</v>
      </c>
      <c r="C6" s="215">
        <v>21581</v>
      </c>
      <c r="D6" s="215">
        <v>23607</v>
      </c>
      <c r="E6" s="215">
        <v>23607</v>
      </c>
      <c r="F6" s="229" t="s">
        <v>46</v>
      </c>
      <c r="G6" s="215">
        <v>7208</v>
      </c>
      <c r="H6" s="215">
        <v>9158</v>
      </c>
      <c r="I6" s="221">
        <v>7346</v>
      </c>
      <c r="J6" s="537"/>
      <c r="K6" s="335" t="s">
        <v>539</v>
      </c>
    </row>
    <row r="7" spans="1:11" ht="15" customHeight="1">
      <c r="A7" s="230" t="s">
        <v>5</v>
      </c>
      <c r="B7" s="231" t="s">
        <v>393</v>
      </c>
      <c r="C7" s="216">
        <v>4044</v>
      </c>
      <c r="D7" s="216">
        <v>6585</v>
      </c>
      <c r="E7" s="216">
        <v>2541</v>
      </c>
      <c r="F7" s="231" t="s">
        <v>109</v>
      </c>
      <c r="G7" s="216">
        <v>1835</v>
      </c>
      <c r="H7" s="216">
        <v>2310</v>
      </c>
      <c r="I7" s="222">
        <v>1780</v>
      </c>
      <c r="J7" s="537"/>
      <c r="K7" s="335" t="s">
        <v>540</v>
      </c>
    </row>
    <row r="8" spans="1:11" ht="15" customHeight="1">
      <c r="A8" s="230" t="s">
        <v>6</v>
      </c>
      <c r="B8" s="231" t="s">
        <v>394</v>
      </c>
      <c r="C8" s="216">
        <v>0</v>
      </c>
      <c r="D8" s="216">
        <v>0</v>
      </c>
      <c r="E8" s="216">
        <v>0</v>
      </c>
      <c r="F8" s="231" t="s">
        <v>133</v>
      </c>
      <c r="G8" s="216">
        <v>7147</v>
      </c>
      <c r="H8" s="216">
        <v>6314</v>
      </c>
      <c r="I8" s="222">
        <v>4002</v>
      </c>
      <c r="J8" s="537"/>
      <c r="K8" s="335" t="s">
        <v>541</v>
      </c>
    </row>
    <row r="9" spans="1:11" ht="15" customHeight="1">
      <c r="A9" s="230" t="s">
        <v>7</v>
      </c>
      <c r="B9" s="231" t="s">
        <v>100</v>
      </c>
      <c r="C9" s="216">
        <v>2600</v>
      </c>
      <c r="D9" s="216">
        <v>3464</v>
      </c>
      <c r="E9" s="216">
        <v>5380</v>
      </c>
      <c r="F9" s="231" t="s">
        <v>110</v>
      </c>
      <c r="G9" s="216">
        <v>4556</v>
      </c>
      <c r="H9" s="216">
        <v>6895</v>
      </c>
      <c r="I9" s="222">
        <v>3510</v>
      </c>
      <c r="J9" s="537"/>
      <c r="K9" s="335" t="s">
        <v>542</v>
      </c>
    </row>
    <row r="10" spans="1:11" ht="15" customHeight="1">
      <c r="A10" s="230" t="s">
        <v>8</v>
      </c>
      <c r="B10" s="232" t="s">
        <v>395</v>
      </c>
      <c r="C10" s="216">
        <v>0</v>
      </c>
      <c r="D10" s="216">
        <v>0</v>
      </c>
      <c r="E10" s="216">
        <v>0</v>
      </c>
      <c r="F10" s="231" t="s">
        <v>111</v>
      </c>
      <c r="G10" s="216">
        <v>948</v>
      </c>
      <c r="H10" s="216">
        <v>2134</v>
      </c>
      <c r="I10" s="222">
        <v>2056</v>
      </c>
      <c r="J10" s="537"/>
      <c r="K10" s="335" t="s">
        <v>543</v>
      </c>
    </row>
    <row r="11" spans="1:11" ht="15" customHeight="1">
      <c r="A11" s="230" t="s">
        <v>9</v>
      </c>
      <c r="B11" s="231" t="s">
        <v>528</v>
      </c>
      <c r="C11" s="217">
        <v>0</v>
      </c>
      <c r="D11" s="217">
        <v>0</v>
      </c>
      <c r="E11" s="217">
        <v>0</v>
      </c>
      <c r="F11" s="231" t="s">
        <v>35</v>
      </c>
      <c r="G11" s="216"/>
      <c r="H11" s="216"/>
      <c r="I11" s="222"/>
      <c r="J11" s="537"/>
      <c r="K11" s="335" t="s">
        <v>544</v>
      </c>
    </row>
    <row r="12" spans="1:11" ht="15" customHeight="1">
      <c r="A12" s="230" t="s">
        <v>10</v>
      </c>
      <c r="B12" s="231" t="s">
        <v>265</v>
      </c>
      <c r="C12" s="216">
        <v>1600</v>
      </c>
      <c r="D12" s="216">
        <v>2149</v>
      </c>
      <c r="E12" s="216">
        <v>1339</v>
      </c>
      <c r="F12" s="6"/>
      <c r="G12" s="216"/>
      <c r="H12" s="216"/>
      <c r="I12" s="222"/>
      <c r="J12" s="537"/>
      <c r="K12" s="335" t="s">
        <v>545</v>
      </c>
    </row>
    <row r="13" spans="1:10" ht="15" customHeight="1">
      <c r="A13" s="230" t="s">
        <v>11</v>
      </c>
      <c r="B13" s="6"/>
      <c r="C13" s="216"/>
      <c r="D13" s="216"/>
      <c r="E13" s="216"/>
      <c r="F13" s="6"/>
      <c r="G13" s="216"/>
      <c r="H13" s="216"/>
      <c r="I13" s="222"/>
      <c r="J13" s="537"/>
    </row>
    <row r="14" spans="1:10" ht="15" customHeight="1">
      <c r="A14" s="230" t="s">
        <v>12</v>
      </c>
      <c r="B14" s="241"/>
      <c r="C14" s="217"/>
      <c r="D14" s="217"/>
      <c r="E14" s="217"/>
      <c r="F14" s="6"/>
      <c r="G14" s="216"/>
      <c r="H14" s="216"/>
      <c r="I14" s="222"/>
      <c r="J14" s="537"/>
    </row>
    <row r="15" spans="1:10" ht="15" customHeight="1">
      <c r="A15" s="230" t="s">
        <v>13</v>
      </c>
      <c r="B15" s="6"/>
      <c r="C15" s="216"/>
      <c r="D15" s="216"/>
      <c r="E15" s="216"/>
      <c r="F15" s="6"/>
      <c r="G15" s="216"/>
      <c r="H15" s="216"/>
      <c r="I15" s="222"/>
      <c r="J15" s="537"/>
    </row>
    <row r="16" spans="1:10" ht="15" customHeight="1">
      <c r="A16" s="230" t="s">
        <v>14</v>
      </c>
      <c r="B16" s="6"/>
      <c r="C16" s="216"/>
      <c r="D16" s="216"/>
      <c r="E16" s="216"/>
      <c r="F16" s="6"/>
      <c r="G16" s="216"/>
      <c r="H16" s="216"/>
      <c r="I16" s="222"/>
      <c r="J16" s="537"/>
    </row>
    <row r="17" spans="1:10" ht="15" customHeight="1" thickBot="1">
      <c r="A17" s="230" t="s">
        <v>15</v>
      </c>
      <c r="B17" s="11"/>
      <c r="C17" s="218"/>
      <c r="D17" s="218"/>
      <c r="E17" s="218"/>
      <c r="F17" s="6"/>
      <c r="G17" s="218"/>
      <c r="H17" s="218"/>
      <c r="I17" s="223"/>
      <c r="J17" s="537"/>
    </row>
    <row r="18" spans="1:11" ht="17.25" customHeight="1" thickBot="1">
      <c r="A18" s="233" t="s">
        <v>16</v>
      </c>
      <c r="B18" s="214" t="s">
        <v>396</v>
      </c>
      <c r="C18" s="219">
        <f>+C6+C7+C9+C10+C12+C13+C14+C15+C16+C17</f>
        <v>29825</v>
      </c>
      <c r="D18" s="219">
        <f>+D6+D7+D9+D10+D12+D13+D14+D15+D16+D17</f>
        <v>35805</v>
      </c>
      <c r="E18" s="219">
        <f>+E6+E7+E9+E10+E12+E13+E14+E15+E16+E17</f>
        <v>32867</v>
      </c>
      <c r="F18" s="214" t="s">
        <v>403</v>
      </c>
      <c r="G18" s="219">
        <f>SUM(G6:G17)</f>
        <v>21694</v>
      </c>
      <c r="H18" s="219">
        <f>SUM(H6:H17)</f>
        <v>26811</v>
      </c>
      <c r="I18" s="219">
        <f>SUM(I6:I17)</f>
        <v>18694</v>
      </c>
      <c r="J18" s="537"/>
      <c r="K18" s="335" t="s">
        <v>546</v>
      </c>
    </row>
    <row r="19" spans="1:11" ht="15" customHeight="1">
      <c r="A19" s="234" t="s">
        <v>17</v>
      </c>
      <c r="B19" s="235" t="s">
        <v>397</v>
      </c>
      <c r="C19" s="25">
        <f>+C20+C21+C22+C23</f>
        <v>6431</v>
      </c>
      <c r="D19" s="25">
        <f>+D20+D21+D22+D23</f>
        <v>6433</v>
      </c>
      <c r="E19" s="25">
        <f>+E20+E21+E22+E23</f>
        <v>6433</v>
      </c>
      <c r="F19" s="236" t="s">
        <v>117</v>
      </c>
      <c r="G19" s="220"/>
      <c r="H19" s="220"/>
      <c r="I19" s="220"/>
      <c r="J19" s="537"/>
      <c r="K19" s="335" t="s">
        <v>547</v>
      </c>
    </row>
    <row r="20" spans="1:11" ht="15" customHeight="1">
      <c r="A20" s="237" t="s">
        <v>18</v>
      </c>
      <c r="B20" s="236" t="s">
        <v>126</v>
      </c>
      <c r="C20" s="213">
        <v>6431</v>
      </c>
      <c r="D20" s="213">
        <v>5592</v>
      </c>
      <c r="E20" s="213">
        <v>5592</v>
      </c>
      <c r="F20" s="236" t="s">
        <v>404</v>
      </c>
      <c r="G20" s="213"/>
      <c r="H20" s="213"/>
      <c r="I20" s="213"/>
      <c r="J20" s="537"/>
      <c r="K20" s="335" t="s">
        <v>548</v>
      </c>
    </row>
    <row r="21" spans="1:11" ht="15" customHeight="1">
      <c r="A21" s="237" t="s">
        <v>19</v>
      </c>
      <c r="B21" s="236" t="s">
        <v>127</v>
      </c>
      <c r="C21" s="213"/>
      <c r="D21" s="213"/>
      <c r="E21" s="213"/>
      <c r="F21" s="236" t="s">
        <v>91</v>
      </c>
      <c r="G21" s="213"/>
      <c r="H21" s="213"/>
      <c r="I21" s="213"/>
      <c r="J21" s="537"/>
      <c r="K21" s="335" t="s">
        <v>549</v>
      </c>
    </row>
    <row r="22" spans="1:11" ht="15" customHeight="1">
      <c r="A22" s="237" t="s">
        <v>20</v>
      </c>
      <c r="B22" s="236" t="s">
        <v>314</v>
      </c>
      <c r="C22" s="213"/>
      <c r="D22" s="213">
        <v>841</v>
      </c>
      <c r="E22" s="213">
        <v>841</v>
      </c>
      <c r="F22" s="236" t="s">
        <v>92</v>
      </c>
      <c r="G22" s="213"/>
      <c r="H22" s="213"/>
      <c r="I22" s="213"/>
      <c r="J22" s="537"/>
      <c r="K22" s="335" t="s">
        <v>550</v>
      </c>
    </row>
    <row r="23" spans="1:11" ht="15" customHeight="1">
      <c r="A23" s="237" t="s">
        <v>21</v>
      </c>
      <c r="B23" s="236" t="s">
        <v>132</v>
      </c>
      <c r="C23" s="213"/>
      <c r="D23" s="213"/>
      <c r="E23" s="213"/>
      <c r="F23" s="235" t="s">
        <v>134</v>
      </c>
      <c r="G23" s="213"/>
      <c r="H23" s="213"/>
      <c r="I23" s="213"/>
      <c r="J23" s="537"/>
      <c r="K23" s="335" t="s">
        <v>551</v>
      </c>
    </row>
    <row r="24" spans="1:11" ht="15" customHeight="1">
      <c r="A24" s="237" t="s">
        <v>22</v>
      </c>
      <c r="B24" s="236" t="s">
        <v>398</v>
      </c>
      <c r="C24" s="238">
        <f>+C25+C26</f>
        <v>0</v>
      </c>
      <c r="D24" s="238">
        <f>+D25+D26</f>
        <v>0</v>
      </c>
      <c r="E24" s="238">
        <f>+E25+E26</f>
        <v>0</v>
      </c>
      <c r="F24" s="236" t="s">
        <v>118</v>
      </c>
      <c r="G24" s="213"/>
      <c r="H24" s="213"/>
      <c r="I24" s="213"/>
      <c r="J24" s="537"/>
      <c r="K24" s="335" t="s">
        <v>552</v>
      </c>
    </row>
    <row r="25" spans="1:11" ht="15" customHeight="1">
      <c r="A25" s="234" t="s">
        <v>23</v>
      </c>
      <c r="B25" s="235" t="s">
        <v>399</v>
      </c>
      <c r="C25" s="220"/>
      <c r="D25" s="220"/>
      <c r="E25" s="220"/>
      <c r="F25" s="229" t="s">
        <v>379</v>
      </c>
      <c r="G25" s="220"/>
      <c r="H25" s="220">
        <v>841</v>
      </c>
      <c r="I25" s="220"/>
      <c r="J25" s="537"/>
      <c r="K25" s="335" t="s">
        <v>553</v>
      </c>
    </row>
    <row r="26" spans="1:11" ht="15" customHeight="1" thickBot="1">
      <c r="A26" s="237" t="s">
        <v>24</v>
      </c>
      <c r="B26" s="236" t="s">
        <v>400</v>
      </c>
      <c r="C26" s="213"/>
      <c r="D26" s="213"/>
      <c r="E26" s="213"/>
      <c r="F26" s="6" t="s">
        <v>619</v>
      </c>
      <c r="G26" s="213">
        <v>13900</v>
      </c>
      <c r="H26" s="213">
        <v>14196</v>
      </c>
      <c r="I26" s="213">
        <v>13841</v>
      </c>
      <c r="J26" s="537"/>
      <c r="K26" s="335" t="s">
        <v>554</v>
      </c>
    </row>
    <row r="27" spans="1:11" ht="17.25" customHeight="1" thickBot="1">
      <c r="A27" s="233" t="s">
        <v>25</v>
      </c>
      <c r="B27" s="214" t="s">
        <v>401</v>
      </c>
      <c r="C27" s="219">
        <f>+C19+C24</f>
        <v>6431</v>
      </c>
      <c r="D27" s="219">
        <f>+D19+D24</f>
        <v>6433</v>
      </c>
      <c r="E27" s="219">
        <f>+E19+E24</f>
        <v>6433</v>
      </c>
      <c r="F27" s="214" t="s">
        <v>405</v>
      </c>
      <c r="G27" s="219">
        <f>SUM(G19:G26)</f>
        <v>13900</v>
      </c>
      <c r="H27" s="219">
        <f>SUM(H19:H26)</f>
        <v>15037</v>
      </c>
      <c r="I27" s="219">
        <f>SUM(I19:I26)</f>
        <v>13841</v>
      </c>
      <c r="J27" s="537"/>
      <c r="K27" s="335" t="s">
        <v>555</v>
      </c>
    </row>
    <row r="28" spans="1:11" ht="17.25" customHeight="1" thickBot="1">
      <c r="A28" s="233" t="s">
        <v>26</v>
      </c>
      <c r="B28" s="239" t="s">
        <v>402</v>
      </c>
      <c r="C28" s="37">
        <f>+C18+C27</f>
        <v>36256</v>
      </c>
      <c r="D28" s="37">
        <f>+D18+D27</f>
        <v>42238</v>
      </c>
      <c r="E28" s="240">
        <f>+E18+E27</f>
        <v>39300</v>
      </c>
      <c r="F28" s="239" t="s">
        <v>406</v>
      </c>
      <c r="G28" s="37">
        <f>+G18+G27</f>
        <v>35594</v>
      </c>
      <c r="H28" s="37">
        <f>+H18+H27</f>
        <v>41848</v>
      </c>
      <c r="I28" s="37">
        <f>+I18+I27</f>
        <v>32535</v>
      </c>
      <c r="J28" s="537"/>
      <c r="K28" s="335" t="s">
        <v>556</v>
      </c>
    </row>
    <row r="29" spans="1:11" ht="17.25" customHeight="1" thickBot="1">
      <c r="A29" s="233" t="s">
        <v>27</v>
      </c>
      <c r="B29" s="239" t="s">
        <v>95</v>
      </c>
      <c r="C29" s="37" t="str">
        <f>IF(C18-G18&lt;0,G18-C18,"-")</f>
        <v>-</v>
      </c>
      <c r="D29" s="37" t="str">
        <f>IF(D18-H18&lt;0,H18-D18,"-")</f>
        <v>-</v>
      </c>
      <c r="E29" s="240" t="str">
        <f>IF(E18-I18&lt;0,I18-E18,"-")</f>
        <v>-</v>
      </c>
      <c r="F29" s="239" t="s">
        <v>96</v>
      </c>
      <c r="G29" s="37">
        <f>IF(C18-G18&gt;0,C18-G18,"-")</f>
        <v>8131</v>
      </c>
      <c r="H29" s="37">
        <f>IF(D18-H18&gt;0,D18-H18,"-")</f>
        <v>8994</v>
      </c>
      <c r="I29" s="37">
        <f>IF(E18-I18&gt;0,E18-I18,"-")</f>
        <v>14173</v>
      </c>
      <c r="J29" s="537"/>
      <c r="K29" s="335" t="s">
        <v>557</v>
      </c>
    </row>
    <row r="30" spans="1:11" ht="17.25" customHeight="1" thickBot="1">
      <c r="A30" s="233" t="s">
        <v>28</v>
      </c>
      <c r="B30" s="239" t="s">
        <v>135</v>
      </c>
      <c r="C30" s="37" t="str">
        <f>IF(C28-G28&lt;0,G28-C28,"-")</f>
        <v>-</v>
      </c>
      <c r="D30" s="37" t="str">
        <f>IF(D28-H28&lt;0,H28-D28,"-")</f>
        <v>-</v>
      </c>
      <c r="E30" s="240" t="str">
        <f>IF(E28-I28&lt;0,I28-E28,"-")</f>
        <v>-</v>
      </c>
      <c r="F30" s="239" t="s">
        <v>136</v>
      </c>
      <c r="G30" s="37">
        <f>IF(C28-G28&gt;0,C28-G28,"-")</f>
        <v>662</v>
      </c>
      <c r="H30" s="37">
        <f>IF(D28-H28&gt;0,D28-H28,"-")</f>
        <v>390</v>
      </c>
      <c r="I30" s="37">
        <f>IF(E28-I28&gt;0,E28-I28,"-")</f>
        <v>6765</v>
      </c>
      <c r="J30" s="537"/>
      <c r="K30" s="335" t="s">
        <v>558</v>
      </c>
    </row>
  </sheetData>
  <sheetProtection/>
  <mergeCells count="2">
    <mergeCell ref="J1:J30"/>
    <mergeCell ref="A3:A4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0" r:id="rId1"/>
  <headerFooter alignWithMargins="0">
    <oddHeader xml:space="preserve">&amp;R&amp;"Times New Roman CE,Félkövér dőlt"&amp;11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K33"/>
  <sheetViews>
    <sheetView view="pageBreakPreview" zoomScale="115" zoomScaleSheetLayoutView="115" zoomScalePageLayoutView="0" workbookViewId="0" topLeftCell="D1">
      <selection activeCell="F1" sqref="F1:G1"/>
    </sheetView>
  </sheetViews>
  <sheetFormatPr defaultColWidth="9.00390625" defaultRowHeight="12.75"/>
  <cols>
    <col min="1" max="1" width="6.875" style="8" customWidth="1"/>
    <col min="2" max="2" width="55.125" style="19" customWidth="1"/>
    <col min="3" max="5" width="16.375" style="8" customWidth="1"/>
    <col min="6" max="6" width="55.125" style="8" customWidth="1"/>
    <col min="7" max="9" width="16.375" style="8" customWidth="1"/>
    <col min="10" max="10" width="4.875" style="8" customWidth="1"/>
    <col min="11" max="11" width="0" style="335" hidden="1" customWidth="1"/>
    <col min="12" max="16384" width="9.375" style="8" customWidth="1"/>
  </cols>
  <sheetData>
    <row r="1" spans="2:10" ht="39.75" customHeight="1">
      <c r="B1" s="224" t="s">
        <v>740</v>
      </c>
      <c r="C1" s="225"/>
      <c r="D1" s="225"/>
      <c r="E1" s="225" t="s">
        <v>739</v>
      </c>
      <c r="F1" s="225"/>
      <c r="G1" s="225"/>
      <c r="H1" s="225"/>
      <c r="I1" s="225"/>
      <c r="J1" s="540"/>
    </row>
    <row r="2" spans="2:10" ht="32.25" thickBot="1">
      <c r="B2" s="224" t="s">
        <v>94</v>
      </c>
      <c r="C2" s="225"/>
      <c r="D2" s="225"/>
      <c r="E2" s="225"/>
      <c r="F2" s="225"/>
      <c r="G2" s="225"/>
      <c r="H2" s="24"/>
      <c r="I2" s="24" t="s">
        <v>44</v>
      </c>
      <c r="J2" s="540"/>
    </row>
    <row r="3" spans="1:10" ht="24" customHeight="1" thickBot="1">
      <c r="A3" s="541" t="s">
        <v>52</v>
      </c>
      <c r="B3" s="250" t="s">
        <v>39</v>
      </c>
      <c r="C3" s="251"/>
      <c r="D3" s="251"/>
      <c r="E3" s="251"/>
      <c r="F3" s="250" t="s">
        <v>40</v>
      </c>
      <c r="G3" s="252"/>
      <c r="H3" s="252"/>
      <c r="I3" s="252"/>
      <c r="J3" s="540"/>
    </row>
    <row r="4" spans="1:11" s="226" customFormat="1" ht="35.25" customHeight="1" thickBot="1">
      <c r="A4" s="542"/>
      <c r="B4" s="20" t="s">
        <v>45</v>
      </c>
      <c r="C4" s="21" t="str">
        <f>+'2.1.melléklet  '!C4</f>
        <v>2014. évi eredeti előirányzat</v>
      </c>
      <c r="D4" s="212" t="str">
        <f>+'2.1.melléklet  '!D4</f>
        <v>2014. évi módosított előirányzat</v>
      </c>
      <c r="E4" s="21" t="str">
        <f>+'2.1.melléklet  '!E4</f>
        <v>2014. évi teljesítés</v>
      </c>
      <c r="F4" s="20" t="s">
        <v>45</v>
      </c>
      <c r="G4" s="21" t="str">
        <f>+'2.1.melléklet  '!C4</f>
        <v>2014. évi eredeti előirányzat</v>
      </c>
      <c r="H4" s="212" t="str">
        <f>+'2.1.melléklet  '!D4</f>
        <v>2014. évi módosított előirányzat</v>
      </c>
      <c r="I4" s="242" t="str">
        <f>+'2.1.melléklet  '!E4</f>
        <v>2014. évi teljesítés</v>
      </c>
      <c r="J4" s="540"/>
      <c r="K4" s="336"/>
    </row>
    <row r="5" spans="1:11" s="226" customFormat="1" ht="13.5" thickBot="1">
      <c r="A5" s="253" t="s">
        <v>335</v>
      </c>
      <c r="B5" s="254" t="s">
        <v>336</v>
      </c>
      <c r="C5" s="255" t="s">
        <v>337</v>
      </c>
      <c r="D5" s="255" t="s">
        <v>338</v>
      </c>
      <c r="E5" s="255" t="s">
        <v>339</v>
      </c>
      <c r="F5" s="254" t="s">
        <v>416</v>
      </c>
      <c r="G5" s="255" t="s">
        <v>417</v>
      </c>
      <c r="H5" s="255" t="s">
        <v>418</v>
      </c>
      <c r="I5" s="256" t="s">
        <v>419</v>
      </c>
      <c r="J5" s="540"/>
      <c r="K5" s="337"/>
    </row>
    <row r="6" spans="1:11" ht="12.75" customHeight="1">
      <c r="A6" s="228" t="s">
        <v>4</v>
      </c>
      <c r="B6" s="229" t="s">
        <v>407</v>
      </c>
      <c r="C6" s="215"/>
      <c r="D6" s="215">
        <v>6498</v>
      </c>
      <c r="E6" s="215">
        <v>6498</v>
      </c>
      <c r="F6" s="229" t="s">
        <v>128</v>
      </c>
      <c r="G6" s="215"/>
      <c r="H6" s="215">
        <v>1525</v>
      </c>
      <c r="I6" s="221">
        <v>1524</v>
      </c>
      <c r="J6" s="540"/>
      <c r="K6" s="335" t="s">
        <v>539</v>
      </c>
    </row>
    <row r="7" spans="1:11" ht="12.75">
      <c r="A7" s="230" t="s">
        <v>5</v>
      </c>
      <c r="B7" s="231" t="s">
        <v>408</v>
      </c>
      <c r="C7" s="216"/>
      <c r="D7" s="216"/>
      <c r="E7" s="216"/>
      <c r="F7" s="231" t="s">
        <v>420</v>
      </c>
      <c r="G7" s="216"/>
      <c r="H7" s="216"/>
      <c r="I7" s="222"/>
      <c r="J7" s="540"/>
      <c r="K7" s="335" t="s">
        <v>540</v>
      </c>
    </row>
    <row r="8" spans="1:11" ht="12.75" customHeight="1">
      <c r="A8" s="230" t="s">
        <v>6</v>
      </c>
      <c r="B8" s="231" t="s">
        <v>409</v>
      </c>
      <c r="C8" s="216"/>
      <c r="D8" s="216">
        <v>170</v>
      </c>
      <c r="E8" s="216">
        <v>170</v>
      </c>
      <c r="F8" s="231" t="s">
        <v>113</v>
      </c>
      <c r="G8" s="216"/>
      <c r="H8" s="216">
        <v>5191</v>
      </c>
      <c r="I8" s="222">
        <v>5191</v>
      </c>
      <c r="J8" s="540"/>
      <c r="K8" s="335" t="s">
        <v>541</v>
      </c>
    </row>
    <row r="9" spans="1:11" ht="12.75" customHeight="1">
      <c r="A9" s="230" t="s">
        <v>7</v>
      </c>
      <c r="B9" s="231" t="s">
        <v>410</v>
      </c>
      <c r="C9" s="216"/>
      <c r="D9" s="216"/>
      <c r="E9" s="216"/>
      <c r="F9" s="231" t="s">
        <v>421</v>
      </c>
      <c r="G9" s="216"/>
      <c r="H9" s="216"/>
      <c r="I9" s="222"/>
      <c r="J9" s="540"/>
      <c r="K9" s="335" t="s">
        <v>542</v>
      </c>
    </row>
    <row r="10" spans="1:11" ht="12.75" customHeight="1">
      <c r="A10" s="230" t="s">
        <v>8</v>
      </c>
      <c r="B10" s="231" t="s">
        <v>411</v>
      </c>
      <c r="C10" s="216"/>
      <c r="D10" s="216"/>
      <c r="E10" s="216"/>
      <c r="F10" s="231" t="s">
        <v>131</v>
      </c>
      <c r="G10" s="216"/>
      <c r="H10" s="216"/>
      <c r="I10" s="222"/>
      <c r="J10" s="540"/>
      <c r="K10" s="335" t="s">
        <v>543</v>
      </c>
    </row>
    <row r="11" spans="1:11" ht="12.75" customHeight="1">
      <c r="A11" s="230" t="s">
        <v>9</v>
      </c>
      <c r="B11" s="231" t="s">
        <v>412</v>
      </c>
      <c r="C11" s="217"/>
      <c r="D11" s="217"/>
      <c r="E11" s="217"/>
      <c r="F11" s="271"/>
      <c r="G11" s="216"/>
      <c r="H11" s="216"/>
      <c r="I11" s="222"/>
      <c r="J11" s="540"/>
      <c r="K11" s="335" t="s">
        <v>544</v>
      </c>
    </row>
    <row r="12" spans="1:10" ht="12.75" customHeight="1">
      <c r="A12" s="230" t="s">
        <v>10</v>
      </c>
      <c r="B12" s="6"/>
      <c r="C12" s="216"/>
      <c r="D12" s="216"/>
      <c r="E12" s="216"/>
      <c r="F12" s="271"/>
      <c r="G12" s="216"/>
      <c r="H12" s="216"/>
      <c r="I12" s="222"/>
      <c r="J12" s="540"/>
    </row>
    <row r="13" spans="1:10" ht="12.75" customHeight="1">
      <c r="A13" s="230" t="s">
        <v>11</v>
      </c>
      <c r="B13" s="6"/>
      <c r="C13" s="216"/>
      <c r="D13" s="216"/>
      <c r="E13" s="216"/>
      <c r="F13" s="272"/>
      <c r="G13" s="216"/>
      <c r="H13" s="216"/>
      <c r="I13" s="222"/>
      <c r="J13" s="540"/>
    </row>
    <row r="14" spans="1:10" ht="12.75" customHeight="1">
      <c r="A14" s="230" t="s">
        <v>12</v>
      </c>
      <c r="B14" s="269"/>
      <c r="C14" s="217"/>
      <c r="D14" s="217"/>
      <c r="E14" s="217"/>
      <c r="F14" s="271"/>
      <c r="G14" s="216"/>
      <c r="H14" s="216"/>
      <c r="I14" s="222"/>
      <c r="J14" s="540"/>
    </row>
    <row r="15" spans="1:10" ht="12.75">
      <c r="A15" s="230" t="s">
        <v>13</v>
      </c>
      <c r="B15" s="6"/>
      <c r="C15" s="217"/>
      <c r="D15" s="217"/>
      <c r="E15" s="217"/>
      <c r="F15" s="271"/>
      <c r="G15" s="216"/>
      <c r="H15" s="216"/>
      <c r="I15" s="222"/>
      <c r="J15" s="540"/>
    </row>
    <row r="16" spans="1:10" ht="12.75" customHeight="1" thickBot="1">
      <c r="A16" s="266" t="s">
        <v>14</v>
      </c>
      <c r="B16" s="270"/>
      <c r="C16" s="268"/>
      <c r="D16" s="42"/>
      <c r="E16" s="45"/>
      <c r="F16" s="267" t="s">
        <v>35</v>
      </c>
      <c r="G16" s="216"/>
      <c r="H16" s="216"/>
      <c r="I16" s="222"/>
      <c r="J16" s="540"/>
    </row>
    <row r="17" spans="1:11" ht="15.75" customHeight="1" thickBot="1">
      <c r="A17" s="233" t="s">
        <v>15</v>
      </c>
      <c r="B17" s="214" t="s">
        <v>413</v>
      </c>
      <c r="C17" s="219">
        <f>+C6+C8+C9+C11+C12+C13+C14+C15+C16</f>
        <v>0</v>
      </c>
      <c r="D17" s="219">
        <f>+D6+D8+D9+D11+D12+D13+D14+D15+D16</f>
        <v>6668</v>
      </c>
      <c r="E17" s="219">
        <f>+E6+E8+E9+E11+E12+E13+E14+E15+E16</f>
        <v>6668</v>
      </c>
      <c r="F17" s="214" t="s">
        <v>422</v>
      </c>
      <c r="G17" s="219">
        <f>+G6+G8+G10+G11+G12+G13+G14+G15+G16</f>
        <v>0</v>
      </c>
      <c r="H17" s="219">
        <f>+H6+H8+H10+H11+H12+H13+H14+H15+H16</f>
        <v>6716</v>
      </c>
      <c r="I17" s="249">
        <f>+I6+I8+I10+I11+I12+I13+I14+I15+I16</f>
        <v>6715</v>
      </c>
      <c r="J17" s="540"/>
      <c r="K17" s="335" t="s">
        <v>545</v>
      </c>
    </row>
    <row r="18" spans="1:11" ht="12.75" customHeight="1">
      <c r="A18" s="228" t="s">
        <v>16</v>
      </c>
      <c r="B18" s="258" t="s">
        <v>148</v>
      </c>
      <c r="C18" s="265">
        <f>+C19+C20+C21+C22+C23</f>
        <v>0</v>
      </c>
      <c r="D18" s="265">
        <f>+D19+D20+D21+D22+D23</f>
        <v>0</v>
      </c>
      <c r="E18" s="265">
        <f>+E19+E20+E21+E22+E23</f>
        <v>0</v>
      </c>
      <c r="F18" s="236" t="s">
        <v>117</v>
      </c>
      <c r="G18" s="39"/>
      <c r="H18" s="39"/>
      <c r="I18" s="246"/>
      <c r="J18" s="540"/>
      <c r="K18" s="335" t="s">
        <v>546</v>
      </c>
    </row>
    <row r="19" spans="1:11" ht="12.75" customHeight="1">
      <c r="A19" s="230" t="s">
        <v>17</v>
      </c>
      <c r="B19" s="259" t="s">
        <v>137</v>
      </c>
      <c r="C19" s="213"/>
      <c r="D19" s="213"/>
      <c r="E19" s="213"/>
      <c r="F19" s="236" t="s">
        <v>120</v>
      </c>
      <c r="G19" s="213"/>
      <c r="H19" s="213"/>
      <c r="I19" s="247"/>
      <c r="J19" s="540"/>
      <c r="K19" s="335" t="s">
        <v>547</v>
      </c>
    </row>
    <row r="20" spans="1:11" ht="12.75" customHeight="1">
      <c r="A20" s="228" t="s">
        <v>18</v>
      </c>
      <c r="B20" s="259" t="s">
        <v>138</v>
      </c>
      <c r="C20" s="213"/>
      <c r="D20" s="213"/>
      <c r="E20" s="213"/>
      <c r="F20" s="236" t="s">
        <v>91</v>
      </c>
      <c r="G20" s="213"/>
      <c r="H20" s="213"/>
      <c r="I20" s="247"/>
      <c r="J20" s="540"/>
      <c r="K20" s="335" t="s">
        <v>548</v>
      </c>
    </row>
    <row r="21" spans="1:11" ht="12.75" customHeight="1">
      <c r="A21" s="230" t="s">
        <v>19</v>
      </c>
      <c r="B21" s="259" t="s">
        <v>139</v>
      </c>
      <c r="C21" s="213"/>
      <c r="D21" s="213"/>
      <c r="E21" s="213"/>
      <c r="F21" s="236" t="s">
        <v>92</v>
      </c>
      <c r="G21" s="213"/>
      <c r="H21" s="213"/>
      <c r="I21" s="247"/>
      <c r="J21" s="540"/>
      <c r="K21" s="335" t="s">
        <v>549</v>
      </c>
    </row>
    <row r="22" spans="1:11" ht="12.75" customHeight="1">
      <c r="A22" s="228" t="s">
        <v>20</v>
      </c>
      <c r="B22" s="259" t="s">
        <v>140</v>
      </c>
      <c r="C22" s="213"/>
      <c r="D22" s="213"/>
      <c r="E22" s="213"/>
      <c r="F22" s="235" t="s">
        <v>134</v>
      </c>
      <c r="G22" s="213"/>
      <c r="H22" s="213"/>
      <c r="I22" s="247"/>
      <c r="J22" s="540"/>
      <c r="K22" s="335" t="s">
        <v>550</v>
      </c>
    </row>
    <row r="23" spans="1:11" ht="12.75" customHeight="1">
      <c r="A23" s="230" t="s">
        <v>21</v>
      </c>
      <c r="B23" s="260" t="s">
        <v>141</v>
      </c>
      <c r="C23" s="213"/>
      <c r="D23" s="213"/>
      <c r="E23" s="213"/>
      <c r="F23" s="236" t="s">
        <v>121</v>
      </c>
      <c r="G23" s="213"/>
      <c r="H23" s="213"/>
      <c r="I23" s="247"/>
      <c r="J23" s="540"/>
      <c r="K23" s="335" t="s">
        <v>551</v>
      </c>
    </row>
    <row r="24" spans="1:11" ht="12.75" customHeight="1">
      <c r="A24" s="228" t="s">
        <v>22</v>
      </c>
      <c r="B24" s="261" t="s">
        <v>142</v>
      </c>
      <c r="C24" s="238">
        <f>+C25+C26+C27+C28+C29</f>
        <v>0</v>
      </c>
      <c r="D24" s="238">
        <f>+D25+D26+D27+D28+D29</f>
        <v>0</v>
      </c>
      <c r="E24" s="238">
        <f>+E25+E26+E27+E28+E29</f>
        <v>0</v>
      </c>
      <c r="F24" s="262" t="s">
        <v>119</v>
      </c>
      <c r="G24" s="213"/>
      <c r="H24" s="213"/>
      <c r="I24" s="247"/>
      <c r="J24" s="540"/>
      <c r="K24" s="335" t="s">
        <v>552</v>
      </c>
    </row>
    <row r="25" spans="1:11" ht="12.75" customHeight="1">
      <c r="A25" s="230" t="s">
        <v>23</v>
      </c>
      <c r="B25" s="260" t="s">
        <v>143</v>
      </c>
      <c r="C25" s="213"/>
      <c r="D25" s="213"/>
      <c r="E25" s="213"/>
      <c r="F25" s="262" t="s">
        <v>423</v>
      </c>
      <c r="G25" s="213"/>
      <c r="H25" s="213"/>
      <c r="I25" s="247"/>
      <c r="J25" s="540"/>
      <c r="K25" s="335" t="s">
        <v>553</v>
      </c>
    </row>
    <row r="26" spans="1:11" ht="12.75" customHeight="1">
      <c r="A26" s="228" t="s">
        <v>24</v>
      </c>
      <c r="B26" s="260" t="s">
        <v>144</v>
      </c>
      <c r="C26" s="213"/>
      <c r="D26" s="213"/>
      <c r="E26" s="213"/>
      <c r="F26" s="257"/>
      <c r="G26" s="213"/>
      <c r="H26" s="213"/>
      <c r="I26" s="247"/>
      <c r="J26" s="540"/>
      <c r="K26" s="335" t="s">
        <v>554</v>
      </c>
    </row>
    <row r="27" spans="1:11" ht="12.75" customHeight="1">
      <c r="A27" s="230" t="s">
        <v>25</v>
      </c>
      <c r="B27" s="259" t="s">
        <v>145</v>
      </c>
      <c r="C27" s="213"/>
      <c r="D27" s="213"/>
      <c r="E27" s="213"/>
      <c r="F27" s="248"/>
      <c r="G27" s="213"/>
      <c r="H27" s="213"/>
      <c r="I27" s="247"/>
      <c r="J27" s="540"/>
      <c r="K27" s="335" t="s">
        <v>555</v>
      </c>
    </row>
    <row r="28" spans="1:11" ht="12.75" customHeight="1">
      <c r="A28" s="228" t="s">
        <v>26</v>
      </c>
      <c r="B28" s="263" t="s">
        <v>146</v>
      </c>
      <c r="C28" s="213"/>
      <c r="D28" s="213"/>
      <c r="E28" s="213"/>
      <c r="F28" s="6"/>
      <c r="G28" s="213"/>
      <c r="H28" s="213"/>
      <c r="I28" s="247"/>
      <c r="J28" s="540"/>
      <c r="K28" s="335" t="s">
        <v>556</v>
      </c>
    </row>
    <row r="29" spans="1:11" ht="12.75" customHeight="1" thickBot="1">
      <c r="A29" s="230" t="s">
        <v>27</v>
      </c>
      <c r="B29" s="264" t="s">
        <v>147</v>
      </c>
      <c r="C29" s="213"/>
      <c r="D29" s="213"/>
      <c r="E29" s="213"/>
      <c r="F29" s="248"/>
      <c r="G29" s="213"/>
      <c r="H29" s="213"/>
      <c r="I29" s="247"/>
      <c r="J29" s="540"/>
      <c r="K29" s="335" t="s">
        <v>557</v>
      </c>
    </row>
    <row r="30" spans="1:11" ht="16.5" customHeight="1" thickBot="1">
      <c r="A30" s="233" t="s">
        <v>28</v>
      </c>
      <c r="B30" s="214" t="s">
        <v>414</v>
      </c>
      <c r="C30" s="219">
        <f>+C18+C24</f>
        <v>0</v>
      </c>
      <c r="D30" s="219">
        <f>+D18+D24</f>
        <v>0</v>
      </c>
      <c r="E30" s="219">
        <f>+E18+E24</f>
        <v>0</v>
      </c>
      <c r="F30" s="214" t="s">
        <v>425</v>
      </c>
      <c r="G30" s="219">
        <f>SUM(G18:G29)</f>
        <v>0</v>
      </c>
      <c r="H30" s="219">
        <f>SUM(H18:H29)</f>
        <v>0</v>
      </c>
      <c r="I30" s="249">
        <f>SUM(I18:I29)</f>
        <v>0</v>
      </c>
      <c r="J30" s="540"/>
      <c r="K30" s="335" t="s">
        <v>558</v>
      </c>
    </row>
    <row r="31" spans="1:11" ht="16.5" customHeight="1" thickBot="1">
      <c r="A31" s="233" t="s">
        <v>29</v>
      </c>
      <c r="B31" s="239" t="s">
        <v>415</v>
      </c>
      <c r="C31" s="37">
        <f>+C17+C30</f>
        <v>0</v>
      </c>
      <c r="D31" s="37">
        <f>+D17+D30</f>
        <v>6668</v>
      </c>
      <c r="E31" s="240">
        <f>+E17+E30</f>
        <v>6668</v>
      </c>
      <c r="F31" s="239" t="s">
        <v>424</v>
      </c>
      <c r="G31" s="37">
        <f>+G17+G30</f>
        <v>0</v>
      </c>
      <c r="H31" s="37">
        <f>+H17+H30</f>
        <v>6716</v>
      </c>
      <c r="I31" s="38">
        <f>+I17+I30</f>
        <v>6715</v>
      </c>
      <c r="J31" s="540"/>
      <c r="K31" s="335" t="s">
        <v>559</v>
      </c>
    </row>
    <row r="32" spans="1:11" ht="16.5" customHeight="1" thickBot="1">
      <c r="A32" s="233" t="s">
        <v>30</v>
      </c>
      <c r="B32" s="239" t="s">
        <v>95</v>
      </c>
      <c r="C32" s="37" t="str">
        <f>IF(C17-G17&lt;0,G17-C17,"-")</f>
        <v>-</v>
      </c>
      <c r="D32" s="37">
        <f>IF(D17-H17&lt;0,H17-D17,"-")</f>
        <v>48</v>
      </c>
      <c r="E32" s="240">
        <f>IF(E17-I17&lt;0,I17-E17,"-")</f>
        <v>47</v>
      </c>
      <c r="F32" s="239" t="s">
        <v>96</v>
      </c>
      <c r="G32" s="37" t="str">
        <f>IF(C17-G17&gt;0,C17-G17,"-")</f>
        <v>-</v>
      </c>
      <c r="H32" s="37" t="str">
        <f>IF(D17-H17&gt;0,D17-H17,"-")</f>
        <v>-</v>
      </c>
      <c r="I32" s="38" t="str">
        <f>IF(E17-I17&gt;0,E17-I17,"-")</f>
        <v>-</v>
      </c>
      <c r="J32" s="540"/>
      <c r="K32" s="335" t="s">
        <v>560</v>
      </c>
    </row>
    <row r="33" spans="1:11" ht="16.5" customHeight="1" thickBot="1">
      <c r="A33" s="233" t="s">
        <v>31</v>
      </c>
      <c r="B33" s="239" t="s">
        <v>135</v>
      </c>
      <c r="C33" s="37" t="str">
        <f>IF(C26-G26&lt;0,G26-C26,"-")</f>
        <v>-</v>
      </c>
      <c r="D33" s="37" t="str">
        <f>IF(D26-H26&lt;0,H26-D26,"-")</f>
        <v>-</v>
      </c>
      <c r="E33" s="240" t="str">
        <f>IF(E26-I26&lt;0,I26-E26,"-")</f>
        <v>-</v>
      </c>
      <c r="F33" s="239" t="s">
        <v>136</v>
      </c>
      <c r="G33" s="37" t="str">
        <f>IF(C26-G26&gt;0,C26-G26,"-")</f>
        <v>-</v>
      </c>
      <c r="H33" s="37" t="str">
        <f>IF(D26-H26&gt;0,D26-H26,"-")</f>
        <v>-</v>
      </c>
      <c r="I33" s="38" t="str">
        <f>IF(E26-I26&gt;0,E26-I26,"-")</f>
        <v>-</v>
      </c>
      <c r="J33" s="540"/>
      <c r="K33" s="335" t="s">
        <v>561</v>
      </c>
    </row>
  </sheetData>
  <sheetProtection/>
  <mergeCells count="2">
    <mergeCell ref="J1:J33"/>
    <mergeCell ref="A3:A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H34"/>
  <sheetViews>
    <sheetView zoomScalePageLayoutView="0" workbookViewId="0" topLeftCell="A1">
      <selection activeCell="A1" sqref="A1:G1"/>
    </sheetView>
  </sheetViews>
  <sheetFormatPr defaultColWidth="9.00390625" defaultRowHeight="12.75"/>
  <cols>
    <col min="1" max="1" width="39.625" style="4" customWidth="1"/>
    <col min="2" max="7" width="15.625" style="3" customWidth="1"/>
    <col min="8" max="8" width="5.125" style="3" customWidth="1"/>
    <col min="9" max="16384" width="9.375" style="3" customWidth="1"/>
  </cols>
  <sheetData>
    <row r="1" spans="1:8" ht="18" customHeight="1">
      <c r="A1" s="543" t="s">
        <v>741</v>
      </c>
      <c r="B1" s="543"/>
      <c r="C1" s="543"/>
      <c r="D1" s="543"/>
      <c r="E1" s="543"/>
      <c r="F1" s="543"/>
      <c r="G1" s="543"/>
      <c r="H1" s="528"/>
    </row>
    <row r="2" spans="1:8" ht="18" customHeight="1">
      <c r="A2" s="543" t="s">
        <v>0</v>
      </c>
      <c r="B2" s="543"/>
      <c r="C2" s="543"/>
      <c r="D2" s="543"/>
      <c r="E2" s="543"/>
      <c r="F2" s="543"/>
      <c r="G2" s="543"/>
      <c r="H2" s="528"/>
    </row>
    <row r="3" spans="1:8" ht="22.5" customHeight="1" thickBot="1">
      <c r="A3" s="19"/>
      <c r="B3" s="8"/>
      <c r="C3" s="8"/>
      <c r="D3" s="8"/>
      <c r="E3" s="8"/>
      <c r="F3" s="544" t="s">
        <v>44</v>
      </c>
      <c r="G3" s="544"/>
      <c r="H3" s="528"/>
    </row>
    <row r="4" spans="1:8" s="5" customFormat="1" ht="50.25" customHeight="1" thickBot="1">
      <c r="A4" s="20" t="s">
        <v>48</v>
      </c>
      <c r="B4" s="21" t="s">
        <v>49</v>
      </c>
      <c r="C4" s="21" t="s">
        <v>50</v>
      </c>
      <c r="D4" s="21" t="s">
        <v>726</v>
      </c>
      <c r="E4" s="21" t="s">
        <v>720</v>
      </c>
      <c r="F4" s="41" t="s">
        <v>721</v>
      </c>
      <c r="G4" s="40" t="s">
        <v>727</v>
      </c>
      <c r="H4" s="528"/>
    </row>
    <row r="5" spans="1:8" s="8" customFormat="1" ht="12" customHeight="1" thickBot="1">
      <c r="A5" s="243" t="s">
        <v>335</v>
      </c>
      <c r="B5" s="244" t="s">
        <v>336</v>
      </c>
      <c r="C5" s="244" t="s">
        <v>337</v>
      </c>
      <c r="D5" s="244" t="s">
        <v>338</v>
      </c>
      <c r="E5" s="244" t="s">
        <v>339</v>
      </c>
      <c r="F5" s="30" t="s">
        <v>416</v>
      </c>
      <c r="G5" s="245" t="s">
        <v>426</v>
      </c>
      <c r="H5" s="528"/>
    </row>
    <row r="6" spans="1:8" ht="15.75" customHeight="1">
      <c r="A6" s="6" t="s">
        <v>620</v>
      </c>
      <c r="B6" s="1">
        <v>1307323</v>
      </c>
      <c r="C6" s="9">
        <v>2014</v>
      </c>
      <c r="D6" s="1"/>
      <c r="E6" s="1">
        <v>1307323</v>
      </c>
      <c r="F6" s="31">
        <v>1307323</v>
      </c>
      <c r="G6" s="32">
        <f aca="true" t="shared" si="0" ref="G6:G24">+D6+F6</f>
        <v>1307323</v>
      </c>
      <c r="H6" s="528"/>
    </row>
    <row r="7" spans="1:8" ht="15.75" customHeight="1">
      <c r="A7" s="6" t="s">
        <v>621</v>
      </c>
      <c r="B7" s="1">
        <v>140377</v>
      </c>
      <c r="C7" s="9">
        <v>2014</v>
      </c>
      <c r="D7" s="1"/>
      <c r="E7" s="1">
        <v>140377</v>
      </c>
      <c r="F7" s="31">
        <v>140377</v>
      </c>
      <c r="G7" s="32">
        <f t="shared" si="0"/>
        <v>140377</v>
      </c>
      <c r="H7" s="528"/>
    </row>
    <row r="8" spans="1:8" ht="15.75" customHeight="1">
      <c r="A8" s="6" t="s">
        <v>622</v>
      </c>
      <c r="B8" s="1">
        <v>76200</v>
      </c>
      <c r="C8" s="9">
        <v>2014</v>
      </c>
      <c r="D8" s="1"/>
      <c r="E8" s="1">
        <v>76200</v>
      </c>
      <c r="F8" s="31">
        <v>76200</v>
      </c>
      <c r="G8" s="32">
        <f t="shared" si="0"/>
        <v>76200</v>
      </c>
      <c r="H8" s="528"/>
    </row>
    <row r="9" spans="1:8" ht="15.75" customHeight="1">
      <c r="A9" s="10"/>
      <c r="B9" s="1"/>
      <c r="C9" s="9"/>
      <c r="D9" s="1"/>
      <c r="E9" s="1"/>
      <c r="F9" s="31"/>
      <c r="G9" s="32">
        <f t="shared" si="0"/>
        <v>0</v>
      </c>
      <c r="H9" s="528"/>
    </row>
    <row r="10" spans="1:8" ht="15.75" customHeight="1">
      <c r="A10" s="6"/>
      <c r="B10" s="1"/>
      <c r="C10" s="9"/>
      <c r="D10" s="1"/>
      <c r="E10" s="1"/>
      <c r="F10" s="31"/>
      <c r="G10" s="32">
        <f t="shared" si="0"/>
        <v>0</v>
      </c>
      <c r="H10" s="528"/>
    </row>
    <row r="11" spans="1:8" ht="15.75" customHeight="1">
      <c r="A11" s="10"/>
      <c r="B11" s="1"/>
      <c r="C11" s="9"/>
      <c r="D11" s="1"/>
      <c r="E11" s="1"/>
      <c r="F11" s="31"/>
      <c r="G11" s="32">
        <f t="shared" si="0"/>
        <v>0</v>
      </c>
      <c r="H11" s="528"/>
    </row>
    <row r="12" spans="1:8" ht="15.75" customHeight="1">
      <c r="A12" s="6"/>
      <c r="B12" s="1"/>
      <c r="C12" s="9"/>
      <c r="D12" s="1"/>
      <c r="E12" s="1"/>
      <c r="F12" s="31"/>
      <c r="G12" s="32">
        <f t="shared" si="0"/>
        <v>0</v>
      </c>
      <c r="H12" s="528"/>
    </row>
    <row r="13" spans="1:8" ht="15.75" customHeight="1">
      <c r="A13" s="6"/>
      <c r="B13" s="1"/>
      <c r="C13" s="9"/>
      <c r="D13" s="1"/>
      <c r="E13" s="1"/>
      <c r="F13" s="31"/>
      <c r="G13" s="32">
        <f t="shared" si="0"/>
        <v>0</v>
      </c>
      <c r="H13" s="528"/>
    </row>
    <row r="14" spans="1:8" ht="15.75" customHeight="1">
      <c r="A14" s="6"/>
      <c r="B14" s="1"/>
      <c r="C14" s="9"/>
      <c r="D14" s="1"/>
      <c r="E14" s="1"/>
      <c r="F14" s="31"/>
      <c r="G14" s="32">
        <f t="shared" si="0"/>
        <v>0</v>
      </c>
      <c r="H14" s="528"/>
    </row>
    <row r="15" spans="1:8" ht="15.75" customHeight="1">
      <c r="A15" s="6"/>
      <c r="B15" s="1"/>
      <c r="C15" s="9"/>
      <c r="D15" s="1"/>
      <c r="E15" s="1"/>
      <c r="F15" s="31"/>
      <c r="G15" s="32">
        <f t="shared" si="0"/>
        <v>0</v>
      </c>
      <c r="H15" s="528"/>
    </row>
    <row r="16" spans="1:8" ht="15.75" customHeight="1">
      <c r="A16" s="6"/>
      <c r="B16" s="1"/>
      <c r="C16" s="9"/>
      <c r="D16" s="1"/>
      <c r="E16" s="1"/>
      <c r="F16" s="31"/>
      <c r="G16" s="32">
        <f t="shared" si="0"/>
        <v>0</v>
      </c>
      <c r="H16" s="528"/>
    </row>
    <row r="17" spans="1:8" ht="15.75" customHeight="1">
      <c r="A17" s="6"/>
      <c r="B17" s="1"/>
      <c r="C17" s="9"/>
      <c r="D17" s="1"/>
      <c r="E17" s="1"/>
      <c r="F17" s="31"/>
      <c r="G17" s="32">
        <f t="shared" si="0"/>
        <v>0</v>
      </c>
      <c r="H17" s="528"/>
    </row>
    <row r="18" spans="1:8" ht="15.75" customHeight="1">
      <c r="A18" s="6"/>
      <c r="B18" s="1"/>
      <c r="C18" s="9"/>
      <c r="D18" s="1"/>
      <c r="E18" s="1"/>
      <c r="F18" s="31"/>
      <c r="G18" s="32">
        <f t="shared" si="0"/>
        <v>0</v>
      </c>
      <c r="H18" s="528"/>
    </row>
    <row r="19" spans="1:8" ht="15.75" customHeight="1">
      <c r="A19" s="6"/>
      <c r="B19" s="1"/>
      <c r="C19" s="9"/>
      <c r="D19" s="1"/>
      <c r="E19" s="1"/>
      <c r="F19" s="31"/>
      <c r="G19" s="32">
        <f t="shared" si="0"/>
        <v>0</v>
      </c>
      <c r="H19" s="528"/>
    </row>
    <row r="20" spans="1:8" ht="15.75" customHeight="1">
      <c r="A20" s="6"/>
      <c r="B20" s="1"/>
      <c r="C20" s="9"/>
      <c r="D20" s="1"/>
      <c r="E20" s="1"/>
      <c r="F20" s="31"/>
      <c r="G20" s="32">
        <f t="shared" si="0"/>
        <v>0</v>
      </c>
      <c r="H20" s="528"/>
    </row>
    <row r="21" spans="1:8" ht="15.75" customHeight="1">
      <c r="A21" s="6"/>
      <c r="B21" s="1"/>
      <c r="C21" s="9"/>
      <c r="D21" s="1"/>
      <c r="E21" s="1"/>
      <c r="F21" s="31"/>
      <c r="G21" s="32">
        <f t="shared" si="0"/>
        <v>0</v>
      </c>
      <c r="H21" s="528"/>
    </row>
    <row r="22" spans="1:8" ht="15.75" customHeight="1">
      <c r="A22" s="6"/>
      <c r="B22" s="1"/>
      <c r="C22" s="9"/>
      <c r="D22" s="1"/>
      <c r="E22" s="1"/>
      <c r="F22" s="31"/>
      <c r="G22" s="32">
        <f t="shared" si="0"/>
        <v>0</v>
      </c>
      <c r="H22" s="528"/>
    </row>
    <row r="23" spans="1:8" ht="15.75" customHeight="1">
      <c r="A23" s="6"/>
      <c r="B23" s="1"/>
      <c r="C23" s="9"/>
      <c r="D23" s="1"/>
      <c r="E23" s="1"/>
      <c r="F23" s="31"/>
      <c r="G23" s="32">
        <f t="shared" si="0"/>
        <v>0</v>
      </c>
      <c r="H23" s="528"/>
    </row>
    <row r="24" spans="1:8" ht="15.75" customHeight="1" thickBot="1">
      <c r="A24" s="11"/>
      <c r="B24" s="2"/>
      <c r="C24" s="12"/>
      <c r="D24" s="2"/>
      <c r="E24" s="2"/>
      <c r="F24" s="33"/>
      <c r="G24" s="32">
        <f t="shared" si="0"/>
        <v>0</v>
      </c>
      <c r="H24" s="528"/>
    </row>
    <row r="25" spans="1:8" s="15" customFormat="1" ht="18" customHeight="1" thickBot="1">
      <c r="A25" s="22" t="s">
        <v>47</v>
      </c>
      <c r="B25" s="13">
        <f>SUM(B6:B24)</f>
        <v>1523900</v>
      </c>
      <c r="C25" s="18"/>
      <c r="D25" s="13">
        <f>SUM(D6:D24)</f>
        <v>0</v>
      </c>
      <c r="E25" s="13">
        <f>SUM(E6:E24)</f>
        <v>1523900</v>
      </c>
      <c r="F25" s="13">
        <f>SUM(F6:F24)</f>
        <v>1523900</v>
      </c>
      <c r="G25" s="14">
        <f>SUM(G6:G24)</f>
        <v>1523900</v>
      </c>
      <c r="H25" s="528"/>
    </row>
    <row r="26" spans="6:8" ht="12.75">
      <c r="F26" s="15"/>
      <c r="G26" s="15"/>
      <c r="H26" s="329"/>
    </row>
    <row r="27" ht="12.75">
      <c r="H27" s="329"/>
    </row>
    <row r="28" ht="12.75">
      <c r="H28" s="329"/>
    </row>
    <row r="29" ht="12.75">
      <c r="H29" s="329"/>
    </row>
    <row r="30" ht="12.75">
      <c r="H30" s="329"/>
    </row>
    <row r="31" ht="12.75">
      <c r="H31" s="329"/>
    </row>
    <row r="32" ht="12.75">
      <c r="H32" s="329"/>
    </row>
    <row r="33" ht="12.75">
      <c r="H33" s="329"/>
    </row>
    <row r="34" ht="12.75">
      <c r="H34" s="329"/>
    </row>
  </sheetData>
  <sheetProtection/>
  <mergeCells count="4">
    <mergeCell ref="H1:H25"/>
    <mergeCell ref="A1:G1"/>
    <mergeCell ref="F3:G3"/>
    <mergeCell ref="A2:G2"/>
  </mergeCells>
  <printOptions horizontalCentered="1"/>
  <pageMargins left="0.7874015748031497" right="0.7874015748031497" top="1" bottom="0.984251968503937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H25"/>
  <sheetViews>
    <sheetView zoomScaleSheetLayoutView="130" zoomScalePageLayoutView="0" workbookViewId="0" topLeftCell="A1">
      <selection activeCell="A1" sqref="A1:G1"/>
    </sheetView>
  </sheetViews>
  <sheetFormatPr defaultColWidth="9.00390625" defaultRowHeight="12.75"/>
  <cols>
    <col min="1" max="1" width="48.125" style="4" customWidth="1"/>
    <col min="2" max="7" width="15.875" style="3" customWidth="1"/>
    <col min="8" max="8" width="4.125" style="3" customWidth="1"/>
    <col min="9" max="9" width="13.875" style="3" customWidth="1"/>
    <col min="10" max="16384" width="9.375" style="3" customWidth="1"/>
  </cols>
  <sheetData>
    <row r="1" spans="1:8" ht="24.75" customHeight="1">
      <c r="A1" s="543" t="s">
        <v>742</v>
      </c>
      <c r="B1" s="543"/>
      <c r="C1" s="543"/>
      <c r="D1" s="543"/>
      <c r="E1" s="543"/>
      <c r="F1" s="543"/>
      <c r="G1" s="543"/>
      <c r="H1" s="545"/>
    </row>
    <row r="2" spans="1:8" ht="24.75" customHeight="1">
      <c r="A2" s="543" t="s">
        <v>1</v>
      </c>
      <c r="B2" s="543"/>
      <c r="C2" s="543"/>
      <c r="D2" s="543"/>
      <c r="E2" s="543"/>
      <c r="F2" s="543"/>
      <c r="G2" s="543"/>
      <c r="H2" s="545"/>
    </row>
    <row r="3" spans="1:8" ht="23.25" customHeight="1" thickBot="1">
      <c r="A3" s="19"/>
      <c r="B3" s="8"/>
      <c r="C3" s="8"/>
      <c r="D3" s="8"/>
      <c r="E3" s="8"/>
      <c r="F3" s="544" t="s">
        <v>44</v>
      </c>
      <c r="G3" s="544"/>
      <c r="H3" s="545"/>
    </row>
    <row r="4" spans="1:8" s="5" customFormat="1" ht="48.75" customHeight="1" thickBot="1">
      <c r="A4" s="20" t="s">
        <v>51</v>
      </c>
      <c r="B4" s="21" t="s">
        <v>49</v>
      </c>
      <c r="C4" s="21" t="s">
        <v>50</v>
      </c>
      <c r="D4" s="21" t="str">
        <f>+'3.melléklet'!D4</f>
        <v>Felhasználás  XII.31-ig</v>
      </c>
      <c r="E4" s="21" t="str">
        <f>+'3.melléklet'!E4</f>
        <v>2014. évi módosított előirányzat</v>
      </c>
      <c r="F4" s="41" t="str">
        <f>+'3.melléklet'!F4</f>
        <v>2014. évi teljesítés</v>
      </c>
      <c r="G4" s="40" t="str">
        <f>+'3.melléklet'!G4</f>
        <v>Összes teljesítés 2014. dec. 31-ig</v>
      </c>
      <c r="H4" s="545"/>
    </row>
    <row r="5" spans="1:8" s="8" customFormat="1" ht="15" customHeight="1" thickBot="1">
      <c r="A5" s="243" t="s">
        <v>335</v>
      </c>
      <c r="B5" s="244" t="s">
        <v>336</v>
      </c>
      <c r="C5" s="244" t="s">
        <v>337</v>
      </c>
      <c r="D5" s="244" t="s">
        <v>338</v>
      </c>
      <c r="E5" s="244" t="s">
        <v>339</v>
      </c>
      <c r="F5" s="30" t="s">
        <v>416</v>
      </c>
      <c r="G5" s="245" t="s">
        <v>426</v>
      </c>
      <c r="H5" s="545"/>
    </row>
    <row r="6" spans="1:8" ht="15.75" customHeight="1">
      <c r="A6" s="16" t="s">
        <v>623</v>
      </c>
      <c r="B6" s="1">
        <v>1784073</v>
      </c>
      <c r="C6" s="124">
        <v>2014</v>
      </c>
      <c r="D6" s="1"/>
      <c r="E6" s="1">
        <v>1784073</v>
      </c>
      <c r="F6" s="31">
        <v>1784073</v>
      </c>
      <c r="G6" s="32">
        <f aca="true" t="shared" si="0" ref="G6:G24">+D6+F6</f>
        <v>1784073</v>
      </c>
      <c r="H6" s="545"/>
    </row>
    <row r="7" spans="1:8" ht="15.75" customHeight="1">
      <c r="A7" s="16" t="s">
        <v>624</v>
      </c>
      <c r="B7" s="1">
        <v>2229188</v>
      </c>
      <c r="C7" s="124">
        <v>2014</v>
      </c>
      <c r="D7" s="1"/>
      <c r="E7" s="1">
        <v>2229188</v>
      </c>
      <c r="F7" s="31">
        <v>2229188</v>
      </c>
      <c r="G7" s="32">
        <f t="shared" si="0"/>
        <v>2229188</v>
      </c>
      <c r="H7" s="545"/>
    </row>
    <row r="8" spans="1:8" ht="15.75" customHeight="1">
      <c r="A8" s="16" t="s">
        <v>625</v>
      </c>
      <c r="B8" s="1">
        <v>1177812</v>
      </c>
      <c r="C8" s="124">
        <v>2014</v>
      </c>
      <c r="D8" s="1"/>
      <c r="E8" s="1">
        <v>1177812</v>
      </c>
      <c r="F8" s="31">
        <v>1177812</v>
      </c>
      <c r="G8" s="32">
        <f t="shared" si="0"/>
        <v>1177812</v>
      </c>
      <c r="H8" s="545"/>
    </row>
    <row r="9" spans="1:8" ht="15.75" customHeight="1">
      <c r="A9" s="16"/>
      <c r="B9" s="1"/>
      <c r="C9" s="124"/>
      <c r="D9" s="1"/>
      <c r="E9" s="1"/>
      <c r="F9" s="31"/>
      <c r="G9" s="32">
        <f t="shared" si="0"/>
        <v>0</v>
      </c>
      <c r="H9" s="545"/>
    </row>
    <row r="10" spans="1:8" ht="15.75" customHeight="1">
      <c r="A10" s="16"/>
      <c r="B10" s="1"/>
      <c r="C10" s="124"/>
      <c r="D10" s="1"/>
      <c r="E10" s="1"/>
      <c r="F10" s="31"/>
      <c r="G10" s="32">
        <f t="shared" si="0"/>
        <v>0</v>
      </c>
      <c r="H10" s="545"/>
    </row>
    <row r="11" spans="1:8" ht="15.75" customHeight="1">
      <c r="A11" s="16"/>
      <c r="B11" s="1"/>
      <c r="C11" s="124"/>
      <c r="D11" s="1"/>
      <c r="E11" s="1"/>
      <c r="F11" s="31"/>
      <c r="G11" s="32">
        <f t="shared" si="0"/>
        <v>0</v>
      </c>
      <c r="H11" s="545"/>
    </row>
    <row r="12" spans="1:8" ht="15.75" customHeight="1">
      <c r="A12" s="16"/>
      <c r="B12" s="1"/>
      <c r="C12" s="124"/>
      <c r="D12" s="1"/>
      <c r="E12" s="1"/>
      <c r="F12" s="31"/>
      <c r="G12" s="32">
        <f t="shared" si="0"/>
        <v>0</v>
      </c>
      <c r="H12" s="545"/>
    </row>
    <row r="13" spans="1:8" ht="15.75" customHeight="1">
      <c r="A13" s="16"/>
      <c r="B13" s="1"/>
      <c r="C13" s="124"/>
      <c r="D13" s="1"/>
      <c r="E13" s="1"/>
      <c r="F13" s="31"/>
      <c r="G13" s="32">
        <f t="shared" si="0"/>
        <v>0</v>
      </c>
      <c r="H13" s="545"/>
    </row>
    <row r="14" spans="1:8" ht="15.75" customHeight="1">
      <c r="A14" s="16"/>
      <c r="B14" s="1"/>
      <c r="C14" s="124"/>
      <c r="D14" s="1"/>
      <c r="E14" s="1"/>
      <c r="F14" s="31"/>
      <c r="G14" s="32">
        <f t="shared" si="0"/>
        <v>0</v>
      </c>
      <c r="H14" s="545"/>
    </row>
    <row r="15" spans="1:8" ht="15.75" customHeight="1">
      <c r="A15" s="16"/>
      <c r="B15" s="1"/>
      <c r="C15" s="124"/>
      <c r="D15" s="1"/>
      <c r="E15" s="1"/>
      <c r="F15" s="31"/>
      <c r="G15" s="32">
        <f t="shared" si="0"/>
        <v>0</v>
      </c>
      <c r="H15" s="545"/>
    </row>
    <row r="16" spans="1:8" ht="15.75" customHeight="1">
      <c r="A16" s="16"/>
      <c r="B16" s="1"/>
      <c r="C16" s="124"/>
      <c r="D16" s="1"/>
      <c r="E16" s="1"/>
      <c r="F16" s="31"/>
      <c r="G16" s="32">
        <f t="shared" si="0"/>
        <v>0</v>
      </c>
      <c r="H16" s="545"/>
    </row>
    <row r="17" spans="1:8" ht="15.75" customHeight="1">
      <c r="A17" s="16"/>
      <c r="B17" s="1"/>
      <c r="C17" s="124"/>
      <c r="D17" s="1"/>
      <c r="E17" s="1"/>
      <c r="F17" s="31"/>
      <c r="G17" s="32">
        <f t="shared" si="0"/>
        <v>0</v>
      </c>
      <c r="H17" s="545"/>
    </row>
    <row r="18" spans="1:8" ht="15.75" customHeight="1">
      <c r="A18" s="16"/>
      <c r="B18" s="1"/>
      <c r="C18" s="124"/>
      <c r="D18" s="1"/>
      <c r="E18" s="1"/>
      <c r="F18" s="31"/>
      <c r="G18" s="32">
        <f t="shared" si="0"/>
        <v>0</v>
      </c>
      <c r="H18" s="545"/>
    </row>
    <row r="19" spans="1:8" ht="15.75" customHeight="1">
      <c r="A19" s="16"/>
      <c r="B19" s="1"/>
      <c r="C19" s="124"/>
      <c r="D19" s="1"/>
      <c r="E19" s="1"/>
      <c r="F19" s="31"/>
      <c r="G19" s="32">
        <f t="shared" si="0"/>
        <v>0</v>
      </c>
      <c r="H19" s="545"/>
    </row>
    <row r="20" spans="1:8" ht="15.75" customHeight="1">
      <c r="A20" s="16"/>
      <c r="B20" s="1"/>
      <c r="C20" s="124"/>
      <c r="D20" s="1"/>
      <c r="E20" s="1"/>
      <c r="F20" s="31"/>
      <c r="G20" s="32">
        <f t="shared" si="0"/>
        <v>0</v>
      </c>
      <c r="H20" s="545"/>
    </row>
    <row r="21" spans="1:8" ht="15.75" customHeight="1">
      <c r="A21" s="16"/>
      <c r="B21" s="1"/>
      <c r="C21" s="124"/>
      <c r="D21" s="1"/>
      <c r="E21" s="1"/>
      <c r="F21" s="31"/>
      <c r="G21" s="32">
        <f t="shared" si="0"/>
        <v>0</v>
      </c>
      <c r="H21" s="545"/>
    </row>
    <row r="22" spans="1:8" ht="15.75" customHeight="1">
      <c r="A22" s="16"/>
      <c r="B22" s="1"/>
      <c r="C22" s="124"/>
      <c r="D22" s="1"/>
      <c r="E22" s="1"/>
      <c r="F22" s="31"/>
      <c r="G22" s="32">
        <f t="shared" si="0"/>
        <v>0</v>
      </c>
      <c r="H22" s="545"/>
    </row>
    <row r="23" spans="1:8" ht="15.75" customHeight="1">
      <c r="A23" s="16"/>
      <c r="B23" s="1"/>
      <c r="C23" s="124"/>
      <c r="D23" s="1"/>
      <c r="E23" s="1"/>
      <c r="F23" s="31"/>
      <c r="G23" s="32">
        <f t="shared" si="0"/>
        <v>0</v>
      </c>
      <c r="H23" s="545"/>
    </row>
    <row r="24" spans="1:8" ht="15.75" customHeight="1" thickBot="1">
      <c r="A24" s="17"/>
      <c r="B24" s="2"/>
      <c r="C24" s="125"/>
      <c r="D24" s="2"/>
      <c r="E24" s="2"/>
      <c r="F24" s="33"/>
      <c r="G24" s="32">
        <f t="shared" si="0"/>
        <v>0</v>
      </c>
      <c r="H24" s="545"/>
    </row>
    <row r="25" spans="1:8" s="15" customFormat="1" ht="18" customHeight="1" thickBot="1">
      <c r="A25" s="22" t="s">
        <v>47</v>
      </c>
      <c r="B25" s="13">
        <f>SUM(B6:B24)</f>
        <v>5191073</v>
      </c>
      <c r="C25" s="18"/>
      <c r="D25" s="13">
        <f>SUM(D6:D24)</f>
        <v>0</v>
      </c>
      <c r="E25" s="13">
        <f>SUM(E6:E24)</f>
        <v>5191073</v>
      </c>
      <c r="F25" s="13">
        <f>SUM(F6:F24)</f>
        <v>5191073</v>
      </c>
      <c r="G25" s="14">
        <f>SUM(G6:G24)</f>
        <v>5191073</v>
      </c>
      <c r="H25" s="545"/>
    </row>
  </sheetData>
  <sheetProtection/>
  <mergeCells count="4">
    <mergeCell ref="H1:H25"/>
    <mergeCell ref="A1:G1"/>
    <mergeCell ref="F3:G3"/>
    <mergeCell ref="A2:G2"/>
  </mergeCells>
  <printOptions horizontalCentered="1"/>
  <pageMargins left="0.7874015748031497" right="0.7874015748031497" top="0.984251968503937" bottom="0.984251968503937" header="0.5" footer="0.5"/>
  <pageSetup fitToHeight="1" fitToWidth="1" horizontalDpi="600" verticalDpi="60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2:K23"/>
  <sheetViews>
    <sheetView zoomScalePageLayoutView="0" workbookViewId="0" topLeftCell="A1">
      <selection activeCell="C2" sqref="C2:H2"/>
    </sheetView>
  </sheetViews>
  <sheetFormatPr defaultColWidth="9.00390625" defaultRowHeight="12.75"/>
  <cols>
    <col min="1" max="1" width="6.875" style="4" customWidth="1"/>
    <col min="2" max="2" width="32.375" style="3" customWidth="1"/>
    <col min="3" max="3" width="17.00390625" style="3" customWidth="1"/>
    <col min="4" max="9" width="12.875" style="3" customWidth="1"/>
    <col min="10" max="10" width="13.875" style="3" customWidth="1"/>
    <col min="11" max="11" width="4.00390625" style="3" customWidth="1"/>
    <col min="12" max="16384" width="9.375" style="3" customWidth="1"/>
  </cols>
  <sheetData>
    <row r="2" spans="3:8" ht="18.75">
      <c r="C2" s="550" t="s">
        <v>743</v>
      </c>
      <c r="D2" s="550"/>
      <c r="E2" s="550"/>
      <c r="F2" s="550"/>
      <c r="G2" s="550"/>
      <c r="H2" s="551"/>
    </row>
    <row r="4" spans="1:10" ht="18.75">
      <c r="A4" s="543" t="s">
        <v>732</v>
      </c>
      <c r="B4" s="549"/>
      <c r="C4" s="549"/>
      <c r="D4" s="549"/>
      <c r="E4" s="549"/>
      <c r="F4" s="549"/>
      <c r="G4" s="549"/>
      <c r="H4" s="549"/>
      <c r="I4" s="549"/>
      <c r="J4" s="549"/>
    </row>
    <row r="6" spans="1:11" ht="14.25" thickBot="1">
      <c r="A6" s="46"/>
      <c r="B6" s="47"/>
      <c r="C6" s="47"/>
      <c r="D6" s="47"/>
      <c r="E6" s="47"/>
      <c r="F6" s="47"/>
      <c r="G6" s="47"/>
      <c r="H6" s="47"/>
      <c r="I6" s="47"/>
      <c r="J6" s="48" t="s">
        <v>44</v>
      </c>
      <c r="K6" s="545"/>
    </row>
    <row r="7" spans="1:11" s="52" customFormat="1" ht="26.25" customHeight="1">
      <c r="A7" s="552" t="s">
        <v>52</v>
      </c>
      <c r="B7" s="546" t="s">
        <v>154</v>
      </c>
      <c r="C7" s="546" t="s">
        <v>155</v>
      </c>
      <c r="D7" s="546" t="s">
        <v>156</v>
      </c>
      <c r="E7" s="546" t="s">
        <v>721</v>
      </c>
      <c r="F7" s="49" t="s">
        <v>157</v>
      </c>
      <c r="G7" s="50"/>
      <c r="H7" s="50"/>
      <c r="I7" s="51"/>
      <c r="J7" s="554" t="s">
        <v>158</v>
      </c>
      <c r="K7" s="545"/>
    </row>
    <row r="8" spans="1:11" s="56" customFormat="1" ht="32.25" customHeight="1" thickBot="1">
      <c r="A8" s="553"/>
      <c r="B8" s="548"/>
      <c r="C8" s="548"/>
      <c r="D8" s="547"/>
      <c r="E8" s="547"/>
      <c r="F8" s="53" t="s">
        <v>728</v>
      </c>
      <c r="G8" s="54" t="s">
        <v>729</v>
      </c>
      <c r="H8" s="54" t="s">
        <v>730</v>
      </c>
      <c r="I8" s="55" t="s">
        <v>731</v>
      </c>
      <c r="J8" s="555"/>
      <c r="K8" s="545"/>
    </row>
    <row r="9" spans="1:11" s="58" customFormat="1" ht="13.5" customHeight="1" thickBot="1">
      <c r="A9" s="296" t="s">
        <v>335</v>
      </c>
      <c r="B9" s="57" t="s">
        <v>454</v>
      </c>
      <c r="C9" s="297" t="s">
        <v>337</v>
      </c>
      <c r="D9" s="297" t="s">
        <v>338</v>
      </c>
      <c r="E9" s="297" t="s">
        <v>339</v>
      </c>
      <c r="F9" s="297" t="s">
        <v>416</v>
      </c>
      <c r="G9" s="297" t="s">
        <v>417</v>
      </c>
      <c r="H9" s="297" t="s">
        <v>418</v>
      </c>
      <c r="I9" s="297" t="s">
        <v>419</v>
      </c>
      <c r="J9" s="298" t="s">
        <v>536</v>
      </c>
      <c r="K9" s="545"/>
    </row>
    <row r="10" spans="1:11" ht="33.75" customHeight="1">
      <c r="A10" s="59" t="s">
        <v>4</v>
      </c>
      <c r="B10" s="60" t="s">
        <v>159</v>
      </c>
      <c r="C10" s="61"/>
      <c r="D10" s="62">
        <v>2574</v>
      </c>
      <c r="E10" s="62">
        <v>257</v>
      </c>
      <c r="F10" s="62">
        <v>257</v>
      </c>
      <c r="G10" s="62">
        <v>258</v>
      </c>
      <c r="H10" s="62">
        <v>257</v>
      </c>
      <c r="I10" s="63">
        <v>773</v>
      </c>
      <c r="J10" s="64">
        <f aca="true" t="shared" si="0" ref="J10:J22">SUM(F10:I10)</f>
        <v>1545</v>
      </c>
      <c r="K10" s="545"/>
    </row>
    <row r="11" spans="1:11" ht="21" customHeight="1">
      <c r="A11" s="65" t="s">
        <v>5</v>
      </c>
      <c r="B11" s="66" t="s">
        <v>630</v>
      </c>
      <c r="C11" s="67" t="s">
        <v>631</v>
      </c>
      <c r="D11" s="1">
        <v>2574</v>
      </c>
      <c r="E11" s="1">
        <v>257</v>
      </c>
      <c r="F11" s="1">
        <v>257</v>
      </c>
      <c r="G11" s="1">
        <v>258</v>
      </c>
      <c r="H11" s="1">
        <v>257</v>
      </c>
      <c r="I11" s="31">
        <v>773</v>
      </c>
      <c r="J11" s="68">
        <f t="shared" si="0"/>
        <v>1545</v>
      </c>
      <c r="K11" s="545"/>
    </row>
    <row r="12" spans="1:11" ht="21" customHeight="1">
      <c r="A12" s="65" t="s">
        <v>6</v>
      </c>
      <c r="B12" s="66" t="s">
        <v>160</v>
      </c>
      <c r="C12" s="67"/>
      <c r="D12" s="1"/>
      <c r="E12" s="1"/>
      <c r="F12" s="1"/>
      <c r="G12" s="1"/>
      <c r="H12" s="1"/>
      <c r="I12" s="31"/>
      <c r="J12" s="68">
        <f t="shared" si="0"/>
        <v>0</v>
      </c>
      <c r="K12" s="545"/>
    </row>
    <row r="13" spans="1:11" ht="36" customHeight="1">
      <c r="A13" s="65" t="s">
        <v>7</v>
      </c>
      <c r="B13" s="69" t="s">
        <v>161</v>
      </c>
      <c r="C13" s="70"/>
      <c r="D13" s="71">
        <f aca="true" t="shared" si="1" ref="D13:I13">SUM(D14:D15)</f>
        <v>0</v>
      </c>
      <c r="E13" s="71">
        <f t="shared" si="1"/>
        <v>0</v>
      </c>
      <c r="F13" s="71">
        <f t="shared" si="1"/>
        <v>0</v>
      </c>
      <c r="G13" s="71">
        <f t="shared" si="1"/>
        <v>0</v>
      </c>
      <c r="H13" s="71">
        <f t="shared" si="1"/>
        <v>0</v>
      </c>
      <c r="I13" s="72">
        <f t="shared" si="1"/>
        <v>0</v>
      </c>
      <c r="J13" s="73">
        <f t="shared" si="0"/>
        <v>0</v>
      </c>
      <c r="K13" s="545"/>
    </row>
    <row r="14" spans="1:11" ht="21" customHeight="1">
      <c r="A14" s="65" t="s">
        <v>8</v>
      </c>
      <c r="B14" s="66" t="s">
        <v>160</v>
      </c>
      <c r="C14" s="67"/>
      <c r="D14" s="1"/>
      <c r="E14" s="1"/>
      <c r="F14" s="1"/>
      <c r="G14" s="1"/>
      <c r="H14" s="1"/>
      <c r="I14" s="31"/>
      <c r="J14" s="68">
        <f t="shared" si="0"/>
        <v>0</v>
      </c>
      <c r="K14" s="545"/>
    </row>
    <row r="15" spans="1:11" ht="18" customHeight="1">
      <c r="A15" s="65" t="s">
        <v>9</v>
      </c>
      <c r="B15" s="66" t="s">
        <v>160</v>
      </c>
      <c r="C15" s="67"/>
      <c r="D15" s="1"/>
      <c r="E15" s="1"/>
      <c r="F15" s="1"/>
      <c r="G15" s="1"/>
      <c r="H15" s="1"/>
      <c r="I15" s="31"/>
      <c r="J15" s="68">
        <f t="shared" si="0"/>
        <v>0</v>
      </c>
      <c r="K15" s="545"/>
    </row>
    <row r="16" spans="1:11" ht="21" customHeight="1">
      <c r="A16" s="65" t="s">
        <v>10</v>
      </c>
      <c r="B16" s="74" t="s">
        <v>162</v>
      </c>
      <c r="C16" s="70"/>
      <c r="D16" s="71">
        <f aca="true" t="shared" si="2" ref="D16:I16">SUM(D17:D17)</f>
        <v>0</v>
      </c>
      <c r="E16" s="71">
        <f t="shared" si="2"/>
        <v>0</v>
      </c>
      <c r="F16" s="71">
        <f t="shared" si="2"/>
        <v>0</v>
      </c>
      <c r="G16" s="71">
        <f t="shared" si="2"/>
        <v>0</v>
      </c>
      <c r="H16" s="71">
        <f t="shared" si="2"/>
        <v>0</v>
      </c>
      <c r="I16" s="72">
        <f t="shared" si="2"/>
        <v>0</v>
      </c>
      <c r="J16" s="73">
        <f t="shared" si="0"/>
        <v>0</v>
      </c>
      <c r="K16" s="545"/>
    </row>
    <row r="17" spans="1:11" ht="21" customHeight="1">
      <c r="A17" s="65" t="s">
        <v>11</v>
      </c>
      <c r="B17" s="66" t="s">
        <v>160</v>
      </c>
      <c r="C17" s="67"/>
      <c r="D17" s="1"/>
      <c r="E17" s="1"/>
      <c r="F17" s="1"/>
      <c r="G17" s="1"/>
      <c r="H17" s="1"/>
      <c r="I17" s="31"/>
      <c r="J17" s="68">
        <f t="shared" si="0"/>
        <v>0</v>
      </c>
      <c r="K17" s="545"/>
    </row>
    <row r="18" spans="1:11" ht="21" customHeight="1">
      <c r="A18" s="65" t="s">
        <v>12</v>
      </c>
      <c r="B18" s="74" t="s">
        <v>163</v>
      </c>
      <c r="C18" s="70"/>
      <c r="D18" s="71">
        <f aca="true" t="shared" si="3" ref="D18:I18">SUM(D19:D19)</f>
        <v>0</v>
      </c>
      <c r="E18" s="71">
        <f t="shared" si="3"/>
        <v>0</v>
      </c>
      <c r="F18" s="71">
        <f t="shared" si="3"/>
        <v>0</v>
      </c>
      <c r="G18" s="71">
        <f t="shared" si="3"/>
        <v>0</v>
      </c>
      <c r="H18" s="71">
        <f t="shared" si="3"/>
        <v>0</v>
      </c>
      <c r="I18" s="72">
        <f t="shared" si="3"/>
        <v>0</v>
      </c>
      <c r="J18" s="73">
        <f t="shared" si="0"/>
        <v>0</v>
      </c>
      <c r="K18" s="545"/>
    </row>
    <row r="19" spans="1:11" ht="21" customHeight="1">
      <c r="A19" s="65" t="s">
        <v>13</v>
      </c>
      <c r="B19" s="66" t="s">
        <v>160</v>
      </c>
      <c r="C19" s="67"/>
      <c r="D19" s="1"/>
      <c r="E19" s="1"/>
      <c r="F19" s="1"/>
      <c r="G19" s="1"/>
      <c r="H19" s="1"/>
      <c r="I19" s="31"/>
      <c r="J19" s="68">
        <f t="shared" si="0"/>
        <v>0</v>
      </c>
      <c r="K19" s="545"/>
    </row>
    <row r="20" spans="1:11" ht="21" customHeight="1">
      <c r="A20" s="75" t="s">
        <v>14</v>
      </c>
      <c r="B20" s="76" t="s">
        <v>164</v>
      </c>
      <c r="C20" s="77"/>
      <c r="D20" s="78">
        <f aca="true" t="shared" si="4" ref="D20:I20">SUM(D21:D22)</f>
        <v>0</v>
      </c>
      <c r="E20" s="78">
        <f t="shared" si="4"/>
        <v>0</v>
      </c>
      <c r="F20" s="78">
        <f t="shared" si="4"/>
        <v>0</v>
      </c>
      <c r="G20" s="78">
        <f t="shared" si="4"/>
        <v>0</v>
      </c>
      <c r="H20" s="78">
        <f t="shared" si="4"/>
        <v>0</v>
      </c>
      <c r="I20" s="79">
        <f t="shared" si="4"/>
        <v>0</v>
      </c>
      <c r="J20" s="73">
        <f t="shared" si="0"/>
        <v>0</v>
      </c>
      <c r="K20" s="545"/>
    </row>
    <row r="21" spans="1:11" ht="21" customHeight="1">
      <c r="A21" s="75" t="s">
        <v>15</v>
      </c>
      <c r="B21" s="66" t="s">
        <v>160</v>
      </c>
      <c r="C21" s="67"/>
      <c r="D21" s="1"/>
      <c r="E21" s="1"/>
      <c r="F21" s="1"/>
      <c r="G21" s="1"/>
      <c r="H21" s="1"/>
      <c r="I21" s="31"/>
      <c r="J21" s="68">
        <f t="shared" si="0"/>
        <v>0</v>
      </c>
      <c r="K21" s="545"/>
    </row>
    <row r="22" spans="1:11" ht="21" customHeight="1" thickBot="1">
      <c r="A22" s="75" t="s">
        <v>16</v>
      </c>
      <c r="B22" s="66" t="s">
        <v>160</v>
      </c>
      <c r="C22" s="80"/>
      <c r="D22" s="81"/>
      <c r="E22" s="81"/>
      <c r="F22" s="81"/>
      <c r="G22" s="81"/>
      <c r="H22" s="81"/>
      <c r="I22" s="82"/>
      <c r="J22" s="68">
        <f t="shared" si="0"/>
        <v>0</v>
      </c>
      <c r="K22" s="545"/>
    </row>
    <row r="23" spans="1:11" ht="21" customHeight="1" thickBot="1">
      <c r="A23" s="83" t="s">
        <v>17</v>
      </c>
      <c r="B23" s="84" t="s">
        <v>165</v>
      </c>
      <c r="C23" s="85"/>
      <c r="D23" s="86">
        <f aca="true" t="shared" si="5" ref="D23:J23">D10+D13+D16+D18+D20</f>
        <v>2574</v>
      </c>
      <c r="E23" s="86">
        <f t="shared" si="5"/>
        <v>257</v>
      </c>
      <c r="F23" s="86">
        <f t="shared" si="5"/>
        <v>257</v>
      </c>
      <c r="G23" s="86">
        <f t="shared" si="5"/>
        <v>258</v>
      </c>
      <c r="H23" s="86">
        <f t="shared" si="5"/>
        <v>257</v>
      </c>
      <c r="I23" s="87">
        <f t="shared" si="5"/>
        <v>773</v>
      </c>
      <c r="J23" s="88">
        <f t="shared" si="5"/>
        <v>1545</v>
      </c>
      <c r="K23" s="545"/>
    </row>
  </sheetData>
  <sheetProtection/>
  <mergeCells count="9">
    <mergeCell ref="A4:J4"/>
    <mergeCell ref="C2:H2"/>
    <mergeCell ref="B7:B8"/>
    <mergeCell ref="A7:A8"/>
    <mergeCell ref="J7:J8"/>
    <mergeCell ref="K6:K23"/>
    <mergeCell ref="E7:E8"/>
    <mergeCell ref="D7:D8"/>
    <mergeCell ref="C7:C8"/>
  </mergeCells>
  <printOptions horizontalCentered="1"/>
  <pageMargins left="0.7874015748031497" right="0.7874015748031497" top="1.39" bottom="0.984251968503937" header="0.5" footer="0.5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2:E16"/>
  <sheetViews>
    <sheetView zoomScalePageLayoutView="0" workbookViewId="0" topLeftCell="A1">
      <selection activeCell="B2" sqref="B2:E2"/>
    </sheetView>
  </sheetViews>
  <sheetFormatPr defaultColWidth="9.00390625" defaultRowHeight="12.75"/>
  <cols>
    <col min="1" max="1" width="6.625" style="7" customWidth="1"/>
    <col min="2" max="2" width="32.875" style="7" customWidth="1"/>
    <col min="3" max="3" width="20.875" style="7" customWidth="1"/>
    <col min="4" max="5" width="12.875" style="7" customWidth="1"/>
    <col min="6" max="16384" width="9.375" style="7" customWidth="1"/>
  </cols>
  <sheetData>
    <row r="2" spans="2:5" ht="18.75">
      <c r="B2" s="559" t="s">
        <v>744</v>
      </c>
      <c r="C2" s="559"/>
      <c r="D2" s="560"/>
      <c r="E2" s="560"/>
    </row>
    <row r="4" spans="2:3" ht="18.75">
      <c r="B4" s="558" t="s">
        <v>733</v>
      </c>
      <c r="C4" s="558"/>
    </row>
    <row r="6" spans="2:5" ht="18.75">
      <c r="B6" s="558" t="s">
        <v>734</v>
      </c>
      <c r="C6" s="558"/>
      <c r="D6" s="558"/>
      <c r="E6" s="558"/>
    </row>
    <row r="8" spans="3:5" ht="14.25" thickBot="1">
      <c r="C8" s="89"/>
      <c r="D8" s="89"/>
      <c r="E8" s="89" t="s">
        <v>166</v>
      </c>
    </row>
    <row r="9" spans="1:5" ht="42.75" customHeight="1" thickBot="1">
      <c r="A9" s="90" t="s">
        <v>52</v>
      </c>
      <c r="B9" s="91" t="s">
        <v>167</v>
      </c>
      <c r="C9" s="91" t="s">
        <v>168</v>
      </c>
      <c r="D9" s="92" t="s">
        <v>169</v>
      </c>
      <c r="E9" s="93" t="s">
        <v>170</v>
      </c>
    </row>
    <row r="10" spans="1:5" ht="15.75" customHeight="1">
      <c r="A10" s="94" t="s">
        <v>4</v>
      </c>
      <c r="B10" s="95" t="s">
        <v>632</v>
      </c>
      <c r="C10" s="95" t="s">
        <v>633</v>
      </c>
      <c r="D10" s="96">
        <v>60000</v>
      </c>
      <c r="E10" s="97">
        <v>60000</v>
      </c>
    </row>
    <row r="11" spans="1:5" ht="15.75" customHeight="1">
      <c r="A11" s="98" t="s">
        <v>5</v>
      </c>
      <c r="B11" s="99" t="s">
        <v>634</v>
      </c>
      <c r="C11" s="99" t="s">
        <v>633</v>
      </c>
      <c r="D11" s="100">
        <v>10000</v>
      </c>
      <c r="E11" s="101">
        <v>10000</v>
      </c>
    </row>
    <row r="12" spans="1:5" ht="15.75" customHeight="1">
      <c r="A12" s="98" t="s">
        <v>6</v>
      </c>
      <c r="B12" s="99"/>
      <c r="C12" s="99"/>
      <c r="D12" s="100"/>
      <c r="E12" s="101"/>
    </row>
    <row r="13" spans="1:5" ht="15.75" customHeight="1">
      <c r="A13" s="98" t="s">
        <v>7</v>
      </c>
      <c r="B13" s="99"/>
      <c r="C13" s="99"/>
      <c r="D13" s="100"/>
      <c r="E13" s="101"/>
    </row>
    <row r="14" spans="1:5" ht="15.75" customHeight="1">
      <c r="A14" s="98" t="s">
        <v>8</v>
      </c>
      <c r="B14" s="99"/>
      <c r="C14" s="99"/>
      <c r="D14" s="100"/>
      <c r="E14" s="101"/>
    </row>
    <row r="15" spans="1:5" ht="15.75" customHeight="1" thickBot="1">
      <c r="A15" s="98" t="s">
        <v>9</v>
      </c>
      <c r="B15" s="99"/>
      <c r="C15" s="99"/>
      <c r="D15" s="100"/>
      <c r="E15" s="101"/>
    </row>
    <row r="16" spans="1:5" ht="15.75" customHeight="1" thickBot="1">
      <c r="A16" s="556" t="s">
        <v>36</v>
      </c>
      <c r="B16" s="557"/>
      <c r="C16" s="102"/>
      <c r="D16" s="103">
        <f>SUM(D10:D15)</f>
        <v>70000</v>
      </c>
      <c r="E16" s="104">
        <f>SUM(E10:E15)</f>
        <v>70000</v>
      </c>
    </row>
  </sheetData>
  <sheetProtection/>
  <mergeCells count="4">
    <mergeCell ref="A16:B16"/>
    <mergeCell ref="B4:C4"/>
    <mergeCell ref="B6:E6"/>
    <mergeCell ref="B2:E2"/>
  </mergeCells>
  <printOptions horizontalCentered="1"/>
  <pageMargins left="0.7874015748031497" right="0.7874015748031497" top="1.5748031496062993" bottom="0.984251968503937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E76"/>
  <sheetViews>
    <sheetView zoomScaleSheetLayoutView="120" zoomScalePageLayoutView="0" workbookViewId="0" topLeftCell="A1">
      <selection activeCell="A1" sqref="A1:D1"/>
    </sheetView>
  </sheetViews>
  <sheetFormatPr defaultColWidth="12.00390625" defaultRowHeight="12.75"/>
  <cols>
    <col min="1" max="1" width="67.125" style="299" customWidth="1"/>
    <col min="2" max="2" width="6.125" style="300" customWidth="1"/>
    <col min="3" max="4" width="12.125" style="299" customWidth="1"/>
    <col min="5" max="5" width="12.125" style="324" customWidth="1"/>
    <col min="6" max="16384" width="12.00390625" style="299" customWidth="1"/>
  </cols>
  <sheetData>
    <row r="1" spans="1:4" ht="18.75">
      <c r="A1" s="565" t="s">
        <v>745</v>
      </c>
      <c r="B1" s="560"/>
      <c r="C1" s="560"/>
      <c r="D1" s="560"/>
    </row>
    <row r="3" spans="1:5" ht="49.5" customHeight="1">
      <c r="A3" s="566" t="s">
        <v>723</v>
      </c>
      <c r="B3" s="567"/>
      <c r="C3" s="567"/>
      <c r="D3" s="567"/>
      <c r="E3" s="567"/>
    </row>
    <row r="4" spans="1:5" ht="49.5" customHeight="1">
      <c r="A4" s="566" t="s">
        <v>724</v>
      </c>
      <c r="B4" s="570"/>
      <c r="C4" s="570"/>
      <c r="D4" s="570"/>
      <c r="E4" s="570"/>
    </row>
    <row r="5" spans="3:5" ht="16.5" thickBot="1">
      <c r="C5" s="572" t="s">
        <v>173</v>
      </c>
      <c r="D5" s="572"/>
      <c r="E5" s="572"/>
    </row>
    <row r="6" spans="1:5" ht="15.75" customHeight="1">
      <c r="A6" s="573" t="s">
        <v>174</v>
      </c>
      <c r="B6" s="576" t="s">
        <v>175</v>
      </c>
      <c r="C6" s="563" t="s">
        <v>176</v>
      </c>
      <c r="D6" s="563" t="s">
        <v>635</v>
      </c>
      <c r="E6" s="561" t="s">
        <v>177</v>
      </c>
    </row>
    <row r="7" spans="1:5" ht="11.25" customHeight="1">
      <c r="A7" s="574"/>
      <c r="B7" s="577"/>
      <c r="C7" s="564"/>
      <c r="D7" s="564"/>
      <c r="E7" s="562"/>
    </row>
    <row r="8" spans="1:5" ht="15.75">
      <c r="A8" s="575"/>
      <c r="B8" s="578"/>
      <c r="C8" s="568" t="s">
        <v>178</v>
      </c>
      <c r="D8" s="568"/>
      <c r="E8" s="569"/>
    </row>
    <row r="9" spans="1:5" s="304" customFormat="1" ht="16.5" thickBot="1">
      <c r="A9" s="301" t="s">
        <v>516</v>
      </c>
      <c r="B9" s="302" t="s">
        <v>336</v>
      </c>
      <c r="C9" s="302" t="s">
        <v>337</v>
      </c>
      <c r="D9" s="302" t="s">
        <v>338</v>
      </c>
      <c r="E9" s="303" t="s">
        <v>339</v>
      </c>
    </row>
    <row r="10" spans="1:5" s="309" customFormat="1" ht="15.75">
      <c r="A10" s="305" t="s">
        <v>455</v>
      </c>
      <c r="B10" s="306" t="s">
        <v>179</v>
      </c>
      <c r="C10" s="307">
        <v>102</v>
      </c>
      <c r="D10" s="307"/>
      <c r="E10" s="308"/>
    </row>
    <row r="11" spans="1:5" s="309" customFormat="1" ht="15.75">
      <c r="A11" s="310" t="s">
        <v>456</v>
      </c>
      <c r="B11" s="117" t="s">
        <v>180</v>
      </c>
      <c r="C11" s="311">
        <f>+C12+C17+C22+C27+C32</f>
        <v>181990</v>
      </c>
      <c r="D11" s="311">
        <f>+D12+D17+D22+D27+D32</f>
        <v>124654</v>
      </c>
      <c r="E11" s="312">
        <f>+E12+E17+E22+E27+E32</f>
        <v>0</v>
      </c>
    </row>
    <row r="12" spans="1:5" s="309" customFormat="1" ht="15.75">
      <c r="A12" s="310" t="s">
        <v>457</v>
      </c>
      <c r="B12" s="117" t="s">
        <v>181</v>
      </c>
      <c r="C12" s="311">
        <f>+C13+C14+C15+C16</f>
        <v>173845</v>
      </c>
      <c r="D12" s="311">
        <f>+D13+D14+D15+D16</f>
        <v>123184</v>
      </c>
      <c r="E12" s="312">
        <f>+E13+E14+E15+E16</f>
        <v>0</v>
      </c>
    </row>
    <row r="13" spans="1:5" s="309" customFormat="1" ht="15.75">
      <c r="A13" s="313" t="s">
        <v>458</v>
      </c>
      <c r="B13" s="117" t="s">
        <v>182</v>
      </c>
      <c r="C13" s="108">
        <v>95536</v>
      </c>
      <c r="D13" s="108">
        <v>67262</v>
      </c>
      <c r="E13" s="314"/>
    </row>
    <row r="14" spans="1:5" s="309" customFormat="1" ht="26.25" customHeight="1">
      <c r="A14" s="313" t="s">
        <v>459</v>
      </c>
      <c r="B14" s="117" t="s">
        <v>183</v>
      </c>
      <c r="C14" s="106"/>
      <c r="D14" s="106"/>
      <c r="E14" s="107"/>
    </row>
    <row r="15" spans="1:5" s="309" customFormat="1" ht="22.5">
      <c r="A15" s="313" t="s">
        <v>460</v>
      </c>
      <c r="B15" s="117" t="s">
        <v>184</v>
      </c>
      <c r="C15" s="106">
        <v>64257</v>
      </c>
      <c r="D15" s="106">
        <v>48820</v>
      </c>
      <c r="E15" s="107"/>
    </row>
    <row r="16" spans="1:5" s="309" customFormat="1" ht="15.75">
      <c r="A16" s="313" t="s">
        <v>461</v>
      </c>
      <c r="B16" s="117" t="s">
        <v>185</v>
      </c>
      <c r="C16" s="106">
        <v>14052</v>
      </c>
      <c r="D16" s="106">
        <v>7102</v>
      </c>
      <c r="E16" s="107"/>
    </row>
    <row r="17" spans="1:5" s="309" customFormat="1" ht="15.75">
      <c r="A17" s="310" t="s">
        <v>462</v>
      </c>
      <c r="B17" s="117" t="s">
        <v>186</v>
      </c>
      <c r="C17" s="315">
        <f>+C18+C19+C20+C21</f>
        <v>8145</v>
      </c>
      <c r="D17" s="315">
        <f>+D18+D19+D20+D21</f>
        <v>1470</v>
      </c>
      <c r="E17" s="316">
        <f>+E18+E19+E20+E21</f>
        <v>0</v>
      </c>
    </row>
    <row r="18" spans="1:5" s="309" customFormat="1" ht="15.75">
      <c r="A18" s="313" t="s">
        <v>463</v>
      </c>
      <c r="B18" s="117" t="s">
        <v>187</v>
      </c>
      <c r="C18" s="106"/>
      <c r="D18" s="106"/>
      <c r="E18" s="107"/>
    </row>
    <row r="19" spans="1:5" s="309" customFormat="1" ht="22.5">
      <c r="A19" s="313" t="s">
        <v>464</v>
      </c>
      <c r="B19" s="117" t="s">
        <v>13</v>
      </c>
      <c r="C19" s="106"/>
      <c r="D19" s="106"/>
      <c r="E19" s="107"/>
    </row>
    <row r="20" spans="1:5" s="309" customFormat="1" ht="15.75">
      <c r="A20" s="313" t="s">
        <v>465</v>
      </c>
      <c r="B20" s="117" t="s">
        <v>14</v>
      </c>
      <c r="C20" s="106"/>
      <c r="D20" s="106"/>
      <c r="E20" s="107"/>
    </row>
    <row r="21" spans="1:5" s="309" customFormat="1" ht="15.75">
      <c r="A21" s="313" t="s">
        <v>466</v>
      </c>
      <c r="B21" s="117" t="s">
        <v>15</v>
      </c>
      <c r="C21" s="106">
        <v>8145</v>
      </c>
      <c r="D21" s="106">
        <v>1470</v>
      </c>
      <c r="E21" s="107"/>
    </row>
    <row r="22" spans="1:5" s="309" customFormat="1" ht="15.75">
      <c r="A22" s="310" t="s">
        <v>467</v>
      </c>
      <c r="B22" s="117" t="s">
        <v>16</v>
      </c>
      <c r="C22" s="315">
        <f>+C23+C24+C25+C26</f>
        <v>0</v>
      </c>
      <c r="D22" s="315">
        <f>+D23+D24+D25+D26</f>
        <v>0</v>
      </c>
      <c r="E22" s="316">
        <f>+E23+E24+E25+E26</f>
        <v>0</v>
      </c>
    </row>
    <row r="23" spans="1:5" s="309" customFormat="1" ht="15.75">
      <c r="A23" s="313" t="s">
        <v>468</v>
      </c>
      <c r="B23" s="117" t="s">
        <v>17</v>
      </c>
      <c r="C23" s="106"/>
      <c r="D23" s="106"/>
      <c r="E23" s="107"/>
    </row>
    <row r="24" spans="1:5" s="309" customFormat="1" ht="15.75">
      <c r="A24" s="313" t="s">
        <v>469</v>
      </c>
      <c r="B24" s="117" t="s">
        <v>18</v>
      </c>
      <c r="C24" s="106"/>
      <c r="D24" s="106"/>
      <c r="E24" s="107"/>
    </row>
    <row r="25" spans="1:5" s="309" customFormat="1" ht="15.75">
      <c r="A25" s="313" t="s">
        <v>470</v>
      </c>
      <c r="B25" s="117" t="s">
        <v>19</v>
      </c>
      <c r="C25" s="106"/>
      <c r="D25" s="106"/>
      <c r="E25" s="107"/>
    </row>
    <row r="26" spans="1:5" s="309" customFormat="1" ht="15.75">
      <c r="A26" s="313" t="s">
        <v>471</v>
      </c>
      <c r="B26" s="117" t="s">
        <v>20</v>
      </c>
      <c r="C26" s="106"/>
      <c r="D26" s="106"/>
      <c r="E26" s="107"/>
    </row>
    <row r="27" spans="1:5" s="309" customFormat="1" ht="15.75">
      <c r="A27" s="310" t="s">
        <v>472</v>
      </c>
      <c r="B27" s="117" t="s">
        <v>21</v>
      </c>
      <c r="C27" s="315">
        <f>+C28+C29+C30+C31</f>
        <v>0</v>
      </c>
      <c r="D27" s="315">
        <f>+D28+D29+D30+D31</f>
        <v>0</v>
      </c>
      <c r="E27" s="316">
        <f>+E28+E29+E30+E31</f>
        <v>0</v>
      </c>
    </row>
    <row r="28" spans="1:5" s="309" customFormat="1" ht="15.75">
      <c r="A28" s="313" t="s">
        <v>473</v>
      </c>
      <c r="B28" s="117" t="s">
        <v>22</v>
      </c>
      <c r="C28" s="106"/>
      <c r="D28" s="106"/>
      <c r="E28" s="107"/>
    </row>
    <row r="29" spans="1:5" s="309" customFormat="1" ht="15.75">
      <c r="A29" s="313" t="s">
        <v>474</v>
      </c>
      <c r="B29" s="117" t="s">
        <v>23</v>
      </c>
      <c r="C29" s="106"/>
      <c r="D29" s="106"/>
      <c r="E29" s="107"/>
    </row>
    <row r="30" spans="1:5" s="309" customFormat="1" ht="15.75">
      <c r="A30" s="313" t="s">
        <v>475</v>
      </c>
      <c r="B30" s="117" t="s">
        <v>24</v>
      </c>
      <c r="C30" s="106"/>
      <c r="D30" s="106"/>
      <c r="E30" s="107"/>
    </row>
    <row r="31" spans="1:5" s="309" customFormat="1" ht="15.75">
      <c r="A31" s="313" t="s">
        <v>476</v>
      </c>
      <c r="B31" s="117" t="s">
        <v>25</v>
      </c>
      <c r="C31" s="106"/>
      <c r="D31" s="106"/>
      <c r="E31" s="107"/>
    </row>
    <row r="32" spans="1:5" s="309" customFormat="1" ht="15.75">
      <c r="A32" s="310" t="s">
        <v>477</v>
      </c>
      <c r="B32" s="117" t="s">
        <v>26</v>
      </c>
      <c r="C32" s="315">
        <f>+C33+C34+C35+C36</f>
        <v>0</v>
      </c>
      <c r="D32" s="315">
        <f>+D33+D34+D35+D36</f>
        <v>0</v>
      </c>
      <c r="E32" s="316">
        <f>+E33+E34+E35+E36</f>
        <v>0</v>
      </c>
    </row>
    <row r="33" spans="1:5" s="309" customFormat="1" ht="15.75">
      <c r="A33" s="313" t="s">
        <v>478</v>
      </c>
      <c r="B33" s="117" t="s">
        <v>27</v>
      </c>
      <c r="C33" s="106"/>
      <c r="D33" s="106"/>
      <c r="E33" s="107"/>
    </row>
    <row r="34" spans="1:5" s="309" customFormat="1" ht="22.5">
      <c r="A34" s="313" t="s">
        <v>479</v>
      </c>
      <c r="B34" s="117" t="s">
        <v>28</v>
      </c>
      <c r="C34" s="106"/>
      <c r="D34" s="106"/>
      <c r="E34" s="107"/>
    </row>
    <row r="35" spans="1:5" s="309" customFormat="1" ht="15.75">
      <c r="A35" s="313" t="s">
        <v>480</v>
      </c>
      <c r="B35" s="117" t="s">
        <v>29</v>
      </c>
      <c r="C35" s="106"/>
      <c r="D35" s="106"/>
      <c r="E35" s="107"/>
    </row>
    <row r="36" spans="1:5" s="309" customFormat="1" ht="15.75">
      <c r="A36" s="313" t="s">
        <v>481</v>
      </c>
      <c r="B36" s="117" t="s">
        <v>30</v>
      </c>
      <c r="C36" s="106"/>
      <c r="D36" s="106"/>
      <c r="E36" s="107"/>
    </row>
    <row r="37" spans="1:5" s="309" customFormat="1" ht="15.75">
      <c r="A37" s="310" t="s">
        <v>482</v>
      </c>
      <c r="B37" s="117" t="s">
        <v>31</v>
      </c>
      <c r="C37" s="315">
        <f>+C38+C43+C48</f>
        <v>900</v>
      </c>
      <c r="D37" s="315">
        <f>+D38+D43+D48</f>
        <v>900</v>
      </c>
      <c r="E37" s="316">
        <f>+E38+E43+E48</f>
        <v>0</v>
      </c>
    </row>
    <row r="38" spans="1:5" s="309" customFormat="1" ht="15.75">
      <c r="A38" s="310" t="s">
        <v>483</v>
      </c>
      <c r="B38" s="117" t="s">
        <v>32</v>
      </c>
      <c r="C38" s="315">
        <f>+C39+C40+C41+C42</f>
        <v>900</v>
      </c>
      <c r="D38" s="315">
        <f>+D39+D40+D41+D42</f>
        <v>900</v>
      </c>
      <c r="E38" s="316">
        <f>+E39+E40+E41+E42</f>
        <v>0</v>
      </c>
    </row>
    <row r="39" spans="1:5" s="309" customFormat="1" ht="15.75">
      <c r="A39" s="313" t="s">
        <v>484</v>
      </c>
      <c r="B39" s="117" t="s">
        <v>83</v>
      </c>
      <c r="C39" s="106"/>
      <c r="D39" s="106"/>
      <c r="E39" s="107"/>
    </row>
    <row r="40" spans="1:5" s="309" customFormat="1" ht="15.75">
      <c r="A40" s="313" t="s">
        <v>485</v>
      </c>
      <c r="B40" s="117" t="s">
        <v>153</v>
      </c>
      <c r="C40" s="106"/>
      <c r="D40" s="106"/>
      <c r="E40" s="107"/>
    </row>
    <row r="41" spans="1:5" s="309" customFormat="1" ht="15.75">
      <c r="A41" s="313" t="s">
        <v>486</v>
      </c>
      <c r="B41" s="117" t="s">
        <v>171</v>
      </c>
      <c r="C41" s="106"/>
      <c r="D41" s="106"/>
      <c r="E41" s="107"/>
    </row>
    <row r="42" spans="1:5" s="309" customFormat="1" ht="15.75">
      <c r="A42" s="313" t="s">
        <v>636</v>
      </c>
      <c r="B42" s="117" t="s">
        <v>172</v>
      </c>
      <c r="C42" s="106">
        <v>900</v>
      </c>
      <c r="D42" s="106">
        <v>900</v>
      </c>
      <c r="E42" s="107"/>
    </row>
    <row r="43" spans="1:5" s="309" customFormat="1" ht="15.75">
      <c r="A43" s="310" t="s">
        <v>487</v>
      </c>
      <c r="B43" s="117" t="s">
        <v>188</v>
      </c>
      <c r="C43" s="315">
        <f>+C44+C45+C46+C47</f>
        <v>0</v>
      </c>
      <c r="D43" s="315">
        <f>+D44+D45+D46+D47</f>
        <v>0</v>
      </c>
      <c r="E43" s="316">
        <f>+E44+E45+E46+E47</f>
        <v>0</v>
      </c>
    </row>
    <row r="44" spans="1:5" s="309" customFormat="1" ht="15.75">
      <c r="A44" s="313" t="s">
        <v>488</v>
      </c>
      <c r="B44" s="117" t="s">
        <v>189</v>
      </c>
      <c r="C44" s="106"/>
      <c r="D44" s="106"/>
      <c r="E44" s="107"/>
    </row>
    <row r="45" spans="1:5" s="309" customFormat="1" ht="22.5">
      <c r="A45" s="313" t="s">
        <v>489</v>
      </c>
      <c r="B45" s="117" t="s">
        <v>190</v>
      </c>
      <c r="C45" s="106"/>
      <c r="D45" s="106"/>
      <c r="E45" s="107"/>
    </row>
    <row r="46" spans="1:5" s="309" customFormat="1" ht="15.75">
      <c r="A46" s="313" t="s">
        <v>490</v>
      </c>
      <c r="B46" s="117" t="s">
        <v>191</v>
      </c>
      <c r="C46" s="106"/>
      <c r="D46" s="106"/>
      <c r="E46" s="107"/>
    </row>
    <row r="47" spans="1:5" s="309" customFormat="1" ht="15.75">
      <c r="A47" s="313" t="s">
        <v>491</v>
      </c>
      <c r="B47" s="117" t="s">
        <v>192</v>
      </c>
      <c r="C47" s="106"/>
      <c r="D47" s="106"/>
      <c r="E47" s="107"/>
    </row>
    <row r="48" spans="1:5" s="309" customFormat="1" ht="15.75">
      <c r="A48" s="310" t="s">
        <v>492</v>
      </c>
      <c r="B48" s="117" t="s">
        <v>193</v>
      </c>
      <c r="C48" s="315">
        <f>+C49+C50+C51+C52</f>
        <v>0</v>
      </c>
      <c r="D48" s="315">
        <f>+D49+D50+D51+D52</f>
        <v>0</v>
      </c>
      <c r="E48" s="316">
        <f>+E49+E50+E51+E52</f>
        <v>0</v>
      </c>
    </row>
    <row r="49" spans="1:5" s="309" customFormat="1" ht="15.75">
      <c r="A49" s="313" t="s">
        <v>493</v>
      </c>
      <c r="B49" s="117" t="s">
        <v>194</v>
      </c>
      <c r="C49" s="106"/>
      <c r="D49" s="106"/>
      <c r="E49" s="107"/>
    </row>
    <row r="50" spans="1:5" s="309" customFormat="1" ht="22.5">
      <c r="A50" s="313" t="s">
        <v>494</v>
      </c>
      <c r="B50" s="117" t="s">
        <v>195</v>
      </c>
      <c r="C50" s="106"/>
      <c r="D50" s="106"/>
      <c r="E50" s="107"/>
    </row>
    <row r="51" spans="1:5" s="309" customFormat="1" ht="15.75">
      <c r="A51" s="313" t="s">
        <v>495</v>
      </c>
      <c r="B51" s="117" t="s">
        <v>196</v>
      </c>
      <c r="C51" s="106"/>
      <c r="D51" s="106"/>
      <c r="E51" s="107"/>
    </row>
    <row r="52" spans="1:5" s="309" customFormat="1" ht="15.75">
      <c r="A52" s="313" t="s">
        <v>496</v>
      </c>
      <c r="B52" s="117" t="s">
        <v>197</v>
      </c>
      <c r="C52" s="106"/>
      <c r="D52" s="106"/>
      <c r="E52" s="107"/>
    </row>
    <row r="53" spans="1:5" s="309" customFormat="1" ht="15.75">
      <c r="A53" s="310" t="s">
        <v>497</v>
      </c>
      <c r="B53" s="117" t="s">
        <v>198</v>
      </c>
      <c r="C53" s="106"/>
      <c r="D53" s="106"/>
      <c r="E53" s="107"/>
    </row>
    <row r="54" spans="1:5" s="309" customFormat="1" ht="21">
      <c r="A54" s="310" t="s">
        <v>498</v>
      </c>
      <c r="B54" s="117" t="s">
        <v>199</v>
      </c>
      <c r="C54" s="315">
        <f>+C10+C11+C37+C53</f>
        <v>182992</v>
      </c>
      <c r="D54" s="315">
        <f>+D10+D11+D37+D53</f>
        <v>125554</v>
      </c>
      <c r="E54" s="316">
        <f>+E10+E11+E37+E53</f>
        <v>0</v>
      </c>
    </row>
    <row r="55" spans="1:5" s="309" customFormat="1" ht="15.75">
      <c r="A55" s="310" t="s">
        <v>499</v>
      </c>
      <c r="B55" s="117" t="s">
        <v>200</v>
      </c>
      <c r="C55" s="106">
        <v>71</v>
      </c>
      <c r="D55" s="106">
        <v>71</v>
      </c>
      <c r="E55" s="107"/>
    </row>
    <row r="56" spans="1:5" s="309" customFormat="1" ht="15.75">
      <c r="A56" s="310" t="s">
        <v>500</v>
      </c>
      <c r="B56" s="117" t="s">
        <v>201</v>
      </c>
      <c r="C56" s="106"/>
      <c r="D56" s="106"/>
      <c r="E56" s="107"/>
    </row>
    <row r="57" spans="1:5" s="309" customFormat="1" ht="15.75">
      <c r="A57" s="310" t="s">
        <v>501</v>
      </c>
      <c r="B57" s="117" t="s">
        <v>202</v>
      </c>
      <c r="C57" s="315">
        <f>+C55+C56</f>
        <v>71</v>
      </c>
      <c r="D57" s="315">
        <f>+D55+D56</f>
        <v>71</v>
      </c>
      <c r="E57" s="316">
        <f>+E55+E56</f>
        <v>0</v>
      </c>
    </row>
    <row r="58" spans="1:5" s="309" customFormat="1" ht="15.75">
      <c r="A58" s="310" t="s">
        <v>502</v>
      </c>
      <c r="B58" s="117" t="s">
        <v>203</v>
      </c>
      <c r="C58" s="106"/>
      <c r="D58" s="106"/>
      <c r="E58" s="107"/>
    </row>
    <row r="59" spans="1:5" s="309" customFormat="1" ht="15.75">
      <c r="A59" s="310" t="s">
        <v>503</v>
      </c>
      <c r="B59" s="117" t="s">
        <v>204</v>
      </c>
      <c r="C59" s="106">
        <v>192</v>
      </c>
      <c r="D59" s="106">
        <v>192</v>
      </c>
      <c r="E59" s="107"/>
    </row>
    <row r="60" spans="1:5" s="309" customFormat="1" ht="15.75">
      <c r="A60" s="310" t="s">
        <v>504</v>
      </c>
      <c r="B60" s="117" t="s">
        <v>205</v>
      </c>
      <c r="C60" s="106">
        <v>5723</v>
      </c>
      <c r="D60" s="106">
        <v>5723</v>
      </c>
      <c r="E60" s="107"/>
    </row>
    <row r="61" spans="1:5" s="309" customFormat="1" ht="15.75">
      <c r="A61" s="310" t="s">
        <v>505</v>
      </c>
      <c r="B61" s="117" t="s">
        <v>206</v>
      </c>
      <c r="C61" s="106"/>
      <c r="D61" s="106"/>
      <c r="E61" s="107"/>
    </row>
    <row r="62" spans="1:5" s="309" customFormat="1" ht="15.75">
      <c r="A62" s="310" t="s">
        <v>506</v>
      </c>
      <c r="B62" s="117" t="s">
        <v>207</v>
      </c>
      <c r="C62" s="315">
        <f>+C58+C59+C60+C61</f>
        <v>5915</v>
      </c>
      <c r="D62" s="315">
        <f>+D58+D59+D60+D61</f>
        <v>5915</v>
      </c>
      <c r="E62" s="316">
        <f>+E58+E59+E60+E61</f>
        <v>0</v>
      </c>
    </row>
    <row r="63" spans="1:5" s="309" customFormat="1" ht="15.75">
      <c r="A63" s="310" t="s">
        <v>507</v>
      </c>
      <c r="B63" s="117" t="s">
        <v>208</v>
      </c>
      <c r="C63" s="106">
        <v>2746</v>
      </c>
      <c r="D63" s="106">
        <v>2746</v>
      </c>
      <c r="E63" s="107"/>
    </row>
    <row r="64" spans="1:5" s="309" customFormat="1" ht="15.75">
      <c r="A64" s="310" t="s">
        <v>508</v>
      </c>
      <c r="B64" s="117" t="s">
        <v>209</v>
      </c>
      <c r="C64" s="106"/>
      <c r="D64" s="106"/>
      <c r="E64" s="107"/>
    </row>
    <row r="65" spans="1:5" s="309" customFormat="1" ht="15.75">
      <c r="A65" s="310" t="s">
        <v>509</v>
      </c>
      <c r="B65" s="117" t="s">
        <v>210</v>
      </c>
      <c r="C65" s="106"/>
      <c r="D65" s="106"/>
      <c r="E65" s="107"/>
    </row>
    <row r="66" spans="1:5" s="309" customFormat="1" ht="15.75">
      <c r="A66" s="310" t="s">
        <v>510</v>
      </c>
      <c r="B66" s="117" t="s">
        <v>211</v>
      </c>
      <c r="C66" s="315">
        <f>+C63+C64+C65</f>
        <v>2746</v>
      </c>
      <c r="D66" s="315">
        <f>+D63+D64+D65</f>
        <v>2746</v>
      </c>
      <c r="E66" s="316">
        <f>+E63+E64+E65</f>
        <v>0</v>
      </c>
    </row>
    <row r="67" spans="1:5" s="309" customFormat="1" ht="15.75">
      <c r="A67" s="310" t="s">
        <v>511</v>
      </c>
      <c r="B67" s="117" t="s">
        <v>212</v>
      </c>
      <c r="C67" s="106">
        <v>21</v>
      </c>
      <c r="D67" s="106">
        <v>21</v>
      </c>
      <c r="E67" s="107"/>
    </row>
    <row r="68" spans="1:5" s="309" customFormat="1" ht="21">
      <c r="A68" s="310" t="s">
        <v>512</v>
      </c>
      <c r="B68" s="117" t="s">
        <v>213</v>
      </c>
      <c r="C68" s="106"/>
      <c r="D68" s="106"/>
      <c r="E68" s="107"/>
    </row>
    <row r="69" spans="1:5" s="309" customFormat="1" ht="15.75">
      <c r="A69" s="310" t="s">
        <v>513</v>
      </c>
      <c r="B69" s="117" t="s">
        <v>214</v>
      </c>
      <c r="C69" s="315">
        <f>+C67+C68</f>
        <v>21</v>
      </c>
      <c r="D69" s="315">
        <f>+D67+D68</f>
        <v>21</v>
      </c>
      <c r="E69" s="316">
        <f>+E67+E68</f>
        <v>0</v>
      </c>
    </row>
    <row r="70" spans="1:5" s="309" customFormat="1" ht="15.75">
      <c r="A70" s="310" t="s">
        <v>514</v>
      </c>
      <c r="B70" s="117" t="s">
        <v>215</v>
      </c>
      <c r="C70" s="106"/>
      <c r="D70" s="106"/>
      <c r="E70" s="107"/>
    </row>
    <row r="71" spans="1:5" s="309" customFormat="1" ht="16.5" thickBot="1">
      <c r="A71" s="317" t="s">
        <v>515</v>
      </c>
      <c r="B71" s="121" t="s">
        <v>216</v>
      </c>
      <c r="C71" s="318">
        <f>+C54+C57+C62+C66+C69+C70</f>
        <v>191745</v>
      </c>
      <c r="D71" s="318">
        <f>+D54+D57+D62+D66+D69+D70</f>
        <v>134307</v>
      </c>
      <c r="E71" s="319">
        <f>+E54+E57+E62+E66+E69+E70</f>
        <v>0</v>
      </c>
    </row>
    <row r="72" spans="1:5" ht="15.75">
      <c r="A72" s="320"/>
      <c r="C72" s="321"/>
      <c r="D72" s="321"/>
      <c r="E72" s="322"/>
    </row>
    <row r="73" spans="1:5" ht="15.75">
      <c r="A73" s="320"/>
      <c r="C73" s="321"/>
      <c r="D73" s="321"/>
      <c r="E73" s="322"/>
    </row>
    <row r="74" spans="1:5" ht="15.75">
      <c r="A74" s="323"/>
      <c r="C74" s="321"/>
      <c r="D74" s="321"/>
      <c r="E74" s="322"/>
    </row>
    <row r="75" spans="1:5" ht="15.75">
      <c r="A75" s="571"/>
      <c r="B75" s="571"/>
      <c r="C75" s="571"/>
      <c r="D75" s="571"/>
      <c r="E75" s="571"/>
    </row>
    <row r="76" spans="1:5" ht="15.75">
      <c r="A76" s="571"/>
      <c r="B76" s="571"/>
      <c r="C76" s="571"/>
      <c r="D76" s="571"/>
      <c r="E76" s="571"/>
    </row>
  </sheetData>
  <sheetProtection/>
  <mergeCells count="12">
    <mergeCell ref="C8:E8"/>
    <mergeCell ref="A4:E4"/>
    <mergeCell ref="A76:E76"/>
    <mergeCell ref="C5:E5"/>
    <mergeCell ref="A6:A8"/>
    <mergeCell ref="C6:C7"/>
    <mergeCell ref="B6:B8"/>
    <mergeCell ref="A75:E75"/>
    <mergeCell ref="E6:E7"/>
    <mergeCell ref="D6:D7"/>
    <mergeCell ref="A1:D1"/>
    <mergeCell ref="A3:E3"/>
  </mergeCells>
  <printOptions horizontalCentered="1"/>
  <pageMargins left="0.7874015748031497" right="0.8234375" top="1.0890625" bottom="0.984251968503937" header="0.5" footer="0.5"/>
  <pageSetup horizontalDpi="600" verticalDpi="600" orientation="portrait" paperSize="9" scale="85" r:id="rId1"/>
  <headerFooter alignWithMargins="0">
    <oddFooter>&amp;C&amp;P</oddFooter>
  </headerFooter>
  <rowBreaks count="1" manualBreakCount="1">
    <brk id="47" min="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E29"/>
  <sheetViews>
    <sheetView zoomScalePageLayoutView="0" workbookViewId="0" topLeftCell="A1">
      <selection activeCell="A1" sqref="A1:C1"/>
    </sheetView>
  </sheetViews>
  <sheetFormatPr defaultColWidth="9.00390625" defaultRowHeight="12.75"/>
  <cols>
    <col min="1" max="1" width="71.125" style="109" customWidth="1"/>
    <col min="2" max="2" width="6.125" style="123" customWidth="1"/>
    <col min="3" max="3" width="18.00390625" style="325" customWidth="1"/>
    <col min="4" max="16384" width="9.375" style="325" customWidth="1"/>
  </cols>
  <sheetData>
    <row r="1" spans="1:3" ht="18.75">
      <c r="A1" s="579" t="s">
        <v>746</v>
      </c>
      <c r="B1" s="580"/>
      <c r="C1" s="580"/>
    </row>
    <row r="3" spans="1:3" ht="32.25" customHeight="1">
      <c r="A3" s="581" t="s">
        <v>637</v>
      </c>
      <c r="B3" s="581"/>
      <c r="C3" s="581"/>
    </row>
    <row r="4" spans="1:3" ht="18.75">
      <c r="A4" s="581" t="s">
        <v>722</v>
      </c>
      <c r="B4" s="581"/>
      <c r="C4" s="581"/>
    </row>
    <row r="6" spans="2:3" ht="13.5" thickBot="1">
      <c r="B6" s="589" t="s">
        <v>173</v>
      </c>
      <c r="C6" s="589"/>
    </row>
    <row r="7" spans="1:3" s="110" customFormat="1" ht="31.5" customHeight="1">
      <c r="A7" s="582" t="s">
        <v>217</v>
      </c>
      <c r="B7" s="587" t="s">
        <v>175</v>
      </c>
      <c r="C7" s="585" t="s">
        <v>218</v>
      </c>
    </row>
    <row r="8" spans="1:3" s="110" customFormat="1" ht="12.75">
      <c r="A8" s="583"/>
      <c r="B8" s="588"/>
      <c r="C8" s="586"/>
    </row>
    <row r="9" spans="1:3" s="114" customFormat="1" ht="13.5" thickBot="1">
      <c r="A9" s="111" t="s">
        <v>335</v>
      </c>
      <c r="B9" s="112" t="s">
        <v>336</v>
      </c>
      <c r="C9" s="113" t="s">
        <v>337</v>
      </c>
    </row>
    <row r="10" spans="1:3" ht="15.75" customHeight="1">
      <c r="A10" s="310" t="s">
        <v>517</v>
      </c>
      <c r="B10" s="115" t="s">
        <v>179</v>
      </c>
      <c r="C10" s="116">
        <v>177805</v>
      </c>
    </row>
    <row r="11" spans="1:3" ht="15.75" customHeight="1">
      <c r="A11" s="310" t="s">
        <v>518</v>
      </c>
      <c r="B11" s="117" t="s">
        <v>180</v>
      </c>
      <c r="C11" s="116"/>
    </row>
    <row r="12" spans="1:3" ht="15.75" customHeight="1">
      <c r="A12" s="310" t="s">
        <v>519</v>
      </c>
      <c r="B12" s="117" t="s">
        <v>181</v>
      </c>
      <c r="C12" s="116">
        <v>6504</v>
      </c>
    </row>
    <row r="13" spans="1:3" ht="15.75" customHeight="1">
      <c r="A13" s="310" t="s">
        <v>520</v>
      </c>
      <c r="B13" s="117" t="s">
        <v>182</v>
      </c>
      <c r="C13" s="118">
        <v>-38831</v>
      </c>
    </row>
    <row r="14" spans="1:3" ht="15.75" customHeight="1">
      <c r="A14" s="310" t="s">
        <v>521</v>
      </c>
      <c r="B14" s="117" t="s">
        <v>183</v>
      </c>
      <c r="C14" s="118"/>
    </row>
    <row r="15" spans="1:3" ht="15.75" customHeight="1">
      <c r="A15" s="310" t="s">
        <v>522</v>
      </c>
      <c r="B15" s="117" t="s">
        <v>184</v>
      </c>
      <c r="C15" s="118">
        <v>-13070</v>
      </c>
    </row>
    <row r="16" spans="1:3" ht="15.75" customHeight="1">
      <c r="A16" s="310" t="s">
        <v>523</v>
      </c>
      <c r="B16" s="117" t="s">
        <v>185</v>
      </c>
      <c r="C16" s="119">
        <f>+C10+C11+C12+C13+C14+C15</f>
        <v>132408</v>
      </c>
    </row>
    <row r="17" spans="1:3" ht="15.75" customHeight="1">
      <c r="A17" s="310" t="s">
        <v>538</v>
      </c>
      <c r="B17" s="117" t="s">
        <v>186</v>
      </c>
      <c r="C17" s="326">
        <v>72</v>
      </c>
    </row>
    <row r="18" spans="1:3" ht="15.75" customHeight="1">
      <c r="A18" s="310" t="s">
        <v>524</v>
      </c>
      <c r="B18" s="117" t="s">
        <v>187</v>
      </c>
      <c r="C18" s="118">
        <v>841</v>
      </c>
    </row>
    <row r="19" spans="1:3" ht="15.75" customHeight="1">
      <c r="A19" s="310" t="s">
        <v>525</v>
      </c>
      <c r="B19" s="117" t="s">
        <v>13</v>
      </c>
      <c r="C19" s="118"/>
    </row>
    <row r="20" spans="1:3" ht="15.75" customHeight="1">
      <c r="A20" s="310" t="s">
        <v>638</v>
      </c>
      <c r="B20" s="117" t="s">
        <v>14</v>
      </c>
      <c r="C20" s="118">
        <v>455</v>
      </c>
    </row>
    <row r="21" spans="1:3" ht="15.75" customHeight="1">
      <c r="A21" s="310" t="s">
        <v>639</v>
      </c>
      <c r="B21" s="117" t="s">
        <v>15</v>
      </c>
      <c r="C21" s="119">
        <f>+C17+C18+C19+C20</f>
        <v>1368</v>
      </c>
    </row>
    <row r="22" spans="1:3" s="327" customFormat="1" ht="15.75" customHeight="1">
      <c r="A22" s="310" t="s">
        <v>526</v>
      </c>
      <c r="B22" s="117" t="s">
        <v>16</v>
      </c>
      <c r="C22" s="118"/>
    </row>
    <row r="23" spans="1:3" ht="15.75" customHeight="1">
      <c r="A23" s="310" t="s">
        <v>527</v>
      </c>
      <c r="B23" s="117" t="s">
        <v>17</v>
      </c>
      <c r="C23" s="118">
        <v>531</v>
      </c>
    </row>
    <row r="24" spans="1:3" ht="15.75" customHeight="1" thickBot="1">
      <c r="A24" s="120" t="s">
        <v>640</v>
      </c>
      <c r="B24" s="121" t="s">
        <v>18</v>
      </c>
      <c r="C24" s="122">
        <f>+C16+C21+C22+C23</f>
        <v>134307</v>
      </c>
    </row>
    <row r="25" spans="1:5" ht="15.75">
      <c r="A25" s="320"/>
      <c r="B25" s="323"/>
      <c r="C25" s="321"/>
      <c r="D25" s="321"/>
      <c r="E25" s="321"/>
    </row>
    <row r="26" spans="1:5" ht="15.75">
      <c r="A26" s="320"/>
      <c r="B26" s="323"/>
      <c r="C26" s="321"/>
      <c r="D26" s="321"/>
      <c r="E26" s="321"/>
    </row>
    <row r="27" spans="1:5" ht="15.75">
      <c r="A27" s="323"/>
      <c r="B27" s="323"/>
      <c r="C27" s="321"/>
      <c r="D27" s="321"/>
      <c r="E27" s="321"/>
    </row>
    <row r="28" spans="1:5" ht="15.75">
      <c r="A28" s="584"/>
      <c r="B28" s="584"/>
      <c r="C28" s="584"/>
      <c r="D28" s="328"/>
      <c r="E28" s="328"/>
    </row>
    <row r="29" spans="1:5" ht="15.75">
      <c r="A29" s="584"/>
      <c r="B29" s="584"/>
      <c r="C29" s="584"/>
      <c r="D29" s="328"/>
      <c r="E29" s="328"/>
    </row>
  </sheetData>
  <sheetProtection/>
  <mergeCells count="9">
    <mergeCell ref="A1:C1"/>
    <mergeCell ref="A3:C3"/>
    <mergeCell ref="A7:A8"/>
    <mergeCell ref="A29:C29"/>
    <mergeCell ref="A28:C28"/>
    <mergeCell ref="C7:C8"/>
    <mergeCell ref="B7:B8"/>
    <mergeCell ref="B6:C6"/>
    <mergeCell ref="A4:C4"/>
  </mergeCells>
  <printOptions horizontalCentered="1"/>
  <pageMargins left="0.7874015748031497" right="0.7874015748031497" top="1.246875" bottom="0.984251968503937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Pápakovácsi</cp:lastModifiedBy>
  <cp:lastPrinted>2015-05-19T08:35:24Z</cp:lastPrinted>
  <dcterms:created xsi:type="dcterms:W3CDTF">2015-05-08T16:45:44Z</dcterms:created>
  <dcterms:modified xsi:type="dcterms:W3CDTF">2015-06-01T08:37:24Z</dcterms:modified>
  <cp:category/>
  <cp:version/>
  <cp:contentType/>
  <cp:contentStatus/>
</cp:coreProperties>
</file>