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zámoló 2016\Beszámoló 2016\küldendő\"/>
    </mc:Choice>
  </mc:AlternateContent>
  <bookViews>
    <workbookView xWindow="0" yWindow="0" windowWidth="12120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F16" i="1"/>
  <c r="G64" i="1" l="1"/>
  <c r="J64" i="1" l="1"/>
  <c r="J54" i="1"/>
  <c r="J47" i="1"/>
  <c r="J44" i="1"/>
  <c r="J37" i="1"/>
  <c r="J29" i="1"/>
  <c r="J22" i="1"/>
  <c r="J9" i="1"/>
  <c r="J8" i="1" s="1"/>
  <c r="H64" i="1"/>
  <c r="H54" i="1"/>
  <c r="H47" i="1"/>
  <c r="H44" i="1"/>
  <c r="H37" i="1"/>
  <c r="H29" i="1"/>
  <c r="H22" i="1"/>
  <c r="H9" i="1"/>
  <c r="J94" i="1"/>
  <c r="J91" i="1"/>
  <c r="J81" i="1"/>
  <c r="J73" i="1"/>
  <c r="H94" i="1"/>
  <c r="H91" i="1"/>
  <c r="H81" i="1"/>
  <c r="H73" i="1"/>
  <c r="F94" i="1"/>
  <c r="F91" i="1"/>
  <c r="F81" i="1"/>
  <c r="F73" i="1"/>
  <c r="F64" i="1"/>
  <c r="L64" i="1" s="1"/>
  <c r="F54" i="1"/>
  <c r="F47" i="1"/>
  <c r="F44" i="1"/>
  <c r="F37" i="1"/>
  <c r="L37" i="1" s="1"/>
  <c r="F29" i="1"/>
  <c r="F22" i="1"/>
  <c r="L22" i="1" s="1"/>
  <c r="F9" i="1"/>
  <c r="K81" i="1"/>
  <c r="G29" i="1"/>
  <c r="M61" i="1"/>
  <c r="M62" i="1"/>
  <c r="M63" i="1"/>
  <c r="M65" i="1"/>
  <c r="M66" i="1"/>
  <c r="M67" i="1"/>
  <c r="M68" i="1"/>
  <c r="M58" i="1"/>
  <c r="M59" i="1"/>
  <c r="M60" i="1"/>
  <c r="M55" i="1"/>
  <c r="M56" i="1"/>
  <c r="M57" i="1"/>
  <c r="M48" i="1"/>
  <c r="M49" i="1"/>
  <c r="M50" i="1"/>
  <c r="M51" i="1"/>
  <c r="M52" i="1"/>
  <c r="M38" i="1"/>
  <c r="M39" i="1"/>
  <c r="M40" i="1"/>
  <c r="M41" i="1"/>
  <c r="M42" i="1"/>
  <c r="M35" i="1"/>
  <c r="M31" i="1"/>
  <c r="M32" i="1"/>
  <c r="M33" i="1"/>
  <c r="M34" i="1"/>
  <c r="M30" i="1"/>
  <c r="M28" i="1"/>
  <c r="M21" i="1"/>
  <c r="M23" i="1"/>
  <c r="M24" i="1"/>
  <c r="M25" i="1"/>
  <c r="M26" i="1"/>
  <c r="M27" i="1"/>
  <c r="M10" i="1"/>
  <c r="M11" i="1"/>
  <c r="M12" i="1"/>
  <c r="M13" i="1"/>
  <c r="M14" i="1"/>
  <c r="M15" i="1"/>
  <c r="M17" i="1"/>
  <c r="M18" i="1"/>
  <c r="M19" i="1"/>
  <c r="M20" i="1"/>
  <c r="L65" i="1"/>
  <c r="L66" i="1"/>
  <c r="L67" i="1"/>
  <c r="L68" i="1"/>
  <c r="L55" i="1"/>
  <c r="L56" i="1"/>
  <c r="L57" i="1"/>
  <c r="L58" i="1"/>
  <c r="L59" i="1"/>
  <c r="L60" i="1"/>
  <c r="L61" i="1"/>
  <c r="L62" i="1"/>
  <c r="L63" i="1"/>
  <c r="L50" i="1"/>
  <c r="L51" i="1"/>
  <c r="L52" i="1"/>
  <c r="L48" i="1"/>
  <c r="L49" i="1"/>
  <c r="L38" i="1"/>
  <c r="L39" i="1"/>
  <c r="L40" i="1"/>
  <c r="L41" i="1"/>
  <c r="L32" i="1"/>
  <c r="L33" i="1"/>
  <c r="L34" i="1"/>
  <c r="L35" i="1"/>
  <c r="L28" i="1"/>
  <c r="L19" i="1"/>
  <c r="L20" i="1"/>
  <c r="L21" i="1"/>
  <c r="L23" i="1"/>
  <c r="L24" i="1"/>
  <c r="L25" i="1"/>
  <c r="L26" i="1"/>
  <c r="L27" i="1"/>
  <c r="L10" i="1"/>
  <c r="L11" i="1"/>
  <c r="L12" i="1"/>
  <c r="L13" i="1"/>
  <c r="L14" i="1"/>
  <c r="L15" i="1"/>
  <c r="L17" i="1"/>
  <c r="L18" i="1"/>
  <c r="M82" i="1"/>
  <c r="M83" i="1"/>
  <c r="M84" i="1"/>
  <c r="M85" i="1"/>
  <c r="M86" i="1"/>
  <c r="M87" i="1"/>
  <c r="M88" i="1"/>
  <c r="M89" i="1"/>
  <c r="M90" i="1"/>
  <c r="M92" i="1"/>
  <c r="M93" i="1"/>
  <c r="M95" i="1"/>
  <c r="M96" i="1"/>
  <c r="M97" i="1"/>
  <c r="M98" i="1"/>
  <c r="L82" i="1"/>
  <c r="L83" i="1"/>
  <c r="L84" i="1"/>
  <c r="L85" i="1"/>
  <c r="L86" i="1"/>
  <c r="L87" i="1"/>
  <c r="L88" i="1"/>
  <c r="L89" i="1"/>
  <c r="L90" i="1"/>
  <c r="L92" i="1"/>
  <c r="L93" i="1"/>
  <c r="L95" i="1"/>
  <c r="L96" i="1"/>
  <c r="L97" i="1"/>
  <c r="L98" i="1"/>
  <c r="G94" i="1"/>
  <c r="I94" i="1"/>
  <c r="K94" i="1"/>
  <c r="G91" i="1"/>
  <c r="I91" i="1"/>
  <c r="K91" i="1"/>
  <c r="G81" i="1"/>
  <c r="I81" i="1"/>
  <c r="I64" i="1"/>
  <c r="K64" i="1"/>
  <c r="G54" i="1"/>
  <c r="G53" i="1" s="1"/>
  <c r="I54" i="1"/>
  <c r="K54" i="1"/>
  <c r="G44" i="1"/>
  <c r="I44" i="1"/>
  <c r="K44" i="1"/>
  <c r="K47" i="1"/>
  <c r="I47" i="1"/>
  <c r="G47" i="1"/>
  <c r="M75" i="1"/>
  <c r="L75" i="1"/>
  <c r="M74" i="1"/>
  <c r="M73" i="1" s="1"/>
  <c r="L74" i="1"/>
  <c r="L73" i="1" s="1"/>
  <c r="M46" i="1"/>
  <c r="L46" i="1"/>
  <c r="M45" i="1"/>
  <c r="L45" i="1"/>
  <c r="L31" i="1"/>
  <c r="K9" i="1"/>
  <c r="I9" i="1"/>
  <c r="G9" i="1"/>
  <c r="K73" i="1"/>
  <c r="I73" i="1"/>
  <c r="G73" i="1"/>
  <c r="K22" i="1"/>
  <c r="K29" i="1"/>
  <c r="K37" i="1"/>
  <c r="I22" i="1"/>
  <c r="I29" i="1"/>
  <c r="I37" i="1"/>
  <c r="G22" i="1"/>
  <c r="G37" i="1"/>
  <c r="M22" i="1" l="1"/>
  <c r="L16" i="1"/>
  <c r="F8" i="1"/>
  <c r="H8" i="1"/>
  <c r="H53" i="1"/>
  <c r="M16" i="1"/>
  <c r="J80" i="1"/>
  <c r="J99" i="1" s="1"/>
  <c r="I53" i="1"/>
  <c r="H80" i="1"/>
  <c r="H99" i="1" s="1"/>
  <c r="J53" i="1"/>
  <c r="M29" i="1"/>
  <c r="K53" i="1"/>
  <c r="L29" i="1"/>
  <c r="F53" i="1"/>
  <c r="L53" i="1" s="1"/>
  <c r="L91" i="1"/>
  <c r="I80" i="1"/>
  <c r="I99" i="1" s="1"/>
  <c r="K80" i="1"/>
  <c r="K99" i="1" s="1"/>
  <c r="F36" i="1"/>
  <c r="F80" i="1"/>
  <c r="F99" i="1" s="1"/>
  <c r="L94" i="1"/>
  <c r="H36" i="1"/>
  <c r="J36" i="1"/>
  <c r="J69" i="1" s="1"/>
  <c r="M47" i="1"/>
  <c r="M9" i="1"/>
  <c r="G80" i="1"/>
  <c r="G99" i="1" s="1"/>
  <c r="L9" i="1"/>
  <c r="M91" i="1"/>
  <c r="M94" i="1"/>
  <c r="M53" i="1"/>
  <c r="M64" i="1"/>
  <c r="L47" i="1"/>
  <c r="M81" i="1"/>
  <c r="M54" i="1"/>
  <c r="L81" i="1"/>
  <c r="G36" i="1"/>
  <c r="I36" i="1"/>
  <c r="K36" i="1"/>
  <c r="L54" i="1"/>
  <c r="M37" i="1"/>
  <c r="L44" i="1"/>
  <c r="M44" i="1"/>
  <c r="G8" i="1"/>
  <c r="I8" i="1"/>
  <c r="K8" i="1"/>
  <c r="H69" i="1" l="1"/>
  <c r="F69" i="1"/>
  <c r="L69" i="1" s="1"/>
  <c r="L80" i="1"/>
  <c r="L99" i="1" s="1"/>
  <c r="K69" i="1"/>
  <c r="L36" i="1"/>
  <c r="M80" i="1"/>
  <c r="M99" i="1" s="1"/>
  <c r="L8" i="1"/>
  <c r="I69" i="1"/>
  <c r="G69" i="1"/>
  <c r="M8" i="1"/>
  <c r="M36" i="1"/>
  <c r="M69" i="1" l="1"/>
</calcChain>
</file>

<file path=xl/sharedStrings.xml><?xml version="1.0" encoding="utf-8"?>
<sst xmlns="http://schemas.openxmlformats.org/spreadsheetml/2006/main" count="201" uniqueCount="127">
  <si>
    <t>ESZKÖZÖK</t>
  </si>
  <si>
    <t>ezer Ft-ban</t>
  </si>
  <si>
    <t>Sor-sz.</t>
  </si>
  <si>
    <t>Megnevezés</t>
  </si>
  <si>
    <t>Nyitó</t>
  </si>
  <si>
    <t>Záró</t>
  </si>
  <si>
    <t>1.</t>
  </si>
  <si>
    <t>Alapítás - átszervezés aktivált értéke</t>
  </si>
  <si>
    <t>2.</t>
  </si>
  <si>
    <t>Kísérleti fejlesztés aktivált értéke</t>
  </si>
  <si>
    <t>3.</t>
  </si>
  <si>
    <t>Vagyoni értékű jogok</t>
  </si>
  <si>
    <t>4.</t>
  </si>
  <si>
    <t>Szellemi termékek</t>
  </si>
  <si>
    <t>5.</t>
  </si>
  <si>
    <t>Immateriális javakra adott előleg</t>
  </si>
  <si>
    <t>6.</t>
  </si>
  <si>
    <t>Immateriális javak értékhelyesbítése</t>
  </si>
  <si>
    <t>I.</t>
  </si>
  <si>
    <t>Immateriális javak összesen (1+….+6)</t>
  </si>
  <si>
    <t>7.</t>
  </si>
  <si>
    <t>Ingatlanok és a kapcsolódó vagyoni értékű jogok</t>
  </si>
  <si>
    <t>8.</t>
  </si>
  <si>
    <t>Tenyészállatok</t>
  </si>
  <si>
    <t>Beruházások, felújítások</t>
  </si>
  <si>
    <t>Tárgyi eszközök értékhelyesbítése</t>
  </si>
  <si>
    <t>II.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</si>
  <si>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</si>
  <si>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</si>
  <si>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</si>
  <si>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</si>
  <si>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</si>
  <si>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</si>
  <si>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III.</t>
  </si>
  <si>
    <t xml:space="preserve">Befektetett pénzügyi eszközök </t>
  </si>
  <si>
    <t>IV.</t>
  </si>
  <si>
    <t>A)</t>
  </si>
  <si>
    <t>Anyagok</t>
  </si>
  <si>
    <t>Befejezetlen termékek, félkész termékek</t>
  </si>
  <si>
    <t>Növendék-, hízó- és egyéb állat</t>
  </si>
  <si>
    <t>Késztermékek</t>
  </si>
  <si>
    <t>Egyéb részesedés</t>
  </si>
  <si>
    <t>Forgalmi célú hitelviszonyt megtestesítő értékpapírok</t>
  </si>
  <si>
    <t>Pénztárak, csekkek, betétkönyvek</t>
  </si>
  <si>
    <t>Költségvetési bankszámlák</t>
  </si>
  <si>
    <t>Elszámolási számlák</t>
  </si>
  <si>
    <t>V.</t>
  </si>
  <si>
    <t>B)</t>
  </si>
  <si>
    <t>ESZKÖZÖK ÖSSZESEN (A+B)</t>
  </si>
  <si>
    <t>FORRÁSOK</t>
  </si>
  <si>
    <t>D)</t>
  </si>
  <si>
    <t>SAJÁT TŐKE ÖSSZESEN (1+2+3)</t>
  </si>
  <si>
    <t>E)</t>
  </si>
  <si>
    <t>F)</t>
  </si>
  <si>
    <t>FORRÁSOK (D+E+F)</t>
  </si>
  <si>
    <t>Üzemeltetésre, kezelésre átadott eszközök</t>
  </si>
  <si>
    <t>Üzemeltetésre kezelésre átadott, koncesszióba, vagyonkezlésbe adott, illetve vagyonkezelésbe vett  eszközök</t>
  </si>
  <si>
    <t>Koncesszióba adott eszközök</t>
  </si>
  <si>
    <t>Vagyonkezelésbe vett eszközök</t>
  </si>
  <si>
    <t>Vagyonkezelésbe adott eszközök</t>
  </si>
  <si>
    <t>Üzemeltetésre kezelésre átadott, koncesszióba, vagyonkezlésbe adott, illetve vagyonkezelésbe vett  eszközök értékhelyesbítése</t>
  </si>
  <si>
    <t>Áruk,betétdíjas göngyölegek,közvetített szolgáltatások és követelések fejében átvett eszközök, készletek</t>
  </si>
  <si>
    <t xml:space="preserve">Értékpapírok </t>
  </si>
  <si>
    <t>Idegen pénzeszközök számlái</t>
  </si>
  <si>
    <t xml:space="preserve">Készletek </t>
  </si>
  <si>
    <t>9.</t>
  </si>
  <si>
    <t>10.</t>
  </si>
  <si>
    <t>11.</t>
  </si>
  <si>
    <t>14.</t>
  </si>
  <si>
    <t>Tárgyi eszközök összesen (7+…..+14)</t>
  </si>
  <si>
    <t>Tárkányi Közös Önkormányzati Hivatal</t>
  </si>
  <si>
    <t>Tárkány Község Önkormányzata</t>
  </si>
  <si>
    <t>Összesen</t>
  </si>
  <si>
    <t>Gépek, berendezések, felszerelések, járművek</t>
  </si>
  <si>
    <t>Nemzeti vagyonba tartozó BEFEKTETETT ESZKÖZÖK ÖSSZ. (I.+……+IV/a)</t>
  </si>
  <si>
    <t xml:space="preserve">NEMZETI VAGYONBA TARTOZÓ FORGÓESZKÖZÖK </t>
  </si>
  <si>
    <t>C)</t>
  </si>
  <si>
    <t>PÉNZESZKÖZÖK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</si>
  <si>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</si>
  <si>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</si>
  <si>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</si>
  <si>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</si>
  <si>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</si>
  <si>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</si>
  <si>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</si>
  <si>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</si>
  <si>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</si>
  <si>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</si>
  <si>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</si>
  <si>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</si>
  <si>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</si>
  <si>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</si>
  <si>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 xml:space="preserve">Egyéb sajátos eszközoldali elszámolások </t>
  </si>
  <si>
    <t>Aktív időbeli elhatárolások</t>
  </si>
  <si>
    <t>G)</t>
  </si>
  <si>
    <t>Nemzeti vagyon induláskori értéke</t>
  </si>
  <si>
    <t>Nemzeti vagyon változásai</t>
  </si>
  <si>
    <t>Egyéb eszközök induláskori értéke</t>
  </si>
  <si>
    <t>Felhalmozott eredmény</t>
  </si>
  <si>
    <t>Mérleg szerinti eredmény</t>
  </si>
  <si>
    <t>VI.</t>
  </si>
  <si>
    <t>Eszközök értékhelyesbítésének forrása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</si>
  <si>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</si>
  <si>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</si>
  <si>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</si>
  <si>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</si>
  <si>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</si>
  <si>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</si>
  <si>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</si>
  <si>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Beruházásokra</t>
  </si>
  <si>
    <t>Működési célú kiadásokra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</si>
  <si>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</si>
  <si>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</si>
  <si>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</si>
  <si>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</si>
  <si>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</si>
  <si>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</si>
  <si>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</si>
  <si>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</si>
  <si>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</si>
  <si>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</si>
  <si>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</si>
  <si>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Lekötött  bankbetétek</t>
  </si>
  <si>
    <t>Tárkány-Ete Közös Fenntartású Óvoda, Tárkány-Ete Köznevelési T.</t>
  </si>
  <si>
    <t>16. melléklet</t>
  </si>
  <si>
    <t>a  4/2017.(IV. 12.) önkormányzati rendelethez</t>
  </si>
  <si>
    <t>Tárkány Község Önkormányzata és költségvetési szervei könyvviteli mérlege 2016. évdecember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</si>
</sst>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.;@"/>
  </numFmts>
  <fonts count="12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3" xfId="0" applyFont="1" applyBorder="1"/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0" fillId="0" borderId="3" xfId="0" applyBorder="1"/>
    <xf numFmtId="0" fontId="0" fillId="0" borderId="0" xfId="0" applyBorder="1"/>
    <xf numFmtId="0" fontId="8" fillId="0" borderId="0" xfId="0" applyFont="1" applyBorder="1" applyAlignment="1"/>
    <xf numFmtId="0" fontId="1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" fillId="0" borderId="9" xfId="0" applyFont="1" applyBorder="1"/>
    <xf numFmtId="0" fontId="9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distributed"/>
    </xf>
    <xf numFmtId="0" fontId="2" fillId="0" borderId="0" xfId="0" applyFont="1" applyAlignment="1">
      <alignment horizontal="right"/>
    </xf>
    <xf numFmtId="0" fontId="7" fillId="0" borderId="0" xfId="0" applyFont="1" applyBorder="1"/>
    <xf numFmtId="0" fontId="1" fillId="0" borderId="14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/>
    <xf numFmtId="3" fontId="7" fillId="0" borderId="7" xfId="0" applyNumberFormat="1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left"/>
    </xf>
    <xf numFmtId="3" fontId="10" fillId="0" borderId="8" xfId="0" applyNumberFormat="1" applyFont="1" applyBorder="1"/>
    <xf numFmtId="3" fontId="5" fillId="0" borderId="0" xfId="0" applyNumberFormat="1" applyFont="1" applyBorder="1" applyAlignment="1">
      <alignment horizontal="left" vertical="distributed"/>
    </xf>
    <xf numFmtId="3" fontId="7" fillId="0" borderId="8" xfId="0" applyNumberFormat="1" applyFont="1" applyBorder="1"/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left"/>
    </xf>
    <xf numFmtId="3" fontId="10" fillId="0" borderId="35" xfId="0" applyNumberFormat="1" applyFont="1" applyBorder="1"/>
    <xf numFmtId="3" fontId="7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 vertical="distributed"/>
    </xf>
    <xf numFmtId="3" fontId="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left"/>
    </xf>
    <xf numFmtId="3" fontId="5" fillId="0" borderId="8" xfId="0" applyNumberFormat="1" applyFont="1" applyBorder="1"/>
    <xf numFmtId="3" fontId="7" fillId="0" borderId="7" xfId="0" applyNumberFormat="1" applyFont="1" applyBorder="1" applyAlignment="1">
      <alignment horizontal="right"/>
    </xf>
    <xf numFmtId="3" fontId="3" fillId="0" borderId="10" xfId="0" applyNumberFormat="1" applyFont="1" applyBorder="1"/>
    <xf numFmtId="3" fontId="5" fillId="0" borderId="7" xfId="0" applyNumberFormat="1" applyFont="1" applyBorder="1"/>
    <xf numFmtId="3" fontId="10" fillId="0" borderId="7" xfId="0" applyNumberFormat="1" applyFont="1" applyBorder="1" applyAlignment="1">
      <alignment horizontal="right"/>
    </xf>
    <xf numFmtId="3" fontId="3" fillId="0" borderId="13" xfId="0" applyNumberFormat="1" applyFont="1" applyBorder="1"/>
    <xf numFmtId="3" fontId="5" fillId="0" borderId="8" xfId="0" applyNumberFormat="1" applyFont="1" applyBorder="1" applyAlignment="1">
      <alignment horizontal="right" vertical="distributed"/>
    </xf>
    <xf numFmtId="3" fontId="5" fillId="0" borderId="8" xfId="0" applyNumberFormat="1" applyFont="1" applyBorder="1" applyAlignment="1">
      <alignment vertical="distributed"/>
    </xf>
    <xf numFmtId="3" fontId="5" fillId="0" borderId="8" xfId="0" applyNumberFormat="1" applyFont="1" applyBorder="1" applyAlignment="1">
      <alignment horizontal="left" vertical="distributed"/>
    </xf>
    <xf numFmtId="0" fontId="5" fillId="0" borderId="7" xfId="0" applyFont="1" applyBorder="1" applyAlignment="1">
      <alignment horizontal="left" vertical="distributed"/>
    </xf>
    <xf numFmtId="0" fontId="5" fillId="0" borderId="17" xfId="0" applyFont="1" applyBorder="1" applyAlignment="1">
      <alignment horizontal="left" vertical="distributed"/>
    </xf>
    <xf numFmtId="0" fontId="5" fillId="0" borderId="18" xfId="0" applyFont="1" applyBorder="1" applyAlignment="1">
      <alignment horizontal="left" vertical="distributed"/>
    </xf>
    <xf numFmtId="0" fontId="5" fillId="0" borderId="7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8" xfId="0" applyFont="1" applyBorder="1" applyAlignment="1">
      <alignment vertical="distributed"/>
    </xf>
    <xf numFmtId="0" fontId="10" fillId="0" borderId="8" xfId="0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vertical="distributed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5" fillId="0" borderId="15" xfId="0" applyFont="1" applyBorder="1" applyAlignment="1">
      <alignment horizontal="right"/>
    </xf>
    <xf numFmtId="0" fontId="5" fillId="0" borderId="8" xfId="0" applyFont="1" applyBorder="1" applyAlignment="1">
      <alignment horizontal="left" vertical="distributed"/>
    </xf>
    <xf numFmtId="3" fontId="10" fillId="0" borderId="22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distributed"/>
    </xf>
    <xf numFmtId="0" fontId="5" fillId="0" borderId="17" xfId="0" applyFont="1" applyBorder="1" applyAlignment="1">
      <alignment vertical="distributed"/>
    </xf>
    <xf numFmtId="0" fontId="5" fillId="0" borderId="18" xfId="0" applyFont="1" applyBorder="1" applyAlignment="1">
      <alignment vertical="distributed"/>
    </xf>
    <xf numFmtId="3" fontId="7" fillId="0" borderId="21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 vertical="distributed"/>
    </xf>
    <xf numFmtId="0" fontId="7" fillId="0" borderId="17" xfId="0" applyFont="1" applyBorder="1" applyAlignment="1">
      <alignment horizontal="left" vertical="distributed"/>
    </xf>
    <xf numFmtId="0" fontId="7" fillId="0" borderId="18" xfId="0" applyFont="1" applyBorder="1" applyAlignment="1">
      <alignment horizontal="left" vertical="distributed"/>
    </xf>
    <xf numFmtId="0" fontId="7" fillId="0" borderId="23" xfId="0" applyFont="1" applyBorder="1" applyAlignment="1">
      <alignment horizontal="left" vertical="distributed" wrapText="1"/>
    </xf>
    <xf numFmtId="0" fontId="7" fillId="0" borderId="24" xfId="0" applyFont="1" applyBorder="1" applyAlignment="1">
      <alignment horizontal="left" vertical="distributed" wrapText="1"/>
    </xf>
    <xf numFmtId="0" fontId="7" fillId="0" borderId="25" xfId="0" applyFont="1" applyBorder="1" applyAlignment="1">
      <alignment horizontal="left" vertical="distributed" wrapText="1"/>
    </xf>
    <xf numFmtId="0" fontId="7" fillId="0" borderId="4" xfId="0" applyFont="1" applyBorder="1" applyAlignment="1">
      <alignment horizontal="left" vertical="distributed" wrapText="1"/>
    </xf>
    <xf numFmtId="0" fontId="7" fillId="0" borderId="26" xfId="0" applyFont="1" applyBorder="1" applyAlignment="1">
      <alignment horizontal="left" vertical="distributed" wrapText="1"/>
    </xf>
    <xf numFmtId="0" fontId="7" fillId="0" borderId="27" xfId="0" applyFont="1" applyBorder="1" applyAlignment="1">
      <alignment horizontal="left" vertical="distributed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A29" zoomScale="115" zoomScaleNormal="115" workbookViewId="0">
      <selection activeCell="B35" sqref="B35:E35"/>
    </sheetView>
  </sheetViews>
  <sheetFormatPr defaultRowHeight="12.75" x14ac:dyDescent="0.2"/>
  <cols>
    <col min="1" max="1" width="4.7109375" style="1" customWidth="1"/>
    <col min="3" max="3" width="11.5703125" customWidth="1"/>
    <col min="5" max="5" width="18" customWidth="1"/>
    <col min="6" max="6" width="10.7109375" customWidth="1"/>
    <col min="7" max="7" width="11.28515625" customWidth="1"/>
    <col min="8" max="8" width="9.140625" customWidth="1"/>
    <col min="9" max="9" width="10" customWidth="1"/>
    <col min="10" max="10" width="10.140625" customWidth="1"/>
    <col min="11" max="11" width="10" customWidth="1"/>
    <col min="12" max="12" width="11.42578125" customWidth="1"/>
    <col min="13" max="13" width="12" customWidth="1"/>
    <col min="14" max="14" width="10.7109375" customWidth="1"/>
  </cols>
  <sheetData>
    <row r="1" spans="1:14" x14ac:dyDescent="0.2">
      <c r="M1" s="30" t="s">
        <v>124</v>
      </c>
      <c r="N1" s="3"/>
    </row>
    <row r="2" spans="1:14" x14ac:dyDescent="0.2">
      <c r="A2" s="97" t="s">
        <v>125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3"/>
    </row>
    <row r="3" spans="1:14" ht="16.5" customHeight="1" x14ac:dyDescent="0.2">
      <c r="A3" s="98" t="s">
        <v>126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4"/>
    </row>
    <row r="4" spans="1:14" ht="13.5" thickBot="1" x14ac:dyDescent="0.25">
      <c r="A4" s="82" t="s">
        <v>0</v>
      </c>
      <c r="B4" s="82"/>
      <c r="C4" s="82"/>
      <c r="D4" s="2"/>
      <c r="E4" s="2"/>
      <c r="F4" s="2"/>
      <c r="G4" s="2"/>
      <c r="H4" s="2"/>
      <c r="I4" s="2"/>
      <c r="J4" s="2"/>
      <c r="K4" s="2"/>
      <c r="L4" s="72" t="s">
        <v>1</v>
      </c>
      <c r="M4" s="72"/>
      <c r="N4" s="5"/>
    </row>
    <row r="5" spans="1:14" ht="33.75" customHeight="1" thickTop="1" thickBot="1" x14ac:dyDescent="0.25">
      <c r="A5" s="99" t="s">
        <v>2</v>
      </c>
      <c r="B5" s="100" t="s">
        <v>3</v>
      </c>
      <c r="C5" s="100"/>
      <c r="D5" s="100"/>
      <c r="E5" s="100"/>
      <c r="F5" s="103" t="s">
        <v>71</v>
      </c>
      <c r="G5" s="104"/>
      <c r="H5" s="101" t="s">
        <v>70</v>
      </c>
      <c r="I5" s="105"/>
      <c r="J5" s="101" t="s">
        <v>123</v>
      </c>
      <c r="K5" s="105"/>
      <c r="L5" s="101" t="s">
        <v>72</v>
      </c>
      <c r="M5" s="102"/>
      <c r="N5" s="8"/>
    </row>
    <row r="6" spans="1:14" ht="16.5" customHeight="1" thickTop="1" thickBot="1" x14ac:dyDescent="0.25">
      <c r="A6" s="99"/>
      <c r="B6" s="100"/>
      <c r="C6" s="100"/>
      <c r="D6" s="100"/>
      <c r="E6" s="100"/>
      <c r="F6" s="6" t="s">
        <v>4</v>
      </c>
      <c r="G6" s="7" t="s">
        <v>5</v>
      </c>
      <c r="H6" s="6" t="s">
        <v>4</v>
      </c>
      <c r="I6" s="7" t="s">
        <v>5</v>
      </c>
      <c r="J6" s="6" t="s">
        <v>4</v>
      </c>
      <c r="K6" s="7" t="s">
        <v>5</v>
      </c>
      <c r="L6" s="6" t="s">
        <v>4</v>
      </c>
      <c r="M6" s="7" t="s">
        <v>5</v>
      </c>
      <c r="N6" s="8"/>
    </row>
    <row r="7" spans="1:14" ht="16.5" customHeight="1" thickTop="1" x14ac:dyDescent="0.2">
      <c r="A7" s="99"/>
      <c r="B7" s="100"/>
      <c r="C7" s="100"/>
      <c r="D7" s="100"/>
      <c r="E7" s="100"/>
      <c r="F7" s="9">
        <v>39083</v>
      </c>
      <c r="G7" s="10">
        <v>42004</v>
      </c>
      <c r="H7" s="9">
        <v>39083</v>
      </c>
      <c r="I7" s="10">
        <v>42004</v>
      </c>
      <c r="J7" s="9">
        <v>39083</v>
      </c>
      <c r="K7" s="10">
        <v>42004</v>
      </c>
      <c r="L7" s="9">
        <v>39083</v>
      </c>
      <c r="M7" s="10">
        <v>42004</v>
      </c>
      <c r="N7" s="11"/>
    </row>
    <row r="8" spans="1:14" ht="16.5" customHeight="1" x14ac:dyDescent="0.2">
      <c r="A8" s="25" t="s">
        <v>36</v>
      </c>
      <c r="B8" s="65" t="s">
        <v>74</v>
      </c>
      <c r="C8" s="65"/>
      <c r="D8" s="65"/>
      <c r="E8" s="65"/>
      <c r="F8" s="34">
        <f>F9+F16+F22+F29</f>
        <v>1763850</v>
      </c>
      <c r="G8" s="34">
        <f>G9+G16+G22+G29</f>
        <v>1746516</v>
      </c>
      <c r="H8" s="34">
        <f>H9+H16+H22+H29</f>
        <v>166</v>
      </c>
      <c r="I8" s="34">
        <f>I9+I16+I22+I29</f>
        <v>129</v>
      </c>
      <c r="J8" s="34">
        <f>J9+J16+J22+J29</f>
        <v>16</v>
      </c>
      <c r="K8" s="34">
        <f>K9+K16+K22+K29</f>
        <v>0</v>
      </c>
      <c r="L8" s="34">
        <f>F8+H8+J8</f>
        <v>1764032</v>
      </c>
      <c r="M8" s="34">
        <f>G8+I8+K8</f>
        <v>1746645</v>
      </c>
      <c r="N8" s="11"/>
    </row>
    <row r="9" spans="1:14" ht="16.5" customHeight="1" x14ac:dyDescent="0.2">
      <c r="A9" s="14" t="s">
        <v>18</v>
      </c>
      <c r="B9" s="68" t="s">
        <v>19</v>
      </c>
      <c r="C9" s="68"/>
      <c r="D9" s="68"/>
      <c r="E9" s="68"/>
      <c r="F9" s="35">
        <f t="shared" ref="F9" si="0">SUM(F10:F15)</f>
        <v>0</v>
      </c>
      <c r="G9" s="35">
        <f t="shared" ref="G9:K9" si="1">SUM(G10:G15)</f>
        <v>550</v>
      </c>
      <c r="H9" s="35">
        <f t="shared" ref="H9" si="2">SUM(H10:H15)</f>
        <v>166</v>
      </c>
      <c r="I9" s="35">
        <f t="shared" si="1"/>
        <v>129</v>
      </c>
      <c r="J9" s="35">
        <f t="shared" ref="J9" si="3">SUM(J10:J15)</f>
        <v>0</v>
      </c>
      <c r="K9" s="35">
        <f t="shared" si="1"/>
        <v>0</v>
      </c>
      <c r="L9" s="34">
        <f t="shared" ref="L9:L28" si="4">F9+H9+J9</f>
        <v>166</v>
      </c>
      <c r="M9" s="34">
        <f t="shared" ref="M9:M42" si="5">G9+I9+K9</f>
        <v>679</v>
      </c>
      <c r="N9" s="11"/>
    </row>
    <row r="10" spans="1:14" x14ac:dyDescent="0.2">
      <c r="A10" s="12" t="s">
        <v>6</v>
      </c>
      <c r="B10" s="67" t="s">
        <v>7</v>
      </c>
      <c r="C10" s="67"/>
      <c r="D10" s="67"/>
      <c r="E10" s="67"/>
      <c r="F10" s="36"/>
      <c r="G10" s="36"/>
      <c r="H10" s="37"/>
      <c r="I10" s="37"/>
      <c r="J10" s="36"/>
      <c r="K10" s="36"/>
      <c r="L10" s="34">
        <f t="shared" si="4"/>
        <v>0</v>
      </c>
      <c r="M10" s="34">
        <f t="shared" si="5"/>
        <v>0</v>
      </c>
      <c r="N10" s="13"/>
    </row>
    <row r="11" spans="1:14" x14ac:dyDescent="0.2">
      <c r="A11" s="12" t="s">
        <v>8</v>
      </c>
      <c r="B11" s="67" t="s">
        <v>9</v>
      </c>
      <c r="C11" s="67"/>
      <c r="D11" s="67"/>
      <c r="E11" s="67"/>
      <c r="F11" s="36"/>
      <c r="G11" s="36"/>
      <c r="H11" s="37"/>
      <c r="I11" s="37"/>
      <c r="J11" s="36"/>
      <c r="K11" s="36"/>
      <c r="L11" s="34">
        <f t="shared" si="4"/>
        <v>0</v>
      </c>
      <c r="M11" s="34">
        <f t="shared" si="5"/>
        <v>0</v>
      </c>
      <c r="N11" s="13"/>
    </row>
    <row r="12" spans="1:14" x14ac:dyDescent="0.2">
      <c r="A12" s="12" t="s">
        <v>10</v>
      </c>
      <c r="B12" s="67" t="s">
        <v>11</v>
      </c>
      <c r="C12" s="67"/>
      <c r="D12" s="67"/>
      <c r="E12" s="67"/>
      <c r="F12" s="36">
        <v>0</v>
      </c>
      <c r="G12" s="36">
        <v>0</v>
      </c>
      <c r="H12" s="36">
        <v>166</v>
      </c>
      <c r="I12" s="36">
        <v>129</v>
      </c>
      <c r="J12" s="36">
        <v>0</v>
      </c>
      <c r="K12" s="36">
        <v>0</v>
      </c>
      <c r="L12" s="34">
        <f t="shared" si="4"/>
        <v>166</v>
      </c>
      <c r="M12" s="34">
        <f t="shared" si="5"/>
        <v>129</v>
      </c>
      <c r="N12" s="13"/>
    </row>
    <row r="13" spans="1:14" x14ac:dyDescent="0.2">
      <c r="A13" s="12" t="s">
        <v>12</v>
      </c>
      <c r="B13" s="67" t="s">
        <v>13</v>
      </c>
      <c r="C13" s="67"/>
      <c r="D13" s="67"/>
      <c r="E13" s="67"/>
      <c r="F13" s="36"/>
      <c r="G13" s="36">
        <v>550</v>
      </c>
      <c r="H13" s="37"/>
      <c r="I13" s="37"/>
      <c r="J13" s="36"/>
      <c r="K13" s="36"/>
      <c r="L13" s="34">
        <f t="shared" si="4"/>
        <v>0</v>
      </c>
      <c r="M13" s="34">
        <f t="shared" si="5"/>
        <v>550</v>
      </c>
      <c r="N13" s="13"/>
    </row>
    <row r="14" spans="1:14" x14ac:dyDescent="0.2">
      <c r="A14" s="12" t="s">
        <v>14</v>
      </c>
      <c r="B14" s="67" t="s">
        <v>15</v>
      </c>
      <c r="C14" s="67"/>
      <c r="D14" s="67"/>
      <c r="E14" s="67"/>
      <c r="F14" s="36"/>
      <c r="G14" s="36"/>
      <c r="H14" s="37"/>
      <c r="I14" s="37"/>
      <c r="J14" s="36"/>
      <c r="K14" s="36"/>
      <c r="L14" s="34">
        <f t="shared" si="4"/>
        <v>0</v>
      </c>
      <c r="M14" s="34">
        <f t="shared" si="5"/>
        <v>0</v>
      </c>
      <c r="N14" s="13"/>
    </row>
    <row r="15" spans="1:14" x14ac:dyDescent="0.2">
      <c r="A15" s="12" t="s">
        <v>16</v>
      </c>
      <c r="B15" s="67" t="s">
        <v>17</v>
      </c>
      <c r="C15" s="67"/>
      <c r="D15" s="67"/>
      <c r="E15" s="67"/>
      <c r="F15" s="36"/>
      <c r="G15" s="36"/>
      <c r="H15" s="37"/>
      <c r="I15" s="37"/>
      <c r="J15" s="36"/>
      <c r="K15" s="36"/>
      <c r="L15" s="34">
        <f t="shared" si="4"/>
        <v>0</v>
      </c>
      <c r="M15" s="34">
        <f t="shared" si="5"/>
        <v>0</v>
      </c>
      <c r="N15" s="13"/>
    </row>
    <row r="16" spans="1:14" x14ac:dyDescent="0.2">
      <c r="A16" s="14" t="s">
        <v>26</v>
      </c>
      <c r="B16" s="68" t="s">
        <v>69</v>
      </c>
      <c r="C16" s="68"/>
      <c r="D16" s="68"/>
      <c r="E16" s="68"/>
      <c r="F16" s="35">
        <f>F17+F18+F19+F20+F21</f>
        <v>1763827</v>
      </c>
      <c r="G16" s="35">
        <f>G17+G18+G19+G20+G21</f>
        <v>1745943</v>
      </c>
      <c r="H16" s="35">
        <f>H17+H18+H19+H20+H21</f>
        <v>0</v>
      </c>
      <c r="I16" s="35">
        <f>I17+I18+I19+I20+I21</f>
        <v>0</v>
      </c>
      <c r="J16" s="35">
        <f>J17+J18+J19+J20+J21</f>
        <v>16</v>
      </c>
      <c r="K16" s="35">
        <f>K17+K18+K19+K20+K21</f>
        <v>0</v>
      </c>
      <c r="L16" s="35">
        <f>L17+L18+L19+L20+L21</f>
        <v>1763843</v>
      </c>
      <c r="M16" s="35">
        <f>M17+M18+M19+M20+M21</f>
        <v>1745943</v>
      </c>
      <c r="N16" s="13"/>
    </row>
    <row r="17" spans="1:14" x14ac:dyDescent="0.2">
      <c r="A17" s="12" t="s">
        <v>20</v>
      </c>
      <c r="B17" s="67" t="s">
        <v>21</v>
      </c>
      <c r="C17" s="67"/>
      <c r="D17" s="67"/>
      <c r="E17" s="67"/>
      <c r="F17" s="36">
        <v>1611446</v>
      </c>
      <c r="G17" s="36">
        <v>1606648</v>
      </c>
      <c r="H17" s="37"/>
      <c r="I17" s="37"/>
      <c r="J17" s="36"/>
      <c r="K17" s="36"/>
      <c r="L17" s="34">
        <f t="shared" si="4"/>
        <v>1611446</v>
      </c>
      <c r="M17" s="34">
        <f t="shared" si="5"/>
        <v>1606648</v>
      </c>
      <c r="N17" s="13"/>
    </row>
    <row r="18" spans="1:14" x14ac:dyDescent="0.2">
      <c r="A18" s="12" t="s">
        <v>22</v>
      </c>
      <c r="B18" s="67" t="s">
        <v>73</v>
      </c>
      <c r="C18" s="67"/>
      <c r="D18" s="67"/>
      <c r="E18" s="67"/>
      <c r="F18" s="36">
        <v>152381</v>
      </c>
      <c r="G18" s="36">
        <v>139295</v>
      </c>
      <c r="H18" s="37"/>
      <c r="I18" s="37"/>
      <c r="J18" s="36">
        <v>16</v>
      </c>
      <c r="K18" s="36">
        <v>0</v>
      </c>
      <c r="L18" s="34">
        <f t="shared" si="4"/>
        <v>152397</v>
      </c>
      <c r="M18" s="34">
        <f t="shared" si="5"/>
        <v>139295</v>
      </c>
      <c r="N18" s="13"/>
    </row>
    <row r="19" spans="1:14" x14ac:dyDescent="0.2">
      <c r="A19" s="12" t="s">
        <v>66</v>
      </c>
      <c r="B19" s="67" t="s">
        <v>23</v>
      </c>
      <c r="C19" s="67"/>
      <c r="D19" s="67"/>
      <c r="E19" s="67"/>
      <c r="F19" s="36"/>
      <c r="G19" s="36"/>
      <c r="H19" s="37"/>
      <c r="I19" s="37"/>
      <c r="J19" s="36"/>
      <c r="K19" s="36"/>
      <c r="L19" s="34">
        <f t="shared" si="4"/>
        <v>0</v>
      </c>
      <c r="M19" s="34">
        <f t="shared" si="5"/>
        <v>0</v>
      </c>
      <c r="N19" s="13"/>
    </row>
    <row r="20" spans="1:14" x14ac:dyDescent="0.2">
      <c r="A20" s="12" t="s">
        <v>67</v>
      </c>
      <c r="B20" s="67" t="s">
        <v>24</v>
      </c>
      <c r="C20" s="67"/>
      <c r="D20" s="67"/>
      <c r="E20" s="67"/>
      <c r="F20" s="36">
        <v>0</v>
      </c>
      <c r="G20" s="36">
        <v>0</v>
      </c>
      <c r="H20" s="37"/>
      <c r="I20" s="37"/>
      <c r="J20" s="36"/>
      <c r="K20" s="36"/>
      <c r="L20" s="34">
        <f t="shared" si="4"/>
        <v>0</v>
      </c>
      <c r="M20" s="34">
        <f t="shared" si="5"/>
        <v>0</v>
      </c>
      <c r="N20" s="13"/>
    </row>
    <row r="21" spans="1:14" x14ac:dyDescent="0.2">
      <c r="A21" s="12" t="s">
        <v>68</v>
      </c>
      <c r="B21" s="67" t="s">
        <v>25</v>
      </c>
      <c r="C21" s="67"/>
      <c r="D21" s="67"/>
      <c r="E21" s="67"/>
      <c r="F21" s="36"/>
      <c r="G21" s="36"/>
      <c r="H21" s="37"/>
      <c r="I21" s="37"/>
      <c r="J21" s="36"/>
      <c r="K21" s="36"/>
      <c r="L21" s="34">
        <f t="shared" si="4"/>
        <v>0</v>
      </c>
      <c r="M21" s="34">
        <f t="shared" si="5"/>
        <v>0</v>
      </c>
      <c r="N21" s="13"/>
    </row>
    <row r="22" spans="1:14" x14ac:dyDescent="0.2">
      <c r="A22" s="14" t="s">
        <v>33</v>
      </c>
      <c r="B22" s="68" t="s">
        <v>34</v>
      </c>
      <c r="C22" s="68"/>
      <c r="D22" s="68"/>
      <c r="E22" s="68"/>
      <c r="F22" s="35">
        <f t="shared" ref="F22" si="6">SUM(F23:F28)</f>
        <v>23</v>
      </c>
      <c r="G22" s="35">
        <f t="shared" ref="G22:K22" si="7">SUM(G23:G28)</f>
        <v>23</v>
      </c>
      <c r="H22" s="35">
        <f t="shared" ref="H22" si="8">SUM(H23:H28)</f>
        <v>0</v>
      </c>
      <c r="I22" s="35">
        <f t="shared" si="7"/>
        <v>0</v>
      </c>
      <c r="J22" s="35">
        <f t="shared" ref="J22" si="9">SUM(J23:J28)</f>
        <v>0</v>
      </c>
      <c r="K22" s="35">
        <f t="shared" si="7"/>
        <v>0</v>
      </c>
      <c r="L22" s="34">
        <f t="shared" si="4"/>
        <v>23</v>
      </c>
      <c r="M22" s="34">
        <f t="shared" si="5"/>
        <v>23</v>
      </c>
      <c r="N22" s="13"/>
    </row>
    <row r="23" spans="1:14" x14ac:dyDescent="0.2">
      <c r="A23" s="12" t="s">
        <v>6</v>
      </c>
      <c r="B23" s="67" t="s">
        <v>27</v>
      </c>
      <c r="C23" s="67"/>
      <c r="D23" s="67"/>
      <c r="E23" s="67"/>
      <c r="F23" s="37">
        <v>23</v>
      </c>
      <c r="G23" s="37">
        <v>23</v>
      </c>
      <c r="H23" s="37"/>
      <c r="I23" s="37"/>
      <c r="J23" s="37"/>
      <c r="K23" s="37"/>
      <c r="L23" s="34">
        <f t="shared" si="4"/>
        <v>23</v>
      </c>
      <c r="M23" s="34">
        <f t="shared" si="5"/>
        <v>23</v>
      </c>
      <c r="N23" s="13"/>
    </row>
    <row r="24" spans="1:14" x14ac:dyDescent="0.2">
      <c r="A24" s="12" t="s">
        <v>8</v>
      </c>
      <c r="B24" s="67" t="s">
        <v>28</v>
      </c>
      <c r="C24" s="67"/>
      <c r="D24" s="67"/>
      <c r="E24" s="67"/>
      <c r="F24" s="37"/>
      <c r="G24" s="37"/>
      <c r="H24" s="37"/>
      <c r="I24" s="37"/>
      <c r="J24" s="37"/>
      <c r="K24" s="37"/>
      <c r="L24" s="34">
        <f t="shared" si="4"/>
        <v>0</v>
      </c>
      <c r="M24" s="34">
        <f t="shared" si="5"/>
        <v>0</v>
      </c>
      <c r="N24" s="13"/>
    </row>
    <row r="25" spans="1:14" ht="7.5" customHeight="1" x14ac:dyDescent="0.2">
      <c r="A25" s="12" t="s">
        <v>10</v>
      </c>
      <c r="B25" s="67" t="s">
        <v>29</v>
      </c>
      <c r="C25" s="67"/>
      <c r="D25" s="67"/>
      <c r="E25" s="67"/>
      <c r="F25" s="37"/>
      <c r="G25" s="37"/>
      <c r="H25" s="37"/>
      <c r="I25" s="37"/>
      <c r="J25" s="37"/>
      <c r="K25" s="37"/>
      <c r="L25" s="34">
        <f t="shared" si="4"/>
        <v>0</v>
      </c>
      <c r="M25" s="34">
        <f t="shared" si="5"/>
        <v>0</v>
      </c>
      <c r="N25" s="13"/>
    </row>
    <row r="26" spans="1:14" ht="8.25" customHeight="1" x14ac:dyDescent="0.2">
      <c r="A26" s="12" t="s">
        <v>12</v>
      </c>
      <c r="B26" s="67" t="s">
        <v>30</v>
      </c>
      <c r="C26" s="67"/>
      <c r="D26" s="67"/>
      <c r="E26" s="67"/>
      <c r="F26" s="37"/>
      <c r="G26" s="37"/>
      <c r="H26" s="37"/>
      <c r="I26" s="37"/>
      <c r="J26" s="37"/>
      <c r="K26" s="37"/>
      <c r="L26" s="34">
        <f t="shared" si="4"/>
        <v>0</v>
      </c>
      <c r="M26" s="34">
        <f t="shared" si="5"/>
        <v>0</v>
      </c>
      <c r="N26" s="13"/>
    </row>
    <row r="27" spans="1:14" ht="9" customHeight="1" x14ac:dyDescent="0.2">
      <c r="A27" s="12" t="s">
        <v>14</v>
      </c>
      <c r="B27" s="67" t="s">
        <v>31</v>
      </c>
      <c r="C27" s="67"/>
      <c r="D27" s="67"/>
      <c r="E27" s="67"/>
      <c r="F27" s="37"/>
      <c r="G27" s="37"/>
      <c r="H27" s="37"/>
      <c r="I27" s="37"/>
      <c r="J27" s="37"/>
      <c r="K27" s="37"/>
      <c r="L27" s="34">
        <f t="shared" si="4"/>
        <v>0</v>
      </c>
      <c r="M27" s="34">
        <f t="shared" si="5"/>
        <v>0</v>
      </c>
      <c r="N27" s="13"/>
    </row>
    <row r="28" spans="1:14" ht="11.25" customHeight="1" x14ac:dyDescent="0.2">
      <c r="A28" s="12" t="s">
        <v>16</v>
      </c>
      <c r="B28" s="67" t="s">
        <v>32</v>
      </c>
      <c r="C28" s="67"/>
      <c r="D28" s="67"/>
      <c r="E28" s="67"/>
      <c r="F28" s="37"/>
      <c r="G28" s="37"/>
      <c r="H28" s="37"/>
      <c r="I28" s="37"/>
      <c r="J28" s="37"/>
      <c r="K28" s="37"/>
      <c r="L28" s="34">
        <f t="shared" si="4"/>
        <v>0</v>
      </c>
      <c r="M28" s="34">
        <f t="shared" si="5"/>
        <v>0</v>
      </c>
      <c r="N28" s="13"/>
    </row>
    <row r="29" spans="1:14" ht="12.75" customHeight="1" x14ac:dyDescent="0.2">
      <c r="A29" s="84" t="s">
        <v>35</v>
      </c>
      <c r="B29" s="91" t="s">
        <v>56</v>
      </c>
      <c r="C29" s="92"/>
      <c r="D29" s="92"/>
      <c r="E29" s="93"/>
      <c r="F29" s="79">
        <f t="shared" ref="F29" si="10">SUM(F31:F35)</f>
        <v>0</v>
      </c>
      <c r="G29" s="79">
        <f t="shared" ref="G29:K29" si="11">SUM(G31:G35)</f>
        <v>0</v>
      </c>
      <c r="H29" s="79">
        <f t="shared" ref="H29" si="12">SUM(H31:H35)</f>
        <v>0</v>
      </c>
      <c r="I29" s="79">
        <f t="shared" si="11"/>
        <v>0</v>
      </c>
      <c r="J29" s="79">
        <f t="shared" ref="J29" si="13">SUM(J31:J35)</f>
        <v>0</v>
      </c>
      <c r="K29" s="79">
        <f t="shared" si="11"/>
        <v>0</v>
      </c>
      <c r="L29" s="74">
        <f>F29+H29+J29</f>
        <v>0</v>
      </c>
      <c r="M29" s="34">
        <f t="shared" si="5"/>
        <v>0</v>
      </c>
      <c r="N29" s="13"/>
    </row>
    <row r="30" spans="1:14" ht="5.25" customHeight="1" x14ac:dyDescent="0.2">
      <c r="A30" s="85"/>
      <c r="B30" s="94"/>
      <c r="C30" s="95"/>
      <c r="D30" s="95"/>
      <c r="E30" s="96"/>
      <c r="F30" s="80"/>
      <c r="G30" s="80"/>
      <c r="H30" s="80"/>
      <c r="I30" s="80"/>
      <c r="J30" s="80"/>
      <c r="K30" s="80"/>
      <c r="L30" s="75"/>
      <c r="M30" s="34">
        <f t="shared" si="5"/>
        <v>0</v>
      </c>
      <c r="N30" s="13"/>
    </row>
    <row r="31" spans="1:14" x14ac:dyDescent="0.2">
      <c r="A31" s="12" t="s">
        <v>6</v>
      </c>
      <c r="B31" s="67" t="s">
        <v>55</v>
      </c>
      <c r="C31" s="67"/>
      <c r="D31" s="67"/>
      <c r="E31" s="67"/>
      <c r="F31" s="41"/>
      <c r="G31" s="41"/>
      <c r="H31" s="42"/>
      <c r="I31" s="42"/>
      <c r="J31" s="42"/>
      <c r="K31" s="42"/>
      <c r="L31" s="38">
        <f>F31+H31+J31</f>
        <v>0</v>
      </c>
      <c r="M31" s="34">
        <f t="shared" si="5"/>
        <v>0</v>
      </c>
      <c r="N31" s="13"/>
    </row>
    <row r="32" spans="1:14" x14ac:dyDescent="0.2">
      <c r="A32" s="12" t="s">
        <v>8</v>
      </c>
      <c r="B32" s="67" t="s">
        <v>57</v>
      </c>
      <c r="C32" s="67"/>
      <c r="D32" s="67"/>
      <c r="E32" s="67"/>
      <c r="F32" s="41"/>
      <c r="G32" s="41"/>
      <c r="H32" s="42"/>
      <c r="I32" s="42"/>
      <c r="J32" s="42"/>
      <c r="K32" s="42"/>
      <c r="L32" s="38">
        <f t="shared" ref="L32:L41" si="14">F32+H32+J32</f>
        <v>0</v>
      </c>
      <c r="M32" s="34">
        <f t="shared" si="5"/>
        <v>0</v>
      </c>
      <c r="N32" s="16"/>
    </row>
    <row r="33" spans="1:14" x14ac:dyDescent="0.2">
      <c r="A33" s="12" t="s">
        <v>10</v>
      </c>
      <c r="B33" s="61" t="s">
        <v>59</v>
      </c>
      <c r="C33" s="62"/>
      <c r="D33" s="62"/>
      <c r="E33" s="63"/>
      <c r="F33" s="41"/>
      <c r="G33" s="41"/>
      <c r="H33" s="42"/>
      <c r="I33" s="42"/>
      <c r="J33" s="42"/>
      <c r="K33" s="42"/>
      <c r="L33" s="38">
        <f t="shared" si="14"/>
        <v>0</v>
      </c>
      <c r="M33" s="34">
        <f t="shared" si="5"/>
        <v>0</v>
      </c>
      <c r="N33" s="16"/>
    </row>
    <row r="34" spans="1:14" x14ac:dyDescent="0.2">
      <c r="A34" s="12" t="s">
        <v>12</v>
      </c>
      <c r="B34" s="61" t="s">
        <v>58</v>
      </c>
      <c r="C34" s="62"/>
      <c r="D34" s="62"/>
      <c r="E34" s="63"/>
      <c r="F34" s="41"/>
      <c r="G34" s="41"/>
      <c r="H34" s="42"/>
      <c r="I34" s="42"/>
      <c r="J34" s="42"/>
      <c r="K34" s="42"/>
      <c r="L34" s="38">
        <f t="shared" si="14"/>
        <v>0</v>
      </c>
      <c r="M34" s="34">
        <f t="shared" si="5"/>
        <v>0</v>
      </c>
      <c r="N34" s="16"/>
    </row>
    <row r="35" spans="1:14" ht="16.5" customHeight="1" x14ac:dyDescent="0.2">
      <c r="A35" s="26" t="s">
        <v>14</v>
      </c>
      <c r="B35" s="76" t="s">
        <v>60</v>
      </c>
      <c r="C35" s="77"/>
      <c r="D35" s="77"/>
      <c r="E35" s="78"/>
      <c r="F35" s="55"/>
      <c r="G35" s="55"/>
      <c r="H35" s="56"/>
      <c r="I35" s="56"/>
      <c r="J35" s="56"/>
      <c r="K35" s="56"/>
      <c r="L35" s="38">
        <f t="shared" si="14"/>
        <v>0</v>
      </c>
      <c r="M35" s="34">
        <f t="shared" si="5"/>
        <v>0</v>
      </c>
      <c r="N35" s="16"/>
    </row>
    <row r="36" spans="1:14" x14ac:dyDescent="0.2">
      <c r="A36" s="25" t="s">
        <v>47</v>
      </c>
      <c r="B36" s="65" t="s">
        <v>75</v>
      </c>
      <c r="C36" s="65"/>
      <c r="D36" s="65"/>
      <c r="E36" s="65"/>
      <c r="F36" s="38">
        <f t="shared" ref="F36" si="15">F37+F44</f>
        <v>467</v>
      </c>
      <c r="G36" s="38">
        <f t="shared" ref="G36:K36" si="16">G37+G44</f>
        <v>0</v>
      </c>
      <c r="H36" s="38">
        <f t="shared" ref="H36" si="17">H37+H44</f>
        <v>0</v>
      </c>
      <c r="I36" s="38">
        <f t="shared" si="16"/>
        <v>0</v>
      </c>
      <c r="J36" s="38">
        <f t="shared" ref="J36" si="18">J37+J44</f>
        <v>0</v>
      </c>
      <c r="K36" s="38">
        <f t="shared" si="16"/>
        <v>0</v>
      </c>
      <c r="L36" s="34">
        <f t="shared" si="14"/>
        <v>467</v>
      </c>
      <c r="M36" s="34">
        <f t="shared" si="5"/>
        <v>0</v>
      </c>
      <c r="N36" s="16"/>
    </row>
    <row r="37" spans="1:14" x14ac:dyDescent="0.2">
      <c r="A37" s="14" t="s">
        <v>18</v>
      </c>
      <c r="B37" s="68" t="s">
        <v>64</v>
      </c>
      <c r="C37" s="68"/>
      <c r="D37" s="68"/>
      <c r="E37" s="68"/>
      <c r="F37" s="35">
        <f t="shared" ref="F37" si="19">SUM(F38:F42)</f>
        <v>467</v>
      </c>
      <c r="G37" s="35">
        <f t="shared" ref="G37:K37" si="20">SUM(G38:G42)</f>
        <v>0</v>
      </c>
      <c r="H37" s="35">
        <f t="shared" ref="H37" si="21">SUM(H38:H42)</f>
        <v>0</v>
      </c>
      <c r="I37" s="35">
        <f t="shared" si="20"/>
        <v>0</v>
      </c>
      <c r="J37" s="35">
        <f t="shared" ref="J37" si="22">SUM(J38:J42)</f>
        <v>0</v>
      </c>
      <c r="K37" s="35">
        <f t="shared" si="20"/>
        <v>0</v>
      </c>
      <c r="L37" s="34">
        <f t="shared" si="14"/>
        <v>467</v>
      </c>
      <c r="M37" s="34">
        <f t="shared" si="5"/>
        <v>0</v>
      </c>
      <c r="N37" s="16"/>
    </row>
    <row r="38" spans="1:14" x14ac:dyDescent="0.2">
      <c r="A38" s="12" t="s">
        <v>6</v>
      </c>
      <c r="B38" s="67" t="s">
        <v>37</v>
      </c>
      <c r="C38" s="67"/>
      <c r="D38" s="67"/>
      <c r="E38" s="67"/>
      <c r="F38" s="37">
        <v>467</v>
      </c>
      <c r="G38" s="37">
        <v>0</v>
      </c>
      <c r="H38" s="37"/>
      <c r="I38" s="37"/>
      <c r="J38" s="36">
        <v>0</v>
      </c>
      <c r="K38" s="36">
        <v>0</v>
      </c>
      <c r="L38" s="34">
        <f t="shared" si="14"/>
        <v>467</v>
      </c>
      <c r="M38" s="34">
        <f t="shared" si="5"/>
        <v>0</v>
      </c>
      <c r="N38" s="16"/>
    </row>
    <row r="39" spans="1:14" x14ac:dyDescent="0.2">
      <c r="A39" s="12" t="s">
        <v>8</v>
      </c>
      <c r="B39" s="67" t="s">
        <v>38</v>
      </c>
      <c r="C39" s="67"/>
      <c r="D39" s="67"/>
      <c r="E39" s="67"/>
      <c r="F39" s="37"/>
      <c r="G39" s="37"/>
      <c r="H39" s="37"/>
      <c r="I39" s="37"/>
      <c r="J39" s="36"/>
      <c r="K39" s="36"/>
      <c r="L39" s="34">
        <f t="shared" si="14"/>
        <v>0</v>
      </c>
      <c r="M39" s="34">
        <f t="shared" si="5"/>
        <v>0</v>
      </c>
      <c r="N39" s="16"/>
    </row>
    <row r="40" spans="1:14" x14ac:dyDescent="0.2">
      <c r="A40" s="12" t="s">
        <v>10</v>
      </c>
      <c r="B40" s="67" t="s">
        <v>39</v>
      </c>
      <c r="C40" s="67"/>
      <c r="D40" s="67"/>
      <c r="E40" s="67"/>
      <c r="F40" s="37"/>
      <c r="G40" s="37"/>
      <c r="H40" s="37"/>
      <c r="I40" s="37"/>
      <c r="J40" s="36"/>
      <c r="K40" s="36"/>
      <c r="L40" s="34">
        <f t="shared" si="14"/>
        <v>0</v>
      </c>
      <c r="M40" s="34">
        <f t="shared" si="5"/>
        <v>0</v>
      </c>
      <c r="N40" s="16"/>
    </row>
    <row r="41" spans="1:14" x14ac:dyDescent="0.2">
      <c r="A41" s="12" t="s">
        <v>12</v>
      </c>
      <c r="B41" s="67" t="s">
        <v>40</v>
      </c>
      <c r="C41" s="67"/>
      <c r="D41" s="67"/>
      <c r="E41" s="67"/>
      <c r="F41" s="37"/>
      <c r="G41" s="37"/>
      <c r="H41" s="37"/>
      <c r="I41" s="37"/>
      <c r="J41" s="36"/>
      <c r="K41" s="36"/>
      <c r="L41" s="34">
        <f t="shared" si="14"/>
        <v>0</v>
      </c>
      <c r="M41" s="34">
        <f t="shared" si="5"/>
        <v>0</v>
      </c>
      <c r="N41" s="16"/>
    </row>
    <row r="42" spans="1:14" ht="14.25" customHeight="1" x14ac:dyDescent="0.2">
      <c r="A42" s="26" t="s">
        <v>14</v>
      </c>
      <c r="B42" s="73" t="s">
        <v>61</v>
      </c>
      <c r="C42" s="73"/>
      <c r="D42" s="73"/>
      <c r="E42" s="73"/>
      <c r="F42" s="57"/>
      <c r="G42" s="57"/>
      <c r="H42" s="57"/>
      <c r="I42" s="57"/>
      <c r="J42" s="57"/>
      <c r="K42" s="57"/>
      <c r="L42" s="38"/>
      <c r="M42" s="34">
        <f t="shared" si="5"/>
        <v>0</v>
      </c>
      <c r="N42" s="16"/>
    </row>
    <row r="43" spans="1:14" ht="25.5" hidden="1" customHeight="1" thickBot="1" x14ac:dyDescent="0.25">
      <c r="A43" s="28"/>
      <c r="B43" s="29"/>
      <c r="C43" s="29"/>
      <c r="D43" s="29"/>
      <c r="E43" s="29"/>
      <c r="F43" s="39"/>
      <c r="G43" s="39"/>
      <c r="H43" s="39"/>
      <c r="I43" s="39"/>
      <c r="J43" s="39"/>
      <c r="K43" s="39"/>
      <c r="L43" s="66"/>
      <c r="M43" s="66"/>
      <c r="N43" s="17"/>
    </row>
    <row r="44" spans="1:14" x14ac:dyDescent="0.2">
      <c r="A44" s="14" t="s">
        <v>26</v>
      </c>
      <c r="B44" s="68" t="s">
        <v>62</v>
      </c>
      <c r="C44" s="68"/>
      <c r="D44" s="68"/>
      <c r="E44" s="68"/>
      <c r="F44" s="40">
        <f t="shared" ref="F44" si="23">SUM(F45:F46)</f>
        <v>0</v>
      </c>
      <c r="G44" s="40">
        <f t="shared" ref="G44:K44" si="24">SUM(G45:G46)</f>
        <v>0</v>
      </c>
      <c r="H44" s="40">
        <f t="shared" ref="H44" si="25">SUM(H45:H46)</f>
        <v>0</v>
      </c>
      <c r="I44" s="40">
        <f t="shared" si="24"/>
        <v>0</v>
      </c>
      <c r="J44" s="40">
        <f t="shared" ref="J44" si="26">SUM(J45:J46)</f>
        <v>0</v>
      </c>
      <c r="K44" s="40">
        <f t="shared" si="24"/>
        <v>0</v>
      </c>
      <c r="L44" s="38">
        <f t="shared" ref="L44" si="27">SUM(L45:L46)</f>
        <v>0</v>
      </c>
      <c r="M44" s="38">
        <f t="shared" ref="M44" si="28">SUM(M45:M46)</f>
        <v>0</v>
      </c>
      <c r="N44" s="16"/>
    </row>
    <row r="45" spans="1:14" x14ac:dyDescent="0.2">
      <c r="A45" s="12" t="s">
        <v>6</v>
      </c>
      <c r="B45" s="67" t="s">
        <v>41</v>
      </c>
      <c r="C45" s="67"/>
      <c r="D45" s="67"/>
      <c r="E45" s="67"/>
      <c r="F45" s="41"/>
      <c r="G45" s="41"/>
      <c r="H45" s="42"/>
      <c r="I45" s="42"/>
      <c r="J45" s="41"/>
      <c r="K45" s="41"/>
      <c r="L45" s="34">
        <f t="shared" ref="L45:M61" si="29">F45+H45+J45</f>
        <v>0</v>
      </c>
      <c r="M45" s="34">
        <f t="shared" si="29"/>
        <v>0</v>
      </c>
      <c r="N45" s="16"/>
    </row>
    <row r="46" spans="1:14" x14ac:dyDescent="0.2">
      <c r="A46" s="12" t="s">
        <v>8</v>
      </c>
      <c r="B46" s="67" t="s">
        <v>42</v>
      </c>
      <c r="C46" s="67"/>
      <c r="D46" s="67"/>
      <c r="E46" s="67"/>
      <c r="F46" s="41"/>
      <c r="G46" s="41"/>
      <c r="H46" s="42"/>
      <c r="I46" s="42"/>
      <c r="J46" s="41"/>
      <c r="K46" s="41"/>
      <c r="L46" s="34">
        <f t="shared" si="29"/>
        <v>0</v>
      </c>
      <c r="M46" s="34">
        <f t="shared" si="29"/>
        <v>0</v>
      </c>
      <c r="N46" s="16"/>
    </row>
    <row r="47" spans="1:14" x14ac:dyDescent="0.2">
      <c r="A47" s="25" t="s">
        <v>76</v>
      </c>
      <c r="B47" s="65" t="s">
        <v>77</v>
      </c>
      <c r="C47" s="65"/>
      <c r="D47" s="65"/>
      <c r="E47" s="65"/>
      <c r="F47" s="40">
        <f t="shared" ref="F47" si="30">SUM(F48:F51)</f>
        <v>50935</v>
      </c>
      <c r="G47" s="40">
        <f t="shared" ref="G47:K47" si="31">SUM(G48:G51)</f>
        <v>61494</v>
      </c>
      <c r="H47" s="40">
        <f t="shared" ref="H47" si="32">SUM(H48:H51)</f>
        <v>92</v>
      </c>
      <c r="I47" s="40">
        <f t="shared" si="31"/>
        <v>142</v>
      </c>
      <c r="J47" s="40">
        <f t="shared" ref="J47" si="33">SUM(J48:J51)</f>
        <v>274</v>
      </c>
      <c r="K47" s="40">
        <f t="shared" si="31"/>
        <v>239</v>
      </c>
      <c r="L47" s="34">
        <f t="shared" si="29"/>
        <v>51301</v>
      </c>
      <c r="M47" s="34">
        <f t="shared" si="29"/>
        <v>61875</v>
      </c>
      <c r="N47" s="16"/>
    </row>
    <row r="48" spans="1:14" x14ac:dyDescent="0.2">
      <c r="A48" s="12" t="s">
        <v>6</v>
      </c>
      <c r="B48" s="67" t="s">
        <v>122</v>
      </c>
      <c r="C48" s="67"/>
      <c r="D48" s="67"/>
      <c r="E48" s="67"/>
      <c r="F48" s="36">
        <v>15000</v>
      </c>
      <c r="G48" s="36">
        <v>30071</v>
      </c>
      <c r="H48" s="36"/>
      <c r="I48" s="36"/>
      <c r="J48" s="36">
        <v>0</v>
      </c>
      <c r="K48" s="36">
        <v>0</v>
      </c>
      <c r="L48" s="34">
        <f t="shared" si="29"/>
        <v>15000</v>
      </c>
      <c r="M48" s="34">
        <f t="shared" si="29"/>
        <v>30071</v>
      </c>
      <c r="N48" s="16"/>
    </row>
    <row r="49" spans="1:14" x14ac:dyDescent="0.2">
      <c r="A49" s="12" t="s">
        <v>8</v>
      </c>
      <c r="B49" s="67" t="s">
        <v>43</v>
      </c>
      <c r="C49" s="67"/>
      <c r="D49" s="67"/>
      <c r="E49" s="67"/>
      <c r="F49" s="36">
        <v>727</v>
      </c>
      <c r="G49" s="36">
        <v>510</v>
      </c>
      <c r="H49" s="36">
        <v>23</v>
      </c>
      <c r="I49" s="36">
        <v>58</v>
      </c>
      <c r="J49" s="36">
        <v>104</v>
      </c>
      <c r="K49" s="36">
        <v>11</v>
      </c>
      <c r="L49" s="34">
        <f t="shared" si="29"/>
        <v>854</v>
      </c>
      <c r="M49" s="34">
        <f t="shared" si="29"/>
        <v>579</v>
      </c>
      <c r="N49" s="16"/>
    </row>
    <row r="50" spans="1:14" ht="12.75" customHeight="1" x14ac:dyDescent="0.2">
      <c r="A50" s="12" t="s">
        <v>10</v>
      </c>
      <c r="B50" s="61" t="s">
        <v>44</v>
      </c>
      <c r="C50" s="62"/>
      <c r="D50" s="62"/>
      <c r="E50" s="63"/>
      <c r="F50" s="36">
        <v>35208</v>
      </c>
      <c r="G50" s="36">
        <v>30913</v>
      </c>
      <c r="H50" s="36">
        <v>69</v>
      </c>
      <c r="I50" s="36">
        <v>84</v>
      </c>
      <c r="J50" s="36">
        <v>170</v>
      </c>
      <c r="K50" s="36">
        <v>228</v>
      </c>
      <c r="L50" s="34">
        <f t="shared" si="29"/>
        <v>35447</v>
      </c>
      <c r="M50" s="34">
        <f t="shared" si="29"/>
        <v>31225</v>
      </c>
      <c r="N50" s="16"/>
    </row>
    <row r="51" spans="1:14" ht="12.75" customHeight="1" x14ac:dyDescent="0.2">
      <c r="A51" s="12" t="s">
        <v>12</v>
      </c>
      <c r="B51" s="61" t="s">
        <v>45</v>
      </c>
      <c r="C51" s="62"/>
      <c r="D51" s="62"/>
      <c r="E51" s="63"/>
      <c r="F51" s="36"/>
      <c r="G51" s="36"/>
      <c r="H51" s="36"/>
      <c r="I51" s="36"/>
      <c r="J51" s="36"/>
      <c r="K51" s="36"/>
      <c r="L51" s="34">
        <f t="shared" si="29"/>
        <v>0</v>
      </c>
      <c r="M51" s="34">
        <f t="shared" si="29"/>
        <v>0</v>
      </c>
      <c r="N51" s="16"/>
    </row>
    <row r="52" spans="1:14" x14ac:dyDescent="0.2">
      <c r="A52" s="12" t="s">
        <v>14</v>
      </c>
      <c r="B52" s="61" t="s">
        <v>63</v>
      </c>
      <c r="C52" s="62"/>
      <c r="D52" s="62"/>
      <c r="E52" s="63"/>
      <c r="F52" s="36"/>
      <c r="G52" s="36"/>
      <c r="H52" s="36"/>
      <c r="I52" s="36"/>
      <c r="J52" s="36"/>
      <c r="K52" s="36"/>
      <c r="L52" s="34">
        <f t="shared" si="29"/>
        <v>0</v>
      </c>
      <c r="M52" s="43">
        <f t="shared" si="29"/>
        <v>0</v>
      </c>
      <c r="N52" s="18"/>
    </row>
    <row r="53" spans="1:14" x14ac:dyDescent="0.2">
      <c r="A53" s="27" t="s">
        <v>50</v>
      </c>
      <c r="B53" s="65" t="s">
        <v>78</v>
      </c>
      <c r="C53" s="65"/>
      <c r="D53" s="65"/>
      <c r="E53" s="65"/>
      <c r="F53" s="44">
        <f t="shared" ref="F53" si="34">F54+F63+F64</f>
        <v>15803</v>
      </c>
      <c r="G53" s="44">
        <f t="shared" ref="G53:K53" si="35">G54+G63+G64</f>
        <v>13391</v>
      </c>
      <c r="H53" s="44">
        <f t="shared" ref="H53" si="36">H54+H63+H64</f>
        <v>660</v>
      </c>
      <c r="I53" s="44">
        <f t="shared" si="35"/>
        <v>360</v>
      </c>
      <c r="J53" s="44">
        <f t="shared" ref="J53" si="37">J54+J63+J64</f>
        <v>1795</v>
      </c>
      <c r="K53" s="44">
        <f t="shared" si="35"/>
        <v>3146</v>
      </c>
      <c r="L53" s="34">
        <f t="shared" si="29"/>
        <v>18258</v>
      </c>
      <c r="M53" s="43">
        <f t="shared" si="29"/>
        <v>16897</v>
      </c>
      <c r="N53" s="18"/>
    </row>
    <row r="54" spans="1:14" ht="15" customHeight="1" x14ac:dyDescent="0.2">
      <c r="A54" s="27" t="s">
        <v>18</v>
      </c>
      <c r="B54" s="69" t="s">
        <v>79</v>
      </c>
      <c r="C54" s="69"/>
      <c r="D54" s="69"/>
      <c r="E54" s="69"/>
      <c r="F54" s="45">
        <f t="shared" ref="F54" si="38">SUM(F55:F62)</f>
        <v>15621</v>
      </c>
      <c r="G54" s="45">
        <f t="shared" ref="G54:K54" si="39">SUM(G55:G62)</f>
        <v>13173</v>
      </c>
      <c r="H54" s="45">
        <f t="shared" ref="H54" si="40">SUM(H55:H62)</f>
        <v>0</v>
      </c>
      <c r="I54" s="45">
        <f t="shared" si="39"/>
        <v>0</v>
      </c>
      <c r="J54" s="45">
        <f t="shared" ref="J54" si="41">SUM(J55:J62)</f>
        <v>1765</v>
      </c>
      <c r="K54" s="45">
        <f t="shared" si="39"/>
        <v>3116</v>
      </c>
      <c r="L54" s="34">
        <f t="shared" si="29"/>
        <v>17386</v>
      </c>
      <c r="M54" s="43">
        <f t="shared" si="29"/>
        <v>16289</v>
      </c>
      <c r="N54" s="18"/>
    </row>
    <row r="55" spans="1:14" x14ac:dyDescent="0.2">
      <c r="A55" s="32" t="s">
        <v>6</v>
      </c>
      <c r="B55" s="64" t="s">
        <v>80</v>
      </c>
      <c r="C55" s="64"/>
      <c r="D55" s="64"/>
      <c r="E55" s="64"/>
      <c r="F55" s="46">
        <v>2077</v>
      </c>
      <c r="G55" s="46">
        <v>6689</v>
      </c>
      <c r="H55" s="47"/>
      <c r="I55" s="47"/>
      <c r="J55" s="46">
        <v>1340</v>
      </c>
      <c r="K55" s="46">
        <v>2713</v>
      </c>
      <c r="L55" s="34">
        <f t="shared" si="29"/>
        <v>3417</v>
      </c>
      <c r="M55" s="43">
        <f t="shared" si="29"/>
        <v>9402</v>
      </c>
      <c r="N55" s="18"/>
    </row>
    <row r="56" spans="1:14" x14ac:dyDescent="0.2">
      <c r="A56" s="32" t="s">
        <v>8</v>
      </c>
      <c r="B56" s="64" t="s">
        <v>81</v>
      </c>
      <c r="C56" s="64"/>
      <c r="D56" s="64"/>
      <c r="E56" s="64"/>
      <c r="F56" s="42"/>
      <c r="G56" s="42"/>
      <c r="H56" s="48"/>
      <c r="I56" s="48"/>
      <c r="J56" s="48"/>
      <c r="K56" s="48"/>
      <c r="L56" s="34">
        <f t="shared" si="29"/>
        <v>0</v>
      </c>
      <c r="M56" s="43">
        <f t="shared" si="29"/>
        <v>0</v>
      </c>
      <c r="N56" s="18"/>
    </row>
    <row r="57" spans="1:14" x14ac:dyDescent="0.2">
      <c r="A57" s="32" t="s">
        <v>10</v>
      </c>
      <c r="B57" s="64" t="s">
        <v>82</v>
      </c>
      <c r="C57" s="64"/>
      <c r="D57" s="64"/>
      <c r="E57" s="64"/>
      <c r="F57" s="36">
        <v>6901</v>
      </c>
      <c r="G57" s="36">
        <v>3056</v>
      </c>
      <c r="H57" s="37"/>
      <c r="I57" s="37"/>
      <c r="J57" s="37"/>
      <c r="K57" s="37"/>
      <c r="L57" s="34">
        <f t="shared" si="29"/>
        <v>6901</v>
      </c>
      <c r="M57" s="34">
        <f t="shared" si="29"/>
        <v>3056</v>
      </c>
      <c r="N57" s="16"/>
    </row>
    <row r="58" spans="1:14" x14ac:dyDescent="0.2">
      <c r="A58" s="32" t="s">
        <v>12</v>
      </c>
      <c r="B58" s="64" t="s">
        <v>83</v>
      </c>
      <c r="C58" s="64"/>
      <c r="D58" s="64"/>
      <c r="E58" s="64"/>
      <c r="F58" s="36">
        <v>5197</v>
      </c>
      <c r="G58" s="36">
        <v>1554</v>
      </c>
      <c r="H58" s="37"/>
      <c r="I58" s="37"/>
      <c r="J58" s="36">
        <v>425</v>
      </c>
      <c r="K58" s="36">
        <v>403</v>
      </c>
      <c r="L58" s="34">
        <f t="shared" si="29"/>
        <v>5622</v>
      </c>
      <c r="M58" s="34">
        <f t="shared" si="29"/>
        <v>1957</v>
      </c>
      <c r="N58" s="16"/>
    </row>
    <row r="59" spans="1:14" x14ac:dyDescent="0.2">
      <c r="A59" s="32" t="s">
        <v>14</v>
      </c>
      <c r="B59" s="64" t="s">
        <v>84</v>
      </c>
      <c r="C59" s="64"/>
      <c r="D59" s="64"/>
      <c r="E59" s="64"/>
      <c r="F59" s="49">
        <v>0</v>
      </c>
      <c r="G59" s="49"/>
      <c r="H59" s="40"/>
      <c r="I59" s="40"/>
      <c r="J59" s="40"/>
      <c r="K59" s="40"/>
      <c r="L59" s="34">
        <f t="shared" si="29"/>
        <v>0</v>
      </c>
      <c r="M59" s="34">
        <f t="shared" si="29"/>
        <v>0</v>
      </c>
      <c r="N59" s="16"/>
    </row>
    <row r="60" spans="1:14" x14ac:dyDescent="0.2">
      <c r="A60" s="32" t="s">
        <v>16</v>
      </c>
      <c r="B60" s="64" t="s">
        <v>85</v>
      </c>
      <c r="C60" s="64"/>
      <c r="D60" s="64"/>
      <c r="E60" s="64"/>
      <c r="F60" s="36">
        <v>1408</v>
      </c>
      <c r="G60" s="36">
        <v>1845</v>
      </c>
      <c r="H60" s="36"/>
      <c r="I60" s="36"/>
      <c r="J60" s="36"/>
      <c r="K60" s="36"/>
      <c r="L60" s="34">
        <f t="shared" si="29"/>
        <v>1408</v>
      </c>
      <c r="M60" s="34">
        <f t="shared" si="29"/>
        <v>1845</v>
      </c>
      <c r="N60" s="16"/>
    </row>
    <row r="61" spans="1:14" x14ac:dyDescent="0.2">
      <c r="A61" s="32" t="s">
        <v>20</v>
      </c>
      <c r="B61" s="64" t="s">
        <v>86</v>
      </c>
      <c r="C61" s="64"/>
      <c r="D61" s="64"/>
      <c r="E61" s="64"/>
      <c r="F61" s="36">
        <v>38</v>
      </c>
      <c r="G61" s="36">
        <v>29</v>
      </c>
      <c r="H61" s="36"/>
      <c r="I61" s="36"/>
      <c r="J61" s="36"/>
      <c r="K61" s="36"/>
      <c r="L61" s="34">
        <f t="shared" ref="L61:M69" si="42">F61+H61+J61</f>
        <v>38</v>
      </c>
      <c r="M61" s="34">
        <f t="shared" si="29"/>
        <v>29</v>
      </c>
      <c r="N61" s="16"/>
    </row>
    <row r="62" spans="1:14" ht="14.25" customHeight="1" x14ac:dyDescent="0.2">
      <c r="A62" s="32" t="s">
        <v>22</v>
      </c>
      <c r="B62" s="58" t="s">
        <v>87</v>
      </c>
      <c r="C62" s="70"/>
      <c r="D62" s="70"/>
      <c r="E62" s="71"/>
      <c r="F62" s="36"/>
      <c r="G62" s="36"/>
      <c r="H62" s="36"/>
      <c r="I62" s="36"/>
      <c r="J62" s="36"/>
      <c r="K62" s="36"/>
      <c r="L62" s="34">
        <f t="shared" si="42"/>
        <v>0</v>
      </c>
      <c r="M62" s="34">
        <f t="shared" si="42"/>
        <v>0</v>
      </c>
      <c r="N62" s="16"/>
    </row>
    <row r="63" spans="1:14" x14ac:dyDescent="0.2">
      <c r="A63" s="27" t="s">
        <v>26</v>
      </c>
      <c r="B63" s="69" t="s">
        <v>88</v>
      </c>
      <c r="C63" s="69"/>
      <c r="D63" s="69"/>
      <c r="E63" s="69"/>
      <c r="F63" s="50">
        <v>4</v>
      </c>
      <c r="G63" s="50">
        <v>0</v>
      </c>
      <c r="H63" s="36"/>
      <c r="I63" s="36"/>
      <c r="J63" s="36">
        <v>0</v>
      </c>
      <c r="K63" s="36">
        <v>0</v>
      </c>
      <c r="L63" s="34">
        <f t="shared" si="42"/>
        <v>4</v>
      </c>
      <c r="M63" s="34">
        <f t="shared" si="42"/>
        <v>0</v>
      </c>
      <c r="N63" s="16"/>
    </row>
    <row r="64" spans="1:14" x14ac:dyDescent="0.2">
      <c r="A64" s="27" t="s">
        <v>33</v>
      </c>
      <c r="B64" s="88" t="s">
        <v>89</v>
      </c>
      <c r="C64" s="89"/>
      <c r="D64" s="89"/>
      <c r="E64" s="90"/>
      <c r="F64" s="50">
        <f t="shared" ref="F64:G64" si="43">SUM(F65:F66)</f>
        <v>178</v>
      </c>
      <c r="G64" s="50">
        <f t="shared" si="43"/>
        <v>218</v>
      </c>
      <c r="H64" s="50">
        <f t="shared" ref="H64" si="44">SUM(H65:H66)</f>
        <v>660</v>
      </c>
      <c r="I64" s="50">
        <f t="shared" ref="I64:K64" si="45">SUM(I65:I66)</f>
        <v>360</v>
      </c>
      <c r="J64" s="50">
        <f t="shared" ref="J64" si="46">SUM(J65:J66)</f>
        <v>30</v>
      </c>
      <c r="K64" s="50">
        <f t="shared" si="45"/>
        <v>30</v>
      </c>
      <c r="L64" s="34">
        <f t="shared" si="42"/>
        <v>868</v>
      </c>
      <c r="M64" s="34">
        <f t="shared" si="42"/>
        <v>608</v>
      </c>
      <c r="N64" s="16"/>
    </row>
    <row r="65" spans="1:14" x14ac:dyDescent="0.2">
      <c r="A65" s="32" t="s">
        <v>6</v>
      </c>
      <c r="B65" s="58" t="s">
        <v>90</v>
      </c>
      <c r="C65" s="59"/>
      <c r="D65" s="59"/>
      <c r="E65" s="60"/>
      <c r="F65" s="36">
        <v>118</v>
      </c>
      <c r="G65" s="36">
        <v>92</v>
      </c>
      <c r="H65" s="36">
        <v>660</v>
      </c>
      <c r="I65" s="36">
        <v>360</v>
      </c>
      <c r="J65" s="36">
        <v>30</v>
      </c>
      <c r="K65" s="36">
        <v>30</v>
      </c>
      <c r="L65" s="34">
        <f t="shared" si="42"/>
        <v>808</v>
      </c>
      <c r="M65" s="34">
        <f t="shared" si="42"/>
        <v>482</v>
      </c>
      <c r="N65" s="16"/>
    </row>
    <row r="66" spans="1:14" x14ac:dyDescent="0.2">
      <c r="A66" s="32" t="s">
        <v>12</v>
      </c>
      <c r="B66" s="58" t="s">
        <v>91</v>
      </c>
      <c r="C66" s="59"/>
      <c r="D66" s="59"/>
      <c r="E66" s="60"/>
      <c r="F66" s="36">
        <v>60</v>
      </c>
      <c r="G66" s="36">
        <v>126</v>
      </c>
      <c r="H66" s="36"/>
      <c r="I66" s="36"/>
      <c r="J66" s="36"/>
      <c r="K66" s="36"/>
      <c r="L66" s="34">
        <f t="shared" si="42"/>
        <v>60</v>
      </c>
      <c r="M66" s="34">
        <f t="shared" si="42"/>
        <v>126</v>
      </c>
      <c r="N66" s="16"/>
    </row>
    <row r="67" spans="1:14" x14ac:dyDescent="0.2">
      <c r="A67" s="25" t="s">
        <v>52</v>
      </c>
      <c r="B67" s="65" t="s">
        <v>92</v>
      </c>
      <c r="C67" s="65"/>
      <c r="D67" s="65"/>
      <c r="E67" s="65"/>
      <c r="F67" s="40">
        <v>3948</v>
      </c>
      <c r="G67" s="40">
        <v>254</v>
      </c>
      <c r="H67" s="40">
        <v>1727</v>
      </c>
      <c r="I67" s="40">
        <v>64</v>
      </c>
      <c r="J67" s="40">
        <v>2008</v>
      </c>
      <c r="K67" s="40">
        <v>108</v>
      </c>
      <c r="L67" s="34">
        <f t="shared" si="42"/>
        <v>7683</v>
      </c>
      <c r="M67" s="34">
        <f t="shared" si="42"/>
        <v>426</v>
      </c>
      <c r="N67" s="16"/>
    </row>
    <row r="68" spans="1:14" x14ac:dyDescent="0.2">
      <c r="A68" s="25" t="s">
        <v>53</v>
      </c>
      <c r="B68" s="65" t="s">
        <v>93</v>
      </c>
      <c r="C68" s="65"/>
      <c r="D68" s="65"/>
      <c r="E68" s="65"/>
      <c r="F68" s="50">
        <v>0</v>
      </c>
      <c r="G68" s="50">
        <v>0</v>
      </c>
      <c r="H68" s="36">
        <v>0</v>
      </c>
      <c r="I68" s="36">
        <v>0</v>
      </c>
      <c r="J68" s="36"/>
      <c r="K68" s="36"/>
      <c r="L68" s="34">
        <f t="shared" si="42"/>
        <v>0</v>
      </c>
      <c r="M68" s="34">
        <f t="shared" si="42"/>
        <v>0</v>
      </c>
      <c r="N68" s="16"/>
    </row>
    <row r="69" spans="1:14" ht="13.5" thickBot="1" x14ac:dyDescent="0.25">
      <c r="A69" s="19"/>
      <c r="B69" s="86" t="s">
        <v>48</v>
      </c>
      <c r="C69" s="86"/>
      <c r="D69" s="86"/>
      <c r="E69" s="86"/>
      <c r="F69" s="51">
        <f>F8+F36+F47+F53+F67+F68</f>
        <v>1835003</v>
      </c>
      <c r="G69" s="51">
        <f>G8+G36+G47+G53+G67+G68</f>
        <v>1821655</v>
      </c>
      <c r="H69" s="51">
        <f>H8+H36+H47+H53+H67+H68</f>
        <v>2645</v>
      </c>
      <c r="I69" s="51">
        <f>I8+I36+I47+I53+I67+I68</f>
        <v>695</v>
      </c>
      <c r="J69" s="51">
        <f>J8+J36+J47+J53+J67+J68</f>
        <v>4093</v>
      </c>
      <c r="K69" s="51">
        <f>K8+K36+K47+K53+K67+K68</f>
        <v>3493</v>
      </c>
      <c r="L69" s="34">
        <f t="shared" si="42"/>
        <v>1841741</v>
      </c>
      <c r="M69" s="34">
        <f t="shared" si="42"/>
        <v>1825843</v>
      </c>
      <c r="N69" s="16"/>
    </row>
    <row r="70" spans="1:14" ht="14.25" thickTop="1" thickBot="1" x14ac:dyDescent="0.25">
      <c r="A70" s="82" t="s">
        <v>49</v>
      </c>
      <c r="B70" s="82"/>
      <c r="C70" s="82"/>
      <c r="D70" s="2"/>
      <c r="E70" s="2"/>
      <c r="F70" s="2"/>
      <c r="G70" s="2"/>
      <c r="H70" s="2"/>
      <c r="I70" s="2"/>
      <c r="J70" s="2"/>
      <c r="K70" s="2"/>
      <c r="L70" s="72" t="s">
        <v>1</v>
      </c>
      <c r="M70" s="72"/>
      <c r="N70" s="5"/>
    </row>
    <row r="71" spans="1:14" ht="16.5" customHeight="1" thickTop="1" thickBot="1" x14ac:dyDescent="0.25">
      <c r="A71" s="83" t="s">
        <v>2</v>
      </c>
      <c r="B71" s="81" t="s">
        <v>3</v>
      </c>
      <c r="C71" s="81"/>
      <c r="D71" s="81"/>
      <c r="E71" s="81"/>
      <c r="F71" s="6" t="s">
        <v>4</v>
      </c>
      <c r="G71" s="7" t="s">
        <v>5</v>
      </c>
      <c r="H71" s="6" t="s">
        <v>4</v>
      </c>
      <c r="I71" s="7" t="s">
        <v>5</v>
      </c>
      <c r="J71" s="6" t="s">
        <v>4</v>
      </c>
      <c r="K71" s="7" t="s">
        <v>5</v>
      </c>
      <c r="L71" s="20" t="s">
        <v>4</v>
      </c>
      <c r="M71" s="21" t="s">
        <v>5</v>
      </c>
      <c r="N71" s="8"/>
    </row>
    <row r="72" spans="1:14" ht="12" customHeight="1" thickTop="1" x14ac:dyDescent="0.2">
      <c r="A72" s="83"/>
      <c r="B72" s="81"/>
      <c r="C72" s="81"/>
      <c r="D72" s="81"/>
      <c r="E72" s="81"/>
      <c r="F72" s="9">
        <v>39083</v>
      </c>
      <c r="G72" s="10">
        <v>42004</v>
      </c>
      <c r="H72" s="9">
        <v>39083</v>
      </c>
      <c r="I72" s="10">
        <v>42004</v>
      </c>
      <c r="J72" s="9">
        <v>39083</v>
      </c>
      <c r="K72" s="33">
        <v>42004</v>
      </c>
      <c r="L72" s="22">
        <v>39083</v>
      </c>
      <c r="M72" s="23">
        <v>39447</v>
      </c>
      <c r="N72" s="11"/>
    </row>
    <row r="73" spans="1:14" ht="16.5" customHeight="1" x14ac:dyDescent="0.2">
      <c r="A73" s="25" t="s">
        <v>94</v>
      </c>
      <c r="B73" s="65" t="s">
        <v>51</v>
      </c>
      <c r="C73" s="65"/>
      <c r="D73" s="65"/>
      <c r="E73" s="65"/>
      <c r="F73" s="34">
        <f t="shared" ref="F73" si="47">SUM(F74:F79)</f>
        <v>685868</v>
      </c>
      <c r="G73" s="34">
        <f t="shared" ref="G73:M73" si="48">SUM(G74:G79)</f>
        <v>711213</v>
      </c>
      <c r="H73" s="34">
        <f t="shared" ref="H73" si="49">SUM(H74:H79)</f>
        <v>-740</v>
      </c>
      <c r="I73" s="34">
        <f t="shared" si="48"/>
        <v>-2854</v>
      </c>
      <c r="J73" s="34">
        <f t="shared" ref="J73" si="50">SUM(J74:J79)</f>
        <v>-26</v>
      </c>
      <c r="K73" s="34">
        <f t="shared" si="48"/>
        <v>492</v>
      </c>
      <c r="L73" s="34">
        <f t="shared" si="48"/>
        <v>533803</v>
      </c>
      <c r="M73" s="34">
        <f t="shared" si="48"/>
        <v>569984</v>
      </c>
      <c r="N73" s="11"/>
    </row>
    <row r="74" spans="1:14" x14ac:dyDescent="0.2">
      <c r="A74" s="12" t="s">
        <v>18</v>
      </c>
      <c r="B74" s="67" t="s">
        <v>95</v>
      </c>
      <c r="C74" s="67"/>
      <c r="D74" s="67"/>
      <c r="E74" s="67"/>
      <c r="F74" s="36">
        <v>527573</v>
      </c>
      <c r="G74" s="36">
        <v>527573</v>
      </c>
      <c r="H74" s="36">
        <v>160</v>
      </c>
      <c r="I74" s="36">
        <v>160</v>
      </c>
      <c r="J74" s="36">
        <v>6070</v>
      </c>
      <c r="K74" s="36">
        <v>6070</v>
      </c>
      <c r="L74" s="52">
        <f>F74+H74+J74</f>
        <v>533803</v>
      </c>
      <c r="M74" s="52">
        <f>G74+I74+K74</f>
        <v>533803</v>
      </c>
      <c r="N74" s="16"/>
    </row>
    <row r="75" spans="1:14" x14ac:dyDescent="0.2">
      <c r="A75" s="12" t="s">
        <v>26</v>
      </c>
      <c r="B75" s="67" t="s">
        <v>96</v>
      </c>
      <c r="C75" s="67"/>
      <c r="D75" s="67"/>
      <c r="E75" s="67"/>
      <c r="F75" s="36"/>
      <c r="G75" s="36">
        <v>36181</v>
      </c>
      <c r="H75" s="36"/>
      <c r="I75" s="36"/>
      <c r="J75" s="36"/>
      <c r="K75" s="36"/>
      <c r="L75" s="52">
        <f>F75+H75+J75</f>
        <v>0</v>
      </c>
      <c r="M75" s="52">
        <f>G75+I75+K75</f>
        <v>36181</v>
      </c>
      <c r="N75" s="16"/>
    </row>
    <row r="76" spans="1:14" x14ac:dyDescent="0.2">
      <c r="A76" s="12" t="s">
        <v>33</v>
      </c>
      <c r="B76" s="61" t="s">
        <v>97</v>
      </c>
      <c r="C76" s="62"/>
      <c r="D76" s="62"/>
      <c r="E76" s="63"/>
      <c r="F76" s="36">
        <v>51319</v>
      </c>
      <c r="G76" s="36">
        <v>51319</v>
      </c>
      <c r="H76" s="36">
        <v>40</v>
      </c>
      <c r="I76" s="36">
        <v>40</v>
      </c>
      <c r="J76" s="36">
        <v>1116</v>
      </c>
      <c r="K76" s="36">
        <v>1116</v>
      </c>
      <c r="L76" s="52"/>
      <c r="M76" s="52"/>
      <c r="N76" s="16"/>
    </row>
    <row r="77" spans="1:14" x14ac:dyDescent="0.2">
      <c r="A77" s="12" t="s">
        <v>35</v>
      </c>
      <c r="B77" s="61" t="s">
        <v>98</v>
      </c>
      <c r="C77" s="62"/>
      <c r="D77" s="62"/>
      <c r="E77" s="63"/>
      <c r="F77" s="36">
        <v>-166901</v>
      </c>
      <c r="G77" s="36">
        <v>106977</v>
      </c>
      <c r="H77" s="36">
        <v>-1536</v>
      </c>
      <c r="I77" s="36">
        <v>-939</v>
      </c>
      <c r="J77" s="36">
        <v>-7576</v>
      </c>
      <c r="K77" s="36">
        <v>-7212</v>
      </c>
      <c r="L77" s="52"/>
      <c r="M77" s="52"/>
      <c r="N77" s="16"/>
    </row>
    <row r="78" spans="1:14" x14ac:dyDescent="0.2">
      <c r="A78" s="12" t="s">
        <v>46</v>
      </c>
      <c r="B78" s="61" t="s">
        <v>101</v>
      </c>
      <c r="C78" s="62"/>
      <c r="D78" s="62"/>
      <c r="E78" s="63"/>
      <c r="F78" s="36"/>
      <c r="G78" s="36"/>
      <c r="H78" s="36"/>
      <c r="I78" s="36"/>
      <c r="J78" s="36"/>
      <c r="K78" s="36"/>
      <c r="L78" s="52"/>
      <c r="M78" s="52"/>
      <c r="N78" s="16"/>
    </row>
    <row r="79" spans="1:14" x14ac:dyDescent="0.2">
      <c r="A79" s="12" t="s">
        <v>100</v>
      </c>
      <c r="B79" s="61" t="s">
        <v>99</v>
      </c>
      <c r="C79" s="62"/>
      <c r="D79" s="62"/>
      <c r="E79" s="63"/>
      <c r="F79" s="36">
        <v>273877</v>
      </c>
      <c r="G79" s="36">
        <v>-10837</v>
      </c>
      <c r="H79" s="36">
        <v>596</v>
      </c>
      <c r="I79" s="36">
        <v>-2115</v>
      </c>
      <c r="J79" s="36">
        <v>364</v>
      </c>
      <c r="K79" s="36">
        <v>518</v>
      </c>
      <c r="L79" s="52"/>
      <c r="M79" s="52"/>
      <c r="N79" s="16"/>
    </row>
    <row r="80" spans="1:14" x14ac:dyDescent="0.2">
      <c r="A80" s="25" t="s">
        <v>102</v>
      </c>
      <c r="B80" s="87" t="s">
        <v>103</v>
      </c>
      <c r="C80" s="87"/>
      <c r="D80" s="87"/>
      <c r="E80" s="87"/>
      <c r="F80" s="53">
        <f t="shared" ref="F80" si="51">F81+F91+F94</f>
        <v>80104</v>
      </c>
      <c r="G80" s="53">
        <f t="shared" ref="G80:K80" si="52">G81+G91+G94</f>
        <v>13373</v>
      </c>
      <c r="H80" s="53">
        <f t="shared" ref="H80" si="53">H81+H91+H94</f>
        <v>98</v>
      </c>
      <c r="I80" s="53">
        <f t="shared" si="52"/>
        <v>287</v>
      </c>
      <c r="J80" s="53">
        <f t="shared" ref="J80" si="54">J81+J91+J94</f>
        <v>765</v>
      </c>
      <c r="K80" s="53">
        <f t="shared" si="52"/>
        <v>48</v>
      </c>
      <c r="L80" s="34">
        <f>F80+H80+J80</f>
        <v>80967</v>
      </c>
      <c r="M80" s="34">
        <f t="shared" ref="M80:M95" si="55">G80+I80+K80</f>
        <v>13708</v>
      </c>
      <c r="N80" s="16"/>
    </row>
    <row r="81" spans="1:14" x14ac:dyDescent="0.2">
      <c r="A81" s="14" t="s">
        <v>18</v>
      </c>
      <c r="B81" s="68" t="s">
        <v>104</v>
      </c>
      <c r="C81" s="68"/>
      <c r="D81" s="68"/>
      <c r="E81" s="68"/>
      <c r="F81" s="50">
        <f t="shared" ref="F81" si="56">SUM(F82:F90)</f>
        <v>43814</v>
      </c>
      <c r="G81" s="50">
        <f t="shared" ref="G81:K81" si="57">SUM(G82:G90)</f>
        <v>583</v>
      </c>
      <c r="H81" s="50">
        <f t="shared" ref="H81" si="58">SUM(H82:H90)</f>
        <v>98</v>
      </c>
      <c r="I81" s="50">
        <f t="shared" si="57"/>
        <v>287</v>
      </c>
      <c r="J81" s="50">
        <f t="shared" ref="J81" si="59">SUM(J82:J90)</f>
        <v>765</v>
      </c>
      <c r="K81" s="50">
        <f t="shared" si="57"/>
        <v>48</v>
      </c>
      <c r="L81" s="34">
        <f t="shared" ref="L81:M98" si="60">F81+H81+J81</f>
        <v>44677</v>
      </c>
      <c r="M81" s="34">
        <f t="shared" si="55"/>
        <v>918</v>
      </c>
      <c r="N81" s="16"/>
    </row>
    <row r="82" spans="1:14" x14ac:dyDescent="0.2">
      <c r="A82" s="12" t="s">
        <v>6</v>
      </c>
      <c r="B82" s="67" t="s">
        <v>105</v>
      </c>
      <c r="C82" s="67"/>
      <c r="D82" s="67"/>
      <c r="E82" s="67"/>
      <c r="F82" s="36">
        <v>16</v>
      </c>
      <c r="G82" s="36">
        <v>80</v>
      </c>
      <c r="H82" s="36">
        <v>56</v>
      </c>
      <c r="I82" s="36">
        <v>114</v>
      </c>
      <c r="J82" s="36"/>
      <c r="K82" s="36">
        <v>48</v>
      </c>
      <c r="L82" s="34">
        <f t="shared" si="60"/>
        <v>72</v>
      </c>
      <c r="M82" s="34">
        <f t="shared" si="55"/>
        <v>242</v>
      </c>
      <c r="N82" s="16"/>
    </row>
    <row r="83" spans="1:14" x14ac:dyDescent="0.2">
      <c r="A83" s="12" t="s">
        <v>8</v>
      </c>
      <c r="B83" s="67" t="s">
        <v>106</v>
      </c>
      <c r="C83" s="67"/>
      <c r="D83" s="67"/>
      <c r="E83" s="67"/>
      <c r="F83" s="36"/>
      <c r="G83" s="36"/>
      <c r="H83" s="36"/>
      <c r="I83" s="36">
        <v>65</v>
      </c>
      <c r="J83" s="36"/>
      <c r="K83" s="36"/>
      <c r="L83" s="34">
        <f t="shared" si="60"/>
        <v>0</v>
      </c>
      <c r="M83" s="34">
        <f t="shared" si="55"/>
        <v>65</v>
      </c>
      <c r="N83" s="16"/>
    </row>
    <row r="84" spans="1:14" x14ac:dyDescent="0.2">
      <c r="A84" s="12" t="s">
        <v>10</v>
      </c>
      <c r="B84" s="67" t="s">
        <v>107</v>
      </c>
      <c r="C84" s="67"/>
      <c r="D84" s="67"/>
      <c r="E84" s="67"/>
      <c r="F84" s="36">
        <v>251</v>
      </c>
      <c r="G84" s="36">
        <v>256</v>
      </c>
      <c r="H84" s="36">
        <v>42</v>
      </c>
      <c r="I84" s="36">
        <v>108</v>
      </c>
      <c r="J84" s="36">
        <v>765</v>
      </c>
      <c r="K84" s="36">
        <v>0</v>
      </c>
      <c r="L84" s="34">
        <f t="shared" si="60"/>
        <v>1058</v>
      </c>
      <c r="M84" s="34">
        <f t="shared" si="55"/>
        <v>364</v>
      </c>
      <c r="N84" s="16"/>
    </row>
    <row r="85" spans="1:14" x14ac:dyDescent="0.2">
      <c r="A85" s="12" t="s">
        <v>12</v>
      </c>
      <c r="B85" s="67" t="s">
        <v>108</v>
      </c>
      <c r="C85" s="67"/>
      <c r="D85" s="67"/>
      <c r="E85" s="67"/>
      <c r="F85" s="36">
        <v>0</v>
      </c>
      <c r="G85" s="36">
        <v>203</v>
      </c>
      <c r="H85" s="36"/>
      <c r="I85" s="36"/>
      <c r="J85" s="36"/>
      <c r="K85" s="36"/>
      <c r="L85" s="34">
        <f t="shared" si="60"/>
        <v>0</v>
      </c>
      <c r="M85" s="34">
        <f t="shared" si="55"/>
        <v>203</v>
      </c>
      <c r="N85" s="16"/>
    </row>
    <row r="86" spans="1:14" x14ac:dyDescent="0.2">
      <c r="A86" s="12" t="s">
        <v>14</v>
      </c>
      <c r="B86" s="67" t="s">
        <v>110</v>
      </c>
      <c r="C86" s="67"/>
      <c r="D86" s="67"/>
      <c r="E86" s="67"/>
      <c r="F86" s="36"/>
      <c r="G86" s="36"/>
      <c r="H86" s="36"/>
      <c r="I86" s="36"/>
      <c r="J86" s="36"/>
      <c r="K86" s="36"/>
      <c r="L86" s="34">
        <f t="shared" si="60"/>
        <v>0</v>
      </c>
      <c r="M86" s="34">
        <f t="shared" si="55"/>
        <v>0</v>
      </c>
      <c r="N86" s="16"/>
    </row>
    <row r="87" spans="1:14" x14ac:dyDescent="0.2">
      <c r="A87" s="12" t="s">
        <v>16</v>
      </c>
      <c r="B87" s="67" t="s">
        <v>109</v>
      </c>
      <c r="C87" s="67"/>
      <c r="D87" s="67"/>
      <c r="E87" s="67"/>
      <c r="F87" s="36">
        <v>43547</v>
      </c>
      <c r="G87" s="36">
        <v>44</v>
      </c>
      <c r="H87" s="36"/>
      <c r="I87" s="36"/>
      <c r="J87" s="36"/>
      <c r="K87" s="36"/>
      <c r="L87" s="34">
        <f t="shared" si="60"/>
        <v>43547</v>
      </c>
      <c r="M87" s="34">
        <f t="shared" si="55"/>
        <v>44</v>
      </c>
      <c r="N87" s="16"/>
    </row>
    <row r="88" spans="1:14" x14ac:dyDescent="0.2">
      <c r="A88" s="12" t="s">
        <v>20</v>
      </c>
      <c r="B88" s="67" t="s">
        <v>111</v>
      </c>
      <c r="C88" s="67"/>
      <c r="D88" s="67"/>
      <c r="E88" s="67"/>
      <c r="F88" s="36"/>
      <c r="G88" s="36"/>
      <c r="H88" s="36"/>
      <c r="I88" s="36"/>
      <c r="J88" s="36"/>
      <c r="K88" s="36"/>
      <c r="L88" s="34">
        <f t="shared" si="60"/>
        <v>0</v>
      </c>
      <c r="M88" s="34">
        <f t="shared" si="55"/>
        <v>0</v>
      </c>
      <c r="N88" s="16"/>
    </row>
    <row r="89" spans="1:14" x14ac:dyDescent="0.2">
      <c r="A89" s="12" t="s">
        <v>22</v>
      </c>
      <c r="B89" s="67" t="s">
        <v>112</v>
      </c>
      <c r="C89" s="67"/>
      <c r="D89" s="67"/>
      <c r="E89" s="67"/>
      <c r="F89" s="41">
        <v>0</v>
      </c>
      <c r="G89" s="41"/>
      <c r="H89" s="48"/>
      <c r="I89" s="48"/>
      <c r="J89" s="48"/>
      <c r="K89" s="48"/>
      <c r="L89" s="34">
        <f t="shared" si="60"/>
        <v>0</v>
      </c>
      <c r="M89" s="34">
        <f t="shared" si="55"/>
        <v>0</v>
      </c>
      <c r="N89" s="16"/>
    </row>
    <row r="90" spans="1:14" x14ac:dyDescent="0.2">
      <c r="A90" s="12" t="s">
        <v>65</v>
      </c>
      <c r="B90" s="67" t="s">
        <v>113</v>
      </c>
      <c r="C90" s="67"/>
      <c r="D90" s="67"/>
      <c r="E90" s="67"/>
      <c r="F90" s="36">
        <v>0</v>
      </c>
      <c r="G90" s="36">
        <v>0</v>
      </c>
      <c r="H90" s="37"/>
      <c r="I90" s="37"/>
      <c r="J90" s="37"/>
      <c r="K90" s="37"/>
      <c r="L90" s="34">
        <f t="shared" si="60"/>
        <v>0</v>
      </c>
      <c r="M90" s="34">
        <f t="shared" si="55"/>
        <v>0</v>
      </c>
      <c r="N90" s="16"/>
    </row>
    <row r="91" spans="1:14" ht="12.75" customHeight="1" x14ac:dyDescent="0.2">
      <c r="A91" s="14" t="s">
        <v>26</v>
      </c>
      <c r="B91" s="68" t="s">
        <v>114</v>
      </c>
      <c r="C91" s="68"/>
      <c r="D91" s="68"/>
      <c r="E91" s="68"/>
      <c r="F91" s="50">
        <f t="shared" ref="F91" si="61">SUM(F92:F93)</f>
        <v>23920</v>
      </c>
      <c r="G91" s="50">
        <f t="shared" ref="G91:K91" si="62">SUM(G92:G93)</f>
        <v>3080</v>
      </c>
      <c r="H91" s="50">
        <f t="shared" ref="H91" si="63">SUM(H92:H93)</f>
        <v>0</v>
      </c>
      <c r="I91" s="50">
        <f t="shared" si="62"/>
        <v>0</v>
      </c>
      <c r="J91" s="50">
        <f t="shared" ref="J91" si="64">SUM(J92:J93)</f>
        <v>0</v>
      </c>
      <c r="K91" s="50">
        <f t="shared" si="62"/>
        <v>0</v>
      </c>
      <c r="L91" s="34">
        <f t="shared" si="60"/>
        <v>23920</v>
      </c>
      <c r="M91" s="34">
        <f t="shared" si="55"/>
        <v>3080</v>
      </c>
      <c r="N91" s="16"/>
    </row>
    <row r="92" spans="1:14" x14ac:dyDescent="0.2">
      <c r="A92" s="15"/>
      <c r="B92" s="67" t="s">
        <v>112</v>
      </c>
      <c r="C92" s="67"/>
      <c r="D92" s="67"/>
      <c r="E92" s="67"/>
      <c r="F92" s="36">
        <v>20750</v>
      </c>
      <c r="G92" s="36">
        <v>0</v>
      </c>
      <c r="H92" s="37"/>
      <c r="I92" s="37"/>
      <c r="J92" s="37"/>
      <c r="K92" s="37"/>
      <c r="L92" s="34">
        <f t="shared" si="60"/>
        <v>20750</v>
      </c>
      <c r="M92" s="34">
        <f t="shared" si="55"/>
        <v>0</v>
      </c>
      <c r="N92" s="16"/>
    </row>
    <row r="93" spans="1:14" x14ac:dyDescent="0.2">
      <c r="A93" s="12"/>
      <c r="B93" s="67" t="s">
        <v>113</v>
      </c>
      <c r="C93" s="67"/>
      <c r="D93" s="67"/>
      <c r="E93" s="67"/>
      <c r="F93" s="36">
        <v>3170</v>
      </c>
      <c r="G93" s="36">
        <v>3080</v>
      </c>
      <c r="H93" s="37"/>
      <c r="I93" s="37"/>
      <c r="J93" s="37"/>
      <c r="K93" s="37"/>
      <c r="L93" s="34">
        <f t="shared" si="60"/>
        <v>3170</v>
      </c>
      <c r="M93" s="34">
        <f t="shared" si="55"/>
        <v>3080</v>
      </c>
      <c r="N93" s="16"/>
    </row>
    <row r="94" spans="1:14" x14ac:dyDescent="0.2">
      <c r="A94" s="14" t="s">
        <v>33</v>
      </c>
      <c r="B94" s="68" t="s">
        <v>115</v>
      </c>
      <c r="C94" s="68"/>
      <c r="D94" s="68"/>
      <c r="E94" s="68"/>
      <c r="F94" s="50">
        <f>SUM(F95:F96)</f>
        <v>12370</v>
      </c>
      <c r="G94" s="50">
        <f>SUM(G95:G96)</f>
        <v>9710</v>
      </c>
      <c r="H94" s="50">
        <f>SUM(H95:H96)</f>
        <v>0</v>
      </c>
      <c r="I94" s="50">
        <f>SUM(I95:I96)</f>
        <v>0</v>
      </c>
      <c r="J94" s="50">
        <f>SUM(J95:J96)</f>
        <v>0</v>
      </c>
      <c r="K94" s="50">
        <f>SUM(K95:K96)</f>
        <v>0</v>
      </c>
      <c r="L94" s="34">
        <f t="shared" si="60"/>
        <v>12370</v>
      </c>
      <c r="M94" s="34">
        <f t="shared" si="55"/>
        <v>9710</v>
      </c>
      <c r="N94" s="16"/>
    </row>
    <row r="95" spans="1:14" x14ac:dyDescent="0.2">
      <c r="A95" s="12" t="s">
        <v>6</v>
      </c>
      <c r="B95" s="67" t="s">
        <v>116</v>
      </c>
      <c r="C95" s="67"/>
      <c r="D95" s="67"/>
      <c r="E95" s="67"/>
      <c r="F95" s="36">
        <v>12286</v>
      </c>
      <c r="G95" s="36">
        <v>9631</v>
      </c>
      <c r="H95" s="37"/>
      <c r="I95" s="37"/>
      <c r="J95" s="37"/>
      <c r="K95" s="37"/>
      <c r="L95" s="34">
        <f t="shared" si="60"/>
        <v>12286</v>
      </c>
      <c r="M95" s="34">
        <f t="shared" si="55"/>
        <v>9631</v>
      </c>
      <c r="N95" s="16"/>
    </row>
    <row r="96" spans="1:14" x14ac:dyDescent="0.2">
      <c r="A96" s="12" t="s">
        <v>10</v>
      </c>
      <c r="B96" s="67" t="s">
        <v>117</v>
      </c>
      <c r="C96" s="67"/>
      <c r="D96" s="67"/>
      <c r="E96" s="67"/>
      <c r="F96" s="52">
        <v>84</v>
      </c>
      <c r="G96" s="52">
        <v>79</v>
      </c>
      <c r="H96" s="35"/>
      <c r="I96" s="35"/>
      <c r="J96" s="35"/>
      <c r="K96" s="35"/>
      <c r="L96" s="34">
        <f t="shared" si="60"/>
        <v>84</v>
      </c>
      <c r="M96" s="34">
        <f t="shared" si="60"/>
        <v>79</v>
      </c>
      <c r="N96" s="16"/>
    </row>
    <row r="97" spans="1:15" x14ac:dyDescent="0.2">
      <c r="A97" s="25" t="s">
        <v>118</v>
      </c>
      <c r="B97" s="65" t="s">
        <v>119</v>
      </c>
      <c r="C97" s="65"/>
      <c r="D97" s="65"/>
      <c r="E97" s="65"/>
      <c r="F97" s="53">
        <v>0</v>
      </c>
      <c r="G97" s="53">
        <v>0</v>
      </c>
      <c r="H97" s="37"/>
      <c r="I97" s="37"/>
      <c r="J97" s="37"/>
      <c r="K97" s="37"/>
      <c r="L97" s="34">
        <f t="shared" si="60"/>
        <v>0</v>
      </c>
      <c r="M97" s="34">
        <f t="shared" si="60"/>
        <v>0</v>
      </c>
      <c r="N97" s="16"/>
    </row>
    <row r="98" spans="1:15" x14ac:dyDescent="0.2">
      <c r="A98" s="25" t="s">
        <v>120</v>
      </c>
      <c r="B98" s="65" t="s">
        <v>121</v>
      </c>
      <c r="C98" s="65"/>
      <c r="D98" s="65"/>
      <c r="E98" s="65"/>
      <c r="F98" s="34">
        <v>1069031</v>
      </c>
      <c r="G98" s="34">
        <v>1097069</v>
      </c>
      <c r="H98" s="35">
        <v>3287</v>
      </c>
      <c r="I98" s="35">
        <v>3262</v>
      </c>
      <c r="J98" s="35">
        <v>3354</v>
      </c>
      <c r="K98" s="35">
        <v>2953</v>
      </c>
      <c r="L98" s="34">
        <f t="shared" si="60"/>
        <v>1075672</v>
      </c>
      <c r="M98" s="34">
        <f t="shared" si="60"/>
        <v>1103284</v>
      </c>
      <c r="N98" s="16"/>
      <c r="O98" s="31"/>
    </row>
    <row r="99" spans="1:15" ht="13.5" thickBot="1" x14ac:dyDescent="0.25">
      <c r="A99" s="24"/>
      <c r="B99" s="86" t="s">
        <v>54</v>
      </c>
      <c r="C99" s="86"/>
      <c r="D99" s="86"/>
      <c r="E99" s="86"/>
      <c r="F99" s="54">
        <f>F73+F80+F97+F98</f>
        <v>1835003</v>
      </c>
      <c r="G99" s="54">
        <f>G73+G80+G97+G98</f>
        <v>1821655</v>
      </c>
      <c r="H99" s="54">
        <f>H73+H80+H97+H98</f>
        <v>2645</v>
      </c>
      <c r="I99" s="54">
        <f>I73+I80+I97+I98</f>
        <v>695</v>
      </c>
      <c r="J99" s="54">
        <f>J73+J80+J97+J98</f>
        <v>4093</v>
      </c>
      <c r="K99" s="54">
        <f>K73+K80+K97+K98</f>
        <v>3493</v>
      </c>
      <c r="L99" s="54">
        <f>L73+L80+L97+L98</f>
        <v>1690442</v>
      </c>
      <c r="M99" s="54">
        <f>M73+M80+M97+M98</f>
        <v>1686976</v>
      </c>
      <c r="N99" s="16"/>
    </row>
    <row r="100" spans="1:15" ht="13.5" thickTop="1" x14ac:dyDescent="0.2"/>
  </sheetData>
  <mergeCells count="110">
    <mergeCell ref="B25:E25"/>
    <mergeCell ref="B26:E26"/>
    <mergeCell ref="B27:E27"/>
    <mergeCell ref="B28:E28"/>
    <mergeCell ref="A2:M2"/>
    <mergeCell ref="B14:E14"/>
    <mergeCell ref="B15:E15"/>
    <mergeCell ref="B16:E16"/>
    <mergeCell ref="A3:M3"/>
    <mergeCell ref="A4:C4"/>
    <mergeCell ref="L4:M4"/>
    <mergeCell ref="A5:A7"/>
    <mergeCell ref="B5:E7"/>
    <mergeCell ref="B11:E11"/>
    <mergeCell ref="B12:E12"/>
    <mergeCell ref="B10:E10"/>
    <mergeCell ref="L5:M5"/>
    <mergeCell ref="F5:G5"/>
    <mergeCell ref="H5:I5"/>
    <mergeCell ref="J5:K5"/>
    <mergeCell ref="B13:E13"/>
    <mergeCell ref="B99:E99"/>
    <mergeCell ref="B9:E9"/>
    <mergeCell ref="B8:E8"/>
    <mergeCell ref="B22:E22"/>
    <mergeCell ref="B29:E30"/>
    <mergeCell ref="B37:E37"/>
    <mergeCell ref="B49:E49"/>
    <mergeCell ref="B50:E50"/>
    <mergeCell ref="B51:E51"/>
    <mergeCell ref="B57:E57"/>
    <mergeCell ref="B53:E53"/>
    <mergeCell ref="B38:E38"/>
    <mergeCell ref="B17:E17"/>
    <mergeCell ref="B23:E23"/>
    <mergeCell ref="B24:E24"/>
    <mergeCell ref="B18:E18"/>
    <mergeCell ref="B19:E19"/>
    <mergeCell ref="B20:E20"/>
    <mergeCell ref="B21:E21"/>
    <mergeCell ref="B98:E98"/>
    <mergeCell ref="B88:E88"/>
    <mergeCell ref="B81:E81"/>
    <mergeCell ref="B83:E83"/>
    <mergeCell ref="B75:E75"/>
    <mergeCell ref="A29:A30"/>
    <mergeCell ref="B92:E92"/>
    <mergeCell ref="B93:E93"/>
    <mergeCell ref="B94:E94"/>
    <mergeCell ref="B95:E95"/>
    <mergeCell ref="B69:E69"/>
    <mergeCell ref="B79:E79"/>
    <mergeCell ref="B96:E96"/>
    <mergeCell ref="B80:E80"/>
    <mergeCell ref="B82:E82"/>
    <mergeCell ref="B90:E90"/>
    <mergeCell ref="B55:E55"/>
    <mergeCell ref="B36:E36"/>
    <mergeCell ref="B64:E64"/>
    <mergeCell ref="B65:E65"/>
    <mergeCell ref="B97:E97"/>
    <mergeCell ref="B39:E39"/>
    <mergeCell ref="B40:E40"/>
    <mergeCell ref="B91:E91"/>
    <mergeCell ref="B89:E89"/>
    <mergeCell ref="B84:E84"/>
    <mergeCell ref="B85:E85"/>
    <mergeCell ref="B86:E86"/>
    <mergeCell ref="B87:E87"/>
    <mergeCell ref="B71:E72"/>
    <mergeCell ref="B74:E74"/>
    <mergeCell ref="A70:C70"/>
    <mergeCell ref="A71:A72"/>
    <mergeCell ref="B73:E73"/>
    <mergeCell ref="B41:E41"/>
    <mergeCell ref="B48:E48"/>
    <mergeCell ref="B42:E42"/>
    <mergeCell ref="L29:L30"/>
    <mergeCell ref="B35:E35"/>
    <mergeCell ref="B34:E34"/>
    <mergeCell ref="B33:E33"/>
    <mergeCell ref="B31:E31"/>
    <mergeCell ref="B32:E32"/>
    <mergeCell ref="J29:J30"/>
    <mergeCell ref="K29:K30"/>
    <mergeCell ref="F29:F30"/>
    <mergeCell ref="G29:G30"/>
    <mergeCell ref="H29:H30"/>
    <mergeCell ref="I29:I30"/>
    <mergeCell ref="B66:E66"/>
    <mergeCell ref="B78:E78"/>
    <mergeCell ref="B77:E77"/>
    <mergeCell ref="B76:E76"/>
    <mergeCell ref="B61:E61"/>
    <mergeCell ref="B60:E60"/>
    <mergeCell ref="B56:E56"/>
    <mergeCell ref="B67:E67"/>
    <mergeCell ref="L43:M43"/>
    <mergeCell ref="B45:E45"/>
    <mergeCell ref="B46:E46"/>
    <mergeCell ref="B47:E47"/>
    <mergeCell ref="B44:E44"/>
    <mergeCell ref="B52:E52"/>
    <mergeCell ref="B58:E58"/>
    <mergeCell ref="B54:E54"/>
    <mergeCell ref="B59:E59"/>
    <mergeCell ref="B62:E62"/>
    <mergeCell ref="B63:E63"/>
    <mergeCell ref="B68:E68"/>
    <mergeCell ref="L70:M70"/>
  </mergeCells>
  <phoneticPr fontId="6" type="noConversion"/>
  <printOptions horizontalCentered="1" verticalCentered="1"/>
  <pageMargins left="0.39370078740157483" right="0" top="0" bottom="0" header="0.51181102362204722" footer="0.51181102362204722"/>
  <pageSetup paperSize="9" scale="65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/>
  </sheetViews>
  <sheetFormatPr defaultRowHeight="12.75" x14ac:dyDescent="0.2"/>
  <sheetData/>
  <phoneticPr fontId="6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/>
  </sheetViews>
  <sheetFormatPr defaultRowHeight="12.75" x14ac:dyDescent="0.2"/>
  <sheetData/>
  <phoneticPr fontId="6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2017-04-11T13:28:27Z</cp:lastPrinted>
  <dcterms:created xsi:type="dcterms:W3CDTF">2008-11-14T12:19:38Z</dcterms:created>
  <dcterms:modified xsi:type="dcterms:W3CDTF">2017-04-11T13:28:36Z</dcterms:modified>
</cp:coreProperties>
</file>