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61" windowWidth="10650" windowHeight="10875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<sst xmlns="http://schemas.openxmlformats.org/spreadsheetml/2006/main" count="92" uniqueCount="80">
  <si>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</si>
  <si>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</si>
  <si>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</si>
  <si>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</si>
  <si>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</si>
  <si>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</si>
  <si>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</si>
  <si>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</si>
  <si>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</si>
  <si>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</si>
  <si>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</si>
  <si>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</si>
  <si>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</si>
  <si>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</si>
  <si>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</si>
  <si>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</si>
  <si>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</si>
  <si>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</si>
  <si>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</si>
  <si>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</si>
  <si>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</si>
  <si>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</si>
  <si>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</si>
  <si>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</si>
  <si>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</si>
  <si>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</si>
  <si>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</si>
  <si>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</si>
  <si>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</si>
  <si>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</si>
  <si>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</si>
  <si>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</si>
  <si>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</si>
  <si>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</si>
  <si>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</si>
  <si>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</si>
  <si>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</si>
  <si>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</si>
  <si>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Kémények és kapcsolódó fűtés felújítása</t>
  </si>
  <si>
    <t>BLESZ felújításai</t>
  </si>
  <si>
    <t>Áthúzódó kötelezettségek</t>
  </si>
  <si>
    <t>Kölcsönnyújtás lakásvásárláshoz,felújításhoz,helyi támogatás áthúzódó</t>
  </si>
  <si>
    <t>Áthúzódó kötelezettségek összesen:</t>
  </si>
  <si>
    <t>City Tv támogatása</t>
  </si>
  <si>
    <t>Intézmények beruházás</t>
  </si>
  <si>
    <t>7. számú melléklet</t>
  </si>
  <si>
    <t>2019.évi előirányzat</t>
  </si>
  <si>
    <t>Padfelújítás - Károlyi kert</t>
  </si>
  <si>
    <t>Váza, dézsa beszerzése</t>
  </si>
  <si>
    <t>Honvéd tér - játszószer beszerzés</t>
  </si>
  <si>
    <t>Udvari homlokzat részleges felújítása (Nádor u. 18.)</t>
  </si>
  <si>
    <t>Óvoda kazánház átalakítása, óvodának önálló kazánház kialakítása (József Attila u. 18.)</t>
  </si>
  <si>
    <t>Tető, homlokzat felújítás Belvárosi Piac</t>
  </si>
  <si>
    <t>Balatonszepezd szezon előtti felújtás</t>
  </si>
  <si>
    <t>Balatonszepezd kosaras hinta kiépítése</t>
  </si>
  <si>
    <t>Balatonfenyves szezon előtti felújtás</t>
  </si>
  <si>
    <t>Balatonfenyves játszótér kialakítása</t>
  </si>
  <si>
    <t>Balatonfenyves ülőgarnitúrák cseréje diák részen, régiek felújítása</t>
  </si>
  <si>
    <t>Balatonfenyves légkondiciónáló ebédlőbe, diák apartmanokba</t>
  </si>
  <si>
    <t>Balatonfenyves tekepálya teljes átépítése - bowling pálya kialakítása</t>
  </si>
  <si>
    <t>Hold u. 15. felújítása</t>
  </si>
  <si>
    <t>Intézményi konyhák elektromos bővítése</t>
  </si>
  <si>
    <t>Bástya u. 4-6, Intézmények fűtési rendszerének szétválasztása, önálló rendszerek kiépítése:</t>
  </si>
  <si>
    <t>Podmaniczky Frigyes tér megújítása</t>
  </si>
  <si>
    <t>Vörösmarty tér és környékének megújítása</t>
  </si>
  <si>
    <t>Vadász u. 30. szám alatt létesítendő Belvárosi Sportközpont kialakítása</t>
  </si>
  <si>
    <t>József nádor tér felszín rendezése födémterhelés</t>
  </si>
  <si>
    <t>Közterület-felügyelet felújításai</t>
  </si>
  <si>
    <t>Vadász u.- Nagysándor J u. megújítása</t>
  </si>
  <si>
    <t>Bástya u. 1- 11. telek vételár és kapcsolódó költségek</t>
  </si>
  <si>
    <t>József nádor tér felszín rendezése</t>
  </si>
  <si>
    <t>Vadász u. 30. szám alatt létesítendő Belvárosi Sportközpont kialakítása műszaki bonyolítása és műszaki ellenőrzése</t>
  </si>
  <si>
    <t>Vadász u. és Nagysándor J. u. megújítása</t>
  </si>
  <si>
    <t>Társasházak támogatása  áthúzódó</t>
  </si>
  <si>
    <t>2019. év</t>
  </si>
  <si>
    <t>Tulajdoni hányad alapján célbefizetés, lakás és nem lakás célú helységek esetén</t>
  </si>
  <si>
    <t>Bérbeszámítás (bérlő általi felújítás esetén)</t>
  </si>
  <si>
    <t>Veres Pálné Gimnázium, Intézmények fűtési rendszerének szétválasztása, önálló rendszerek kiépítése</t>
  </si>
  <si>
    <t>Balassi Bálint u. 9- 11. szám alatt létesítendő idősek klubja kialakítása</t>
  </si>
  <si>
    <t>BL Városüzemeltető Kft eszközbeszerzés támogatása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</si>
</sst>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  <numFmt numFmtId="177" formatCode="[$-40E]General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0" fontId="6" fillId="0" borderId="0">
      <alignment/>
      <protection/>
    </xf>
    <xf numFmtId="177" fontId="34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3" fillId="32" borderId="24" xfId="0" applyFont="1" applyFill="1" applyBorder="1" applyAlignment="1">
      <alignment vertical="center"/>
    </xf>
    <xf numFmtId="3" fontId="3" fillId="32" borderId="25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5" fillId="0" borderId="23" xfId="40" applyNumberFormat="1" applyFont="1" applyBorder="1" applyAlignment="1">
      <alignment vertical="center"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7" xfId="0" applyNumberFormat="1" applyFont="1" applyFill="1" applyBorder="1" applyAlignment="1">
      <alignment vertical="center"/>
    </xf>
    <xf numFmtId="0" fontId="44" fillId="0" borderId="27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0" fontId="44" fillId="0" borderId="2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Border="1" applyAlignment="1">
      <alignment vertical="center" wrapText="1"/>
    </xf>
    <xf numFmtId="0" fontId="5" fillId="0" borderId="3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1" max="1" width="6.875" style="1" customWidth="1"/>
    <col min="2" max="2" width="80.125" style="2" customWidth="1"/>
    <col min="3" max="3" width="12.375" style="2" customWidth="1"/>
    <col min="4" max="16384" width="9.125" style="2" customWidth="1"/>
  </cols>
  <sheetData>
    <row r="1" ht="12.75">
      <c r="C1" s="5" t="s">
        <v>27</v>
      </c>
    </row>
    <row r="3" spans="2:3" ht="12.75">
      <c r="B3" s="62" t="s">
        <v>3</v>
      </c>
      <c r="C3" s="62"/>
    </row>
    <row r="4" spans="2:3" ht="12.75">
      <c r="B4" s="62" t="s">
        <v>74</v>
      </c>
      <c r="C4" s="62"/>
    </row>
    <row r="5" ht="12.75">
      <c r="B5" s="4"/>
    </row>
    <row r="6" ht="13.5" thickBot="1">
      <c r="C6" s="5" t="s">
        <v>28</v>
      </c>
    </row>
    <row r="7" spans="2:3" ht="30" customHeight="1" thickBot="1">
      <c r="B7" s="18" t="s">
        <v>0</v>
      </c>
      <c r="C7" s="32" t="s">
        <v>46</v>
      </c>
    </row>
    <row r="8" spans="2:3" ht="12.75">
      <c r="B8" s="17" t="s">
        <v>75</v>
      </c>
      <c r="C8" s="31">
        <v>40000</v>
      </c>
    </row>
    <row r="9" spans="2:3" ht="12.75">
      <c r="B9" s="61" t="s">
        <v>76</v>
      </c>
      <c r="C9" s="6">
        <v>8000</v>
      </c>
    </row>
    <row r="10" spans="2:3" ht="12.75">
      <c r="B10" s="40" t="s">
        <v>38</v>
      </c>
      <c r="C10" s="6">
        <v>30000</v>
      </c>
    </row>
    <row r="11" spans="2:3" ht="12.75">
      <c r="B11" s="40" t="s">
        <v>39</v>
      </c>
      <c r="C11" s="7">
        <v>20600</v>
      </c>
    </row>
    <row r="12" spans="2:3" ht="12.75">
      <c r="B12" s="7" t="s">
        <v>67</v>
      </c>
      <c r="C12" s="6">
        <v>32000</v>
      </c>
    </row>
    <row r="13" spans="1:3" ht="12.75">
      <c r="A13" s="2"/>
      <c r="B13" s="42" t="s">
        <v>47</v>
      </c>
      <c r="C13" s="43">
        <v>8890</v>
      </c>
    </row>
    <row r="14" spans="1:3" ht="12.75">
      <c r="A14" s="2"/>
      <c r="B14" s="42" t="s">
        <v>50</v>
      </c>
      <c r="C14" s="43">
        <v>25000</v>
      </c>
    </row>
    <row r="15" spans="1:3" ht="12.75">
      <c r="A15" s="2"/>
      <c r="B15" s="42" t="s">
        <v>52</v>
      </c>
      <c r="C15" s="43">
        <v>14000</v>
      </c>
    </row>
    <row r="16" spans="1:3" ht="12.75">
      <c r="A16" s="2"/>
      <c r="B16" s="42" t="s">
        <v>53</v>
      </c>
      <c r="C16" s="43">
        <v>15240</v>
      </c>
    </row>
    <row r="17" spans="1:3" ht="12.75">
      <c r="A17" s="2"/>
      <c r="B17" s="42" t="s">
        <v>55</v>
      </c>
      <c r="C17" s="43">
        <f>14580+3100</f>
        <v>17680</v>
      </c>
    </row>
    <row r="18" spans="1:3" ht="12.75">
      <c r="A18" s="2"/>
      <c r="B18" s="42" t="s">
        <v>57</v>
      </c>
      <c r="C18" s="43">
        <v>2540</v>
      </c>
    </row>
    <row r="19" spans="2:3" ht="12.75">
      <c r="B19" s="42" t="s">
        <v>60</v>
      </c>
      <c r="C19" s="43">
        <v>10000</v>
      </c>
    </row>
    <row r="20" spans="2:3" ht="13.5" thickBot="1">
      <c r="B20" s="41"/>
      <c r="C20" s="34"/>
    </row>
    <row r="21" spans="2:3" ht="13.5" thickBot="1">
      <c r="B21" s="9" t="s">
        <v>18</v>
      </c>
      <c r="C21" s="10">
        <f>SUM(C8:C20)</f>
        <v>223950</v>
      </c>
    </row>
    <row r="22" spans="2:3" ht="13.5" thickBot="1">
      <c r="B22" s="9" t="s">
        <v>21</v>
      </c>
      <c r="C22" s="10">
        <f>+C21</f>
        <v>223950</v>
      </c>
    </row>
  </sheetData>
  <sheetProtection/>
  <mergeCells count="2">
    <mergeCell ref="B3:C3"/>
    <mergeCell ref="B4:C4"/>
  </mergeCells>
  <printOptions horizontalCentered="1"/>
  <pageMargins left="0.2362204724409449" right="0.629921259842519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zoomScale="80" zoomScaleNormal="80" zoomScalePageLayoutView="0" workbookViewId="0" topLeftCell="A1">
      <selection activeCell="F66" sqref="F66"/>
    </sheetView>
  </sheetViews>
  <sheetFormatPr defaultColWidth="9.00390625" defaultRowHeight="12.75"/>
  <cols>
    <col min="1" max="1" width="9.125" style="2" customWidth="1"/>
    <col min="2" max="2" width="5.75390625" style="2" customWidth="1"/>
    <col min="3" max="3" width="85.875" style="2" customWidth="1"/>
    <col min="4" max="4" width="14.00390625" style="3" customWidth="1"/>
    <col min="5" max="5" width="9.125" style="2" customWidth="1"/>
    <col min="6" max="6" width="12.875" style="2" customWidth="1"/>
    <col min="7" max="16384" width="9.125" style="2" customWidth="1"/>
  </cols>
  <sheetData>
    <row r="1" spans="1:4" ht="12.75">
      <c r="A1" s="1"/>
      <c r="D1" s="5" t="s">
        <v>45</v>
      </c>
    </row>
    <row r="3" spans="2:4" ht="12.75">
      <c r="B3" s="62" t="s">
        <v>4</v>
      </c>
      <c r="C3" s="62"/>
      <c r="D3" s="62"/>
    </row>
    <row r="4" spans="2:4" ht="12.75">
      <c r="B4" s="62" t="s">
        <v>74</v>
      </c>
      <c r="C4" s="62"/>
      <c r="D4" s="62"/>
    </row>
    <row r="5" ht="13.5" thickBot="1"/>
    <row r="6" spans="2:4" ht="26.25" thickBot="1">
      <c r="B6" s="63" t="s">
        <v>0</v>
      </c>
      <c r="C6" s="64"/>
      <c r="D6" s="49" t="s">
        <v>46</v>
      </c>
    </row>
    <row r="7" spans="2:4" ht="12.75">
      <c r="B7" s="48"/>
      <c r="C7" s="50" t="s">
        <v>70</v>
      </c>
      <c r="D7" s="52">
        <v>734229</v>
      </c>
    </row>
    <row r="8" spans="2:4" ht="12.75">
      <c r="B8" s="48"/>
      <c r="C8" s="51" t="s">
        <v>65</v>
      </c>
      <c r="D8" s="53">
        <v>4491752</v>
      </c>
    </row>
    <row r="9" spans="2:4" ht="25.5">
      <c r="B9" s="48"/>
      <c r="C9" s="51" t="s">
        <v>71</v>
      </c>
      <c r="D9" s="54">
        <v>159498</v>
      </c>
    </row>
    <row r="10" spans="2:4" ht="12.75">
      <c r="B10" s="48"/>
      <c r="C10" s="51" t="s">
        <v>64</v>
      </c>
      <c r="D10" s="55">
        <v>390510</v>
      </c>
    </row>
    <row r="11" spans="2:4" ht="12.75">
      <c r="B11" s="48"/>
      <c r="C11" s="51" t="s">
        <v>78</v>
      </c>
      <c r="D11" s="55">
        <v>492617</v>
      </c>
    </row>
    <row r="12" spans="2:4" ht="13.5" thickBot="1">
      <c r="B12" s="48"/>
      <c r="C12" s="56" t="s">
        <v>72</v>
      </c>
      <c r="D12" s="55">
        <v>49512</v>
      </c>
    </row>
    <row r="13" spans="2:4" ht="13.5" thickBot="1">
      <c r="B13" s="48"/>
      <c r="C13" s="57" t="s">
        <v>42</v>
      </c>
      <c r="D13" s="58">
        <f>SUM(D7:D12)</f>
        <v>6318118</v>
      </c>
    </row>
    <row r="14" spans="2:4" ht="12.75">
      <c r="B14" s="13"/>
      <c r="C14" s="33" t="s">
        <v>29</v>
      </c>
      <c r="D14" s="31">
        <v>13105</v>
      </c>
    </row>
    <row r="15" spans="2:4" ht="12.75">
      <c r="B15" s="13"/>
      <c r="C15" s="7" t="s">
        <v>34</v>
      </c>
      <c r="D15" s="6">
        <f>60000+20000</f>
        <v>80000</v>
      </c>
    </row>
    <row r="16" spans="2:4" ht="12.75">
      <c r="B16" s="13"/>
      <c r="C16" s="7" t="s">
        <v>33</v>
      </c>
      <c r="D16" s="6">
        <v>10000</v>
      </c>
    </row>
    <row r="17" spans="2:4" ht="12.75">
      <c r="B17" s="13"/>
      <c r="C17" s="7" t="s">
        <v>37</v>
      </c>
      <c r="D17" s="7">
        <v>93420</v>
      </c>
    </row>
    <row r="18" spans="2:4" ht="12.75">
      <c r="B18" s="13"/>
      <c r="C18" s="7" t="s">
        <v>36</v>
      </c>
      <c r="D18" s="6">
        <v>20000</v>
      </c>
    </row>
    <row r="19" spans="2:4" ht="12.75">
      <c r="B19" s="13"/>
      <c r="C19" s="7" t="s">
        <v>44</v>
      </c>
      <c r="D19" s="6">
        <v>11295</v>
      </c>
    </row>
    <row r="20" spans="2:4" ht="12.75">
      <c r="B20" s="13"/>
      <c r="C20" s="25" t="s">
        <v>69</v>
      </c>
      <c r="D20" s="6">
        <f>650000+127600</f>
        <v>777600</v>
      </c>
    </row>
    <row r="21" spans="2:4" ht="12.75">
      <c r="B21" s="13"/>
      <c r="C21" s="44" t="s">
        <v>48</v>
      </c>
      <c r="D21" s="45">
        <v>12700</v>
      </c>
    </row>
    <row r="22" spans="2:4" ht="12.75">
      <c r="B22" s="13"/>
      <c r="C22" s="44" t="s">
        <v>49</v>
      </c>
      <c r="D22" s="45">
        <v>10160</v>
      </c>
    </row>
    <row r="23" spans="2:4" ht="12.75">
      <c r="B23" s="13"/>
      <c r="C23" s="44" t="s">
        <v>51</v>
      </c>
      <c r="D23" s="45">
        <v>21000</v>
      </c>
    </row>
    <row r="24" spans="2:4" ht="12.75">
      <c r="B24" s="13"/>
      <c r="C24" s="44" t="s">
        <v>62</v>
      </c>
      <c r="D24" s="45">
        <v>25000</v>
      </c>
    </row>
    <row r="25" spans="2:4" ht="12.75">
      <c r="B25" s="13"/>
      <c r="C25" s="44" t="s">
        <v>77</v>
      </c>
      <c r="D25" s="45">
        <v>20000</v>
      </c>
    </row>
    <row r="26" spans="2:4" ht="12.75">
      <c r="B26" s="13"/>
      <c r="C26" s="44" t="s">
        <v>54</v>
      </c>
      <c r="D26" s="45">
        <v>4140</v>
      </c>
    </row>
    <row r="27" spans="2:4" ht="12.75">
      <c r="B27" s="13"/>
      <c r="C27" s="44" t="s">
        <v>56</v>
      </c>
      <c r="D27" s="45">
        <v>3302</v>
      </c>
    </row>
    <row r="28" spans="2:4" ht="12.75">
      <c r="B28" s="13"/>
      <c r="C28" s="44" t="s">
        <v>58</v>
      </c>
      <c r="D28" s="45">
        <v>7620</v>
      </c>
    </row>
    <row r="29" spans="2:4" ht="12.75">
      <c r="B29" s="13"/>
      <c r="C29" s="44" t="s">
        <v>59</v>
      </c>
      <c r="D29" s="45">
        <v>12700</v>
      </c>
    </row>
    <row r="30" spans="1:4" ht="12.75">
      <c r="A30" s="1"/>
      <c r="B30" s="13"/>
      <c r="C30" s="44" t="s">
        <v>61</v>
      </c>
      <c r="D30" s="45">
        <v>10000</v>
      </c>
    </row>
    <row r="31" spans="1:4" ht="12.75">
      <c r="A31" s="1"/>
      <c r="B31" s="13"/>
      <c r="C31" s="44" t="s">
        <v>63</v>
      </c>
      <c r="D31" s="45">
        <v>1640566</v>
      </c>
    </row>
    <row r="32" spans="1:4" ht="12.75">
      <c r="A32" s="1"/>
      <c r="B32" s="13"/>
      <c r="C32" s="25" t="s">
        <v>66</v>
      </c>
      <c r="D32" s="45">
        <v>121880</v>
      </c>
    </row>
    <row r="33" spans="1:4" ht="12.75">
      <c r="A33" s="1"/>
      <c r="B33" s="13"/>
      <c r="C33" s="46" t="s">
        <v>64</v>
      </c>
      <c r="D33" s="45">
        <v>2996553</v>
      </c>
    </row>
    <row r="34" spans="1:4" ht="12.75">
      <c r="A34" s="1"/>
      <c r="B34" s="13"/>
      <c r="C34" s="47" t="s">
        <v>65</v>
      </c>
      <c r="D34" s="45">
        <v>1000000</v>
      </c>
    </row>
    <row r="35" spans="1:4" ht="13.5" thickBot="1">
      <c r="A35" s="1"/>
      <c r="B35" s="13"/>
      <c r="C35" s="47" t="s">
        <v>68</v>
      </c>
      <c r="D35" s="45">
        <v>462000</v>
      </c>
    </row>
    <row r="36" spans="2:4" ht="13.5" thickBot="1">
      <c r="B36" s="8"/>
      <c r="C36" s="9" t="s">
        <v>18</v>
      </c>
      <c r="D36" s="11">
        <f>SUM(D14:D35)</f>
        <v>7353041</v>
      </c>
    </row>
    <row r="37" spans="2:4" ht="13.5" thickBot="1">
      <c r="B37" s="9" t="s">
        <v>5</v>
      </c>
      <c r="C37" s="9" t="s">
        <v>19</v>
      </c>
      <c r="D37" s="11">
        <f>+D13+D36</f>
        <v>13671159</v>
      </c>
    </row>
    <row r="38" spans="2:4" ht="26.25" thickBot="1">
      <c r="B38" s="63" t="s">
        <v>0</v>
      </c>
      <c r="C38" s="64"/>
      <c r="D38" s="49" t="s">
        <v>46</v>
      </c>
    </row>
    <row r="39" spans="2:4" ht="13.5" thickBot="1">
      <c r="B39" s="48"/>
      <c r="C39" s="59" t="s">
        <v>73</v>
      </c>
      <c r="D39" s="60">
        <v>615382</v>
      </c>
    </row>
    <row r="40" spans="2:4" ht="13.5" thickBot="1">
      <c r="B40" s="48"/>
      <c r="C40" s="57" t="s">
        <v>42</v>
      </c>
      <c r="D40" s="58">
        <f>SUM(D39)</f>
        <v>615382</v>
      </c>
    </row>
    <row r="41" spans="2:4" ht="12.75">
      <c r="B41" s="13"/>
      <c r="C41" s="21" t="s">
        <v>1</v>
      </c>
      <c r="D41" s="29">
        <v>200000</v>
      </c>
    </row>
    <row r="42" spans="2:4" ht="12.75">
      <c r="B42" s="13"/>
      <c r="C42" s="22" t="s">
        <v>6</v>
      </c>
      <c r="D42" s="7">
        <v>29750</v>
      </c>
    </row>
    <row r="43" spans="2:4" ht="12.75">
      <c r="B43" s="13"/>
      <c r="C43" s="22" t="s">
        <v>9</v>
      </c>
      <c r="D43" s="7">
        <v>10000</v>
      </c>
    </row>
    <row r="44" spans="2:4" ht="12.75">
      <c r="B44" s="13"/>
      <c r="C44" s="22" t="s">
        <v>10</v>
      </c>
      <c r="D44" s="7">
        <v>35000</v>
      </c>
    </row>
    <row r="45" spans="2:4" ht="12.75">
      <c r="B45" s="13"/>
      <c r="C45" s="22" t="s">
        <v>1</v>
      </c>
      <c r="D45" s="7"/>
    </row>
    <row r="46" spans="2:4" ht="12.75">
      <c r="B46" s="13"/>
      <c r="C46" s="22" t="s">
        <v>30</v>
      </c>
      <c r="D46" s="7">
        <v>500</v>
      </c>
    </row>
    <row r="47" spans="2:4" ht="12.75">
      <c r="B47" s="13"/>
      <c r="C47" s="22" t="s">
        <v>31</v>
      </c>
      <c r="D47" s="7">
        <v>1100</v>
      </c>
    </row>
    <row r="48" spans="2:4" ht="12.75">
      <c r="B48" s="13"/>
      <c r="C48" s="23" t="s">
        <v>22</v>
      </c>
      <c r="D48" s="7">
        <v>0</v>
      </c>
    </row>
    <row r="49" spans="2:4" ht="12.75">
      <c r="B49" s="13"/>
      <c r="C49" s="23" t="s">
        <v>43</v>
      </c>
      <c r="D49" s="38">
        <v>10000</v>
      </c>
    </row>
    <row r="50" spans="2:4" ht="12.75">
      <c r="B50" s="13"/>
      <c r="C50" s="23" t="s">
        <v>79</v>
      </c>
      <c r="D50" s="38">
        <v>73500</v>
      </c>
    </row>
    <row r="51" spans="2:4" ht="13.5" thickBot="1">
      <c r="B51" s="13"/>
      <c r="C51" s="26" t="s">
        <v>35</v>
      </c>
      <c r="D51" s="39">
        <v>25000</v>
      </c>
    </row>
    <row r="52" spans="2:4" ht="13.5" thickBot="1">
      <c r="B52" s="14"/>
      <c r="C52" s="16" t="s">
        <v>17</v>
      </c>
      <c r="D52" s="20">
        <f>SUM(D41:D51)</f>
        <v>384850</v>
      </c>
    </row>
    <row r="53" spans="2:4" ht="13.5" thickBot="1">
      <c r="B53" s="8" t="s">
        <v>11</v>
      </c>
      <c r="C53" s="24" t="s">
        <v>20</v>
      </c>
      <c r="D53" s="11">
        <f>+D40+D52</f>
        <v>1000232</v>
      </c>
    </row>
    <row r="54" spans="2:4" ht="13.5" thickBot="1">
      <c r="B54" s="27"/>
      <c r="C54" s="16" t="s">
        <v>40</v>
      </c>
      <c r="D54" s="35"/>
    </row>
    <row r="55" spans="2:4" ht="13.5" thickBot="1">
      <c r="B55" s="28"/>
      <c r="C55" s="1" t="s">
        <v>41</v>
      </c>
      <c r="D55" s="30">
        <v>0</v>
      </c>
    </row>
    <row r="56" spans="2:4" ht="13.5" thickBot="1">
      <c r="B56" s="28"/>
      <c r="C56" s="36" t="s">
        <v>42</v>
      </c>
      <c r="D56" s="37">
        <f>SUM(D55)</f>
        <v>0</v>
      </c>
    </row>
    <row r="57" spans="2:4" ht="12.75">
      <c r="B57" s="13"/>
      <c r="C57" s="23" t="s">
        <v>2</v>
      </c>
      <c r="D57" s="31">
        <v>10000</v>
      </c>
    </row>
    <row r="58" spans="2:4" ht="13.5" thickBot="1">
      <c r="B58" s="13"/>
      <c r="C58" s="26" t="s">
        <v>26</v>
      </c>
      <c r="D58" s="30"/>
    </row>
    <row r="59" spans="2:4" ht="13.5" thickBot="1">
      <c r="B59" s="14"/>
      <c r="C59" s="16" t="s">
        <v>18</v>
      </c>
      <c r="D59" s="11">
        <f>SUM(D57:D58)</f>
        <v>10000</v>
      </c>
    </row>
    <row r="60" spans="2:4" ht="13.5" thickBot="1">
      <c r="B60" s="9" t="s">
        <v>12</v>
      </c>
      <c r="C60" s="15" t="s">
        <v>16</v>
      </c>
      <c r="D60" s="11">
        <f>+D56+D59</f>
        <v>10000</v>
      </c>
    </row>
    <row r="61" spans="2:4" ht="13.5" thickBot="1">
      <c r="B61" s="9"/>
      <c r="C61" s="24" t="s">
        <v>23</v>
      </c>
      <c r="D61" s="19">
        <v>1837036</v>
      </c>
    </row>
    <row r="62" spans="2:4" ht="13.5" thickBot="1">
      <c r="B62" s="9" t="s">
        <v>24</v>
      </c>
      <c r="C62" s="15" t="s">
        <v>25</v>
      </c>
      <c r="D62" s="11">
        <f>SUM(D61)</f>
        <v>1837036</v>
      </c>
    </row>
    <row r="63" spans="2:4" ht="13.5" thickBot="1">
      <c r="B63" s="9" t="s">
        <v>7</v>
      </c>
      <c r="C63" s="16" t="s">
        <v>32</v>
      </c>
      <c r="D63" s="11">
        <f>SUM(D53,D60,D62)</f>
        <v>2847268</v>
      </c>
    </row>
    <row r="64" spans="2:4" ht="13.5" thickBot="1">
      <c r="B64" s="12"/>
      <c r="C64" s="17" t="s">
        <v>13</v>
      </c>
      <c r="D64" s="19"/>
    </row>
    <row r="65" spans="2:4" ht="13.5" thickBot="1">
      <c r="B65" s="9" t="s">
        <v>8</v>
      </c>
      <c r="C65" s="16" t="s">
        <v>14</v>
      </c>
      <c r="D65" s="10">
        <f>SUM(D64)</f>
        <v>0</v>
      </c>
    </row>
    <row r="66" spans="2:4" ht="13.5" thickBot="1">
      <c r="B66" s="15" t="s">
        <v>15</v>
      </c>
      <c r="C66" s="16"/>
      <c r="D66" s="10">
        <f>SUM(D65,D63,D37)</f>
        <v>16518427</v>
      </c>
    </row>
  </sheetData>
  <sheetProtection/>
  <mergeCells count="4">
    <mergeCell ref="B6:C6"/>
    <mergeCell ref="B38:C38"/>
    <mergeCell ref="B3:D3"/>
    <mergeCell ref="B4:D4"/>
  </mergeCells>
  <printOptions horizontalCentered="1"/>
  <pageMargins left="0" right="0.5905511811023623" top="0" bottom="0.35433070866141736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2019-01-15T15:38:50Z</cp:lastPrinted>
  <dcterms:created xsi:type="dcterms:W3CDTF">1997-01-17T14:02:09Z</dcterms:created>
  <dcterms:modified xsi:type="dcterms:W3CDTF">2019-01-23T14:26:47Z</dcterms:modified>
  <cp:category/>
  <cp:version/>
  <cp:contentType/>
  <cp:contentStatus/>
</cp:coreProperties>
</file>