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Munka1" sheetId="1" r:id="rId1"/>
    <sheet name="Munka2" sheetId="2" state="hidden" r:id="rId2"/>
    <sheet name="Munka3" sheetId="3" state="hidden" r:id="rId3"/>
  </sheets>
  <calcPr calcId="125725"/>
</workbook>
</file>

<file path=xl/calcChain.xml><?xml version="1.0" encoding="utf-8"?>
<calcChain xmlns="http://schemas.openxmlformats.org/spreadsheetml/2006/main">
  <c r="D63" i="1"/>
  <c r="D73"/>
  <c r="D78" s="1"/>
  <c r="D70"/>
  <c r="D77"/>
  <c r="B73"/>
  <c r="B78"/>
  <c r="C70"/>
  <c r="B70"/>
  <c r="C64"/>
  <c r="D64"/>
  <c r="B64"/>
  <c r="C63"/>
  <c r="B63"/>
  <c r="D53"/>
  <c r="D50"/>
  <c r="D54" s="1"/>
  <c r="D30"/>
  <c r="D38"/>
  <c r="D22"/>
  <c r="D16"/>
  <c r="D13"/>
  <c r="D11"/>
  <c r="C50"/>
  <c r="C53"/>
  <c r="C38"/>
  <c r="C30"/>
  <c r="C11"/>
  <c r="C13" s="1"/>
  <c r="B50"/>
  <c r="B11"/>
  <c r="B13" s="1"/>
  <c r="B30"/>
  <c r="B38"/>
  <c r="B53"/>
  <c r="D35" l="1"/>
  <c r="D39" s="1"/>
  <c r="B35"/>
  <c r="C35"/>
  <c r="C39" s="1"/>
  <c r="C54"/>
  <c r="C73" s="1"/>
  <c r="C78" s="1"/>
  <c r="B54"/>
  <c r="B39"/>
</calcChain>
</file>

<file path=xl/sharedStrings.xml><?xml version="1.0" encoding="utf-8"?>
<sst xmlns="http://schemas.openxmlformats.org/spreadsheetml/2006/main" count="78" uniqueCount="74">
  <si>
    <t>BEVÉTELEK ÖSSZESEN:</t>
  </si>
  <si>
    <t>Külső személyi juttatások</t>
  </si>
  <si>
    <t xml:space="preserve"> BEVÉTELEK</t>
  </si>
  <si>
    <t>KIADÁSOK ÖSSZESEN:</t>
  </si>
  <si>
    <t>Önkormányzatok működési támogatása</t>
  </si>
  <si>
    <t>Közhatalmi bevételek</t>
  </si>
  <si>
    <t>Ingatlanok értékesítése</t>
  </si>
  <si>
    <t>Egyéb tárgyieszköz értékesítés</t>
  </si>
  <si>
    <t>Költségvetési bevételek</t>
  </si>
  <si>
    <t>Finanszírozási bevételek</t>
  </si>
  <si>
    <t xml:space="preserve">KIADÁSOK </t>
  </si>
  <si>
    <t>Foglalkoztatottak személyi juttatása</t>
  </si>
  <si>
    <t>Egyéb külső személyi juttatások</t>
  </si>
  <si>
    <t>Dologi kiadások és egyéb kiadások</t>
  </si>
  <si>
    <t>Egyéb felhalmozási kiadások</t>
  </si>
  <si>
    <t>Költségvetési kiadások</t>
  </si>
  <si>
    <t>Pénügyi finanszírozási bevételek</t>
  </si>
  <si>
    <t>Személyi juttatások összesen</t>
  </si>
  <si>
    <t>2. számú melléklet</t>
  </si>
  <si>
    <t>Me:  Ft</t>
  </si>
  <si>
    <t>Me:Ft</t>
  </si>
  <si>
    <t>1. számú melléklet</t>
  </si>
  <si>
    <t>Települési önkormányzatok támogatása (B111)</t>
  </si>
  <si>
    <t>Szociális támogatás (B113)</t>
  </si>
  <si>
    <t>Könyvtári támogatás (B114)</t>
  </si>
  <si>
    <t>Egyéb mükődési célú kiegészítő támogatás (B115)</t>
  </si>
  <si>
    <t>2018. eredeti előirányzat</t>
  </si>
  <si>
    <t>2018. módosított előirányzat</t>
  </si>
  <si>
    <t>Egyéb működési célú támogatások (B16)</t>
  </si>
  <si>
    <t>Működési célú támogatások összesen:</t>
  </si>
  <si>
    <t>Felhalmozási célú önkormányzati támogatások (B21)</t>
  </si>
  <si>
    <t>Felhalmozási célú támogatások áht.belül összesen:</t>
  </si>
  <si>
    <t>Egyéb felhalmozási célú (B25)</t>
  </si>
  <si>
    <t>Készletértékesítés (B401)</t>
  </si>
  <si>
    <t>Szolgáltatások ellenértéke (B402)</t>
  </si>
  <si>
    <t>Koncessziós bevétel (B404)</t>
  </si>
  <si>
    <t>Kiszámlázott általános forgalmi adó (B406)</t>
  </si>
  <si>
    <t>Általános forgalmiadó visszatérülés (B407)</t>
  </si>
  <si>
    <t>Kamatbevételek (B408)</t>
  </si>
  <si>
    <t>Egyéb működési bevételek (B411)</t>
  </si>
  <si>
    <t>Kommunális adó (B34)</t>
  </si>
  <si>
    <t>Iparűzési adó (B351)</t>
  </si>
  <si>
    <t>Gépjármű adó (B354)</t>
  </si>
  <si>
    <t>Idegenforgalmi adó (B355)</t>
  </si>
  <si>
    <t>Egyéb közhatalami bevételek (B36)</t>
  </si>
  <si>
    <t>Működési célú átvett pénzeszköz (B65)</t>
  </si>
  <si>
    <t>Felhalmozási bevételek (B7)</t>
  </si>
  <si>
    <t>Pénzmaradvány (B813)</t>
  </si>
  <si>
    <t>Államháztartáson belüli megelőlegezések (B814)</t>
  </si>
  <si>
    <t>Működési bevételek összesen</t>
  </si>
  <si>
    <t>Forgatási célú értékpapír vásárlása (K9121)</t>
  </si>
  <si>
    <t>Államháztartáson belülei megelőlegezés visszafizetése (K913)</t>
  </si>
  <si>
    <t>Törvény szerinti illetmény (K1101)</t>
  </si>
  <si>
    <t>Béren kivüli juttatás (K1107)</t>
  </si>
  <si>
    <t>Közlekedési költségtérítés (K1109)</t>
  </si>
  <si>
    <t>Egyéb költség térítés (K1113)</t>
  </si>
  <si>
    <t>Választott tisztségviselők juttatásai (K121)</t>
  </si>
  <si>
    <t>Munkaadókat terhelő járulékok (K2)</t>
  </si>
  <si>
    <t>Készletbeszerzés (K31)</t>
  </si>
  <si>
    <t>Kommunikációs szolgáltatások (K32)</t>
  </si>
  <si>
    <t>Szolgáltatási kiadások (K33)</t>
  </si>
  <si>
    <t>Kiküldetés, reprezentáció, reklám kiadások (K34)</t>
  </si>
  <si>
    <t>ÁFA befizetés (K352)</t>
  </si>
  <si>
    <t>Általános forgalmi adó (K351)</t>
  </si>
  <si>
    <t>Egyéb dologi kiadások (K355)</t>
  </si>
  <si>
    <t>Egyéb dologi kiadás összesen (K35):</t>
  </si>
  <si>
    <t>Ellátottak pénzbeli juttatása (K4)</t>
  </si>
  <si>
    <t>Egyéb elvonások, befizetések (K502)</t>
  </si>
  <si>
    <t>Egyéb műk.támogatások áht.belülre (K506)</t>
  </si>
  <si>
    <t>Egyéb műk.tám. áht.kivülre (K512)</t>
  </si>
  <si>
    <t>Tartalékok (K513)</t>
  </si>
  <si>
    <t>Egyéb működési célú kiadások (K5)</t>
  </si>
  <si>
    <t>Beruházások,felújítások (K6)</t>
  </si>
  <si>
    <t>Finanszírozási kiadások (K9)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</si>
</sst>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7" fillId="0" borderId="1" xfId="0" applyFont="1" applyBorder="1" applyAlignment="1">
      <alignment vertical="top" wrapText="1"/>
    </xf>
    <xf numFmtId="41" fontId="8" fillId="0" borderId="4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41" fontId="10" fillId="0" borderId="4" xfId="0" applyNumberFormat="1" applyFont="1" applyBorder="1" applyAlignment="1">
      <alignment horizontal="right"/>
    </xf>
    <xf numFmtId="41" fontId="10" fillId="0" borderId="5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1" fontId="10" fillId="2" borderId="4" xfId="1" applyNumberFormat="1" applyFont="1" applyFill="1" applyBorder="1" applyAlignment="1">
      <alignment horizontal="right"/>
    </xf>
    <xf numFmtId="41" fontId="8" fillId="0" borderId="6" xfId="1" applyNumberFormat="1" applyFont="1" applyFill="1" applyBorder="1" applyAlignment="1">
      <alignment horizontal="right"/>
    </xf>
    <xf numFmtId="41" fontId="8" fillId="0" borderId="2" xfId="1" applyNumberFormat="1" applyFont="1" applyFill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/>
    <xf numFmtId="41" fontId="8" fillId="0" borderId="6" xfId="1" applyNumberFormat="1" applyFont="1" applyBorder="1" applyAlignment="1">
      <alignment horizontal="right"/>
    </xf>
    <xf numFmtId="41" fontId="8" fillId="0" borderId="5" xfId="1" applyNumberFormat="1" applyFont="1" applyBorder="1" applyAlignment="1">
      <alignment horizontal="right"/>
    </xf>
    <xf numFmtId="41" fontId="10" fillId="2" borderId="4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41" fontId="8" fillId="2" borderId="3" xfId="0" applyNumberFormat="1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/>
    <xf numFmtId="41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41" fontId="13" fillId="0" borderId="4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41" fontId="13" fillId="0" borderId="1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8" fillId="2" borderId="5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1" fontId="14" fillId="0" borderId="1" xfId="0" applyNumberFormat="1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41" fontId="14" fillId="0" borderId="4" xfId="0" applyNumberFormat="1" applyFont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justify"/>
    </xf>
    <xf numFmtId="0" fontId="0" fillId="0" borderId="0" xfId="0" applyFont="1" applyAlignment="1">
      <alignment horizontal="right" vertical="justify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2"/>
  <sheetViews>
    <sheetView tabSelected="1" view="pageLayout" topLeftCell="A34" zoomScaleNormal="100" zoomScaleSheetLayoutView="100" workbookViewId="0">
      <selection activeCell="D39" sqref="D39"/>
    </sheetView>
  </sheetViews>
  <sheetFormatPr defaultRowHeight="15.75"/>
  <cols>
    <col min="1" max="1" width="40" style="2" customWidth="1"/>
    <col min="2" max="2" width="17.140625" style="2" customWidth="1"/>
    <col min="3" max="3" width="16.28515625" style="2" customWidth="1"/>
    <col min="4" max="4" width="16" style="2" customWidth="1"/>
    <col min="5" max="16384" width="9.140625" style="2"/>
  </cols>
  <sheetData>
    <row r="2" spans="1:11">
      <c r="A2" s="64" t="s">
        <v>21</v>
      </c>
      <c r="B2" s="64"/>
      <c r="C2" s="21"/>
      <c r="D2" s="19"/>
    </row>
    <row r="4" spans="1:11">
      <c r="B4" s="1" t="s">
        <v>19</v>
      </c>
      <c r="C4" s="21"/>
      <c r="D4" s="19"/>
    </row>
    <row r="5" spans="1:11" ht="15.75" customHeight="1">
      <c r="A5" s="65" t="s">
        <v>2</v>
      </c>
      <c r="B5" s="60" t="s">
        <v>26</v>
      </c>
      <c r="C5" s="60" t="s">
        <v>27</v>
      </c>
      <c r="D5" s="60" t="s">
        <v>27</v>
      </c>
    </row>
    <row r="6" spans="1:11" ht="25.5" customHeight="1">
      <c r="A6" s="66"/>
      <c r="B6" s="61"/>
      <c r="C6" s="61"/>
      <c r="D6" s="61"/>
    </row>
    <row r="7" spans="1:11">
      <c r="A7" s="23" t="s">
        <v>22</v>
      </c>
      <c r="B7" s="24"/>
      <c r="C7" s="24">
        <v>7686</v>
      </c>
      <c r="D7" s="24">
        <v>7686</v>
      </c>
    </row>
    <row r="8" spans="1:11">
      <c r="A8" s="23" t="s">
        <v>23</v>
      </c>
      <c r="B8" s="24"/>
      <c r="C8" s="24">
        <v>33269</v>
      </c>
      <c r="D8" s="24">
        <v>43123</v>
      </c>
    </row>
    <row r="9" spans="1:11">
      <c r="A9" s="23" t="s">
        <v>24</v>
      </c>
      <c r="B9" s="24">
        <v>1800000</v>
      </c>
      <c r="C9" s="24">
        <v>1800000</v>
      </c>
      <c r="D9" s="24">
        <v>1800000</v>
      </c>
    </row>
    <row r="10" spans="1:11">
      <c r="A10" s="23" t="s">
        <v>25</v>
      </c>
      <c r="B10" s="24"/>
      <c r="C10" s="24">
        <v>249480</v>
      </c>
      <c r="D10" s="24">
        <v>1464934</v>
      </c>
    </row>
    <row r="11" spans="1:11">
      <c r="A11" s="25" t="s">
        <v>4</v>
      </c>
      <c r="B11" s="26">
        <f>SUM(B7:B10)</f>
        <v>1800000</v>
      </c>
      <c r="C11" s="26">
        <f>SUM(C7:C10)</f>
        <v>2090435</v>
      </c>
      <c r="D11" s="26">
        <f>SUM(D7:D10)</f>
        <v>3315743</v>
      </c>
    </row>
    <row r="12" spans="1:11">
      <c r="A12" s="47" t="s">
        <v>28</v>
      </c>
      <c r="B12" s="48">
        <v>1900464</v>
      </c>
      <c r="C12" s="48">
        <v>16423932</v>
      </c>
      <c r="D12" s="48">
        <v>17580482</v>
      </c>
    </row>
    <row r="13" spans="1:11">
      <c r="A13" s="25" t="s">
        <v>29</v>
      </c>
      <c r="B13" s="26">
        <f>SUM(B11:B12)</f>
        <v>3700464</v>
      </c>
      <c r="C13" s="26">
        <f t="shared" ref="C13:D13" si="0">SUM(C11:C12)</f>
        <v>18514367</v>
      </c>
      <c r="D13" s="26">
        <f t="shared" si="0"/>
        <v>20896225</v>
      </c>
    </row>
    <row r="14" spans="1:11" ht="25.5">
      <c r="A14" s="47" t="s">
        <v>30</v>
      </c>
      <c r="B14" s="49">
        <v>0</v>
      </c>
      <c r="C14" s="49">
        <v>0</v>
      </c>
      <c r="D14" s="50">
        <v>15000000</v>
      </c>
    </row>
    <row r="15" spans="1:11">
      <c r="A15" s="47" t="s">
        <v>32</v>
      </c>
      <c r="B15" s="48">
        <v>48260573</v>
      </c>
      <c r="C15" s="48">
        <v>0</v>
      </c>
      <c r="D15" s="48">
        <v>12266086</v>
      </c>
    </row>
    <row r="16" spans="1:11" ht="25.5">
      <c r="A16" s="46" t="s">
        <v>31</v>
      </c>
      <c r="B16" s="51">
        <v>48260573</v>
      </c>
      <c r="C16" s="51">
        <v>144416075</v>
      </c>
      <c r="D16" s="51">
        <f>SUM(D14:D15)</f>
        <v>27266086</v>
      </c>
      <c r="K16" s="3"/>
    </row>
    <row r="17" spans="1:8">
      <c r="A17" s="23" t="s">
        <v>40</v>
      </c>
      <c r="B17" s="24">
        <v>1300000</v>
      </c>
      <c r="C17" s="24">
        <v>1300000</v>
      </c>
      <c r="D17" s="24">
        <v>1706484</v>
      </c>
    </row>
    <row r="18" spans="1:8">
      <c r="A18" s="23" t="s">
        <v>41</v>
      </c>
      <c r="B18" s="24">
        <v>35000000</v>
      </c>
      <c r="C18" s="24">
        <v>35000000</v>
      </c>
      <c r="D18" s="24">
        <v>36558061</v>
      </c>
    </row>
    <row r="19" spans="1:8">
      <c r="A19" s="23" t="s">
        <v>42</v>
      </c>
      <c r="B19" s="24">
        <v>3000000</v>
      </c>
      <c r="C19" s="24">
        <v>3000000</v>
      </c>
      <c r="D19" s="24">
        <v>4684015</v>
      </c>
    </row>
    <row r="20" spans="1:8">
      <c r="A20" s="23" t="s">
        <v>43</v>
      </c>
      <c r="B20" s="24">
        <v>100000</v>
      </c>
      <c r="C20" s="24">
        <v>100000</v>
      </c>
      <c r="D20" s="24">
        <v>100000</v>
      </c>
    </row>
    <row r="21" spans="1:8">
      <c r="A21" s="23" t="s">
        <v>44</v>
      </c>
      <c r="B21" s="24">
        <v>0</v>
      </c>
      <c r="C21" s="24">
        <v>0</v>
      </c>
      <c r="D21" s="24">
        <v>0</v>
      </c>
    </row>
    <row r="22" spans="1:8">
      <c r="A22" s="25" t="s">
        <v>5</v>
      </c>
      <c r="B22" s="26">
        <v>39400000</v>
      </c>
      <c r="C22" s="26">
        <v>39540465</v>
      </c>
      <c r="D22" s="26">
        <f>SUM(D17:D21)</f>
        <v>43048560</v>
      </c>
    </row>
    <row r="23" spans="1:8">
      <c r="A23" s="47" t="s">
        <v>33</v>
      </c>
      <c r="B23" s="48">
        <v>0</v>
      </c>
      <c r="C23" s="48">
        <v>0</v>
      </c>
      <c r="D23" s="48">
        <v>131040</v>
      </c>
    </row>
    <row r="24" spans="1:8">
      <c r="A24" s="23" t="s">
        <v>34</v>
      </c>
      <c r="B24" s="24">
        <v>0</v>
      </c>
      <c r="C24" s="24">
        <v>345511</v>
      </c>
      <c r="D24" s="24">
        <v>469428</v>
      </c>
    </row>
    <row r="25" spans="1:8">
      <c r="A25" s="23" t="s">
        <v>35</v>
      </c>
      <c r="B25" s="24">
        <v>2000000</v>
      </c>
      <c r="C25" s="24">
        <v>2000000</v>
      </c>
      <c r="D25" s="24">
        <v>5612078</v>
      </c>
    </row>
    <row r="26" spans="1:8">
      <c r="A26" s="23" t="s">
        <v>36</v>
      </c>
      <c r="B26" s="24">
        <v>540000</v>
      </c>
      <c r="C26" s="24">
        <v>540000</v>
      </c>
      <c r="D26" s="24">
        <v>1727246</v>
      </c>
    </row>
    <row r="27" spans="1:8">
      <c r="A27" s="23" t="s">
        <v>37</v>
      </c>
      <c r="B27" s="24"/>
      <c r="C27" s="24"/>
      <c r="D27" s="24"/>
    </row>
    <row r="28" spans="1:8">
      <c r="A28" s="23" t="s">
        <v>38</v>
      </c>
      <c r="B28" s="24">
        <v>0</v>
      </c>
      <c r="C28" s="24">
        <v>0</v>
      </c>
      <c r="D28" s="24">
        <v>79</v>
      </c>
    </row>
    <row r="29" spans="1:8">
      <c r="A29" s="23" t="s">
        <v>39</v>
      </c>
      <c r="B29" s="24">
        <v>0</v>
      </c>
      <c r="C29" s="24">
        <v>274745</v>
      </c>
      <c r="D29" s="24">
        <v>376764</v>
      </c>
    </row>
    <row r="30" spans="1:8">
      <c r="A30" s="25" t="s">
        <v>49</v>
      </c>
      <c r="B30" s="27">
        <f>SUM(B24:B29)</f>
        <v>2540000</v>
      </c>
      <c r="C30" s="27">
        <f>SUM(C24:C29)</f>
        <v>3160256</v>
      </c>
      <c r="D30" s="27">
        <f>SUM(D23:D29)</f>
        <v>8316635</v>
      </c>
    </row>
    <row r="31" spans="1:8">
      <c r="A31" s="25" t="s">
        <v>45</v>
      </c>
      <c r="B31" s="27"/>
      <c r="C31" s="27">
        <v>55000</v>
      </c>
      <c r="D31" s="27">
        <v>55000</v>
      </c>
    </row>
    <row r="32" spans="1:8">
      <c r="A32" s="28" t="s">
        <v>6</v>
      </c>
      <c r="B32" s="29"/>
      <c r="C32" s="29"/>
      <c r="D32" s="29"/>
      <c r="E32" s="4"/>
      <c r="F32" s="4"/>
      <c r="G32" s="4"/>
      <c r="H32" s="4"/>
    </row>
    <row r="33" spans="1:8">
      <c r="A33" s="28" t="s">
        <v>7</v>
      </c>
      <c r="B33" s="30"/>
      <c r="C33" s="30"/>
      <c r="D33" s="30"/>
      <c r="E33" s="4"/>
      <c r="F33" s="4"/>
      <c r="G33" s="4"/>
      <c r="H33" s="4"/>
    </row>
    <row r="34" spans="1:8">
      <c r="A34" s="25" t="s">
        <v>46</v>
      </c>
      <c r="B34" s="31"/>
      <c r="C34" s="31"/>
      <c r="D34" s="31"/>
      <c r="E34" s="4"/>
      <c r="F34" s="4"/>
      <c r="G34" s="4"/>
      <c r="H34" s="4"/>
    </row>
    <row r="35" spans="1:8">
      <c r="A35" s="32" t="s">
        <v>8</v>
      </c>
      <c r="B35" s="26">
        <f>B11+B12+B22+B30+B16</f>
        <v>93901037</v>
      </c>
      <c r="C35" s="26">
        <f>C11+C12+C15+C22+C30+C16+C31</f>
        <v>205686163</v>
      </c>
      <c r="D35" s="26">
        <f>D13+D16+D22+D30+D31</f>
        <v>99582506</v>
      </c>
      <c r="E35" s="4"/>
      <c r="F35" s="4"/>
      <c r="G35" s="4"/>
      <c r="H35" s="4"/>
    </row>
    <row r="36" spans="1:8">
      <c r="A36" s="33" t="s">
        <v>47</v>
      </c>
      <c r="B36" s="34">
        <v>114744454</v>
      </c>
      <c r="C36" s="34">
        <v>110700114</v>
      </c>
      <c r="D36" s="34">
        <v>110700114</v>
      </c>
    </row>
    <row r="37" spans="1:8">
      <c r="A37" s="33" t="s">
        <v>48</v>
      </c>
      <c r="B37" s="35">
        <v>0</v>
      </c>
      <c r="C37" s="35">
        <v>0</v>
      </c>
      <c r="D37" s="35">
        <v>83478</v>
      </c>
    </row>
    <row r="38" spans="1:8">
      <c r="A38" s="32" t="s">
        <v>9</v>
      </c>
      <c r="B38" s="36">
        <f>SUM(B36:B37)</f>
        <v>114744454</v>
      </c>
      <c r="C38" s="36">
        <f>SUM(C36:C37)</f>
        <v>110700114</v>
      </c>
      <c r="D38" s="36">
        <f>SUM(D36:D37)</f>
        <v>110783592</v>
      </c>
    </row>
    <row r="39" spans="1:8">
      <c r="A39" s="32" t="s">
        <v>0</v>
      </c>
      <c r="B39" s="36">
        <f>B35+B38</f>
        <v>208645491</v>
      </c>
      <c r="C39" s="36">
        <f>C35+C38</f>
        <v>316386277</v>
      </c>
      <c r="D39" s="36">
        <f>D35+D38</f>
        <v>210366098</v>
      </c>
    </row>
    <row r="40" spans="1:8">
      <c r="A40" s="4"/>
      <c r="B40" s="5"/>
      <c r="C40" s="5"/>
      <c r="D40" s="5"/>
    </row>
    <row r="41" spans="1:8">
      <c r="A41" s="67" t="s">
        <v>18</v>
      </c>
      <c r="B41" s="68"/>
      <c r="C41" s="22"/>
      <c r="D41" s="20"/>
      <c r="E41" s="18"/>
    </row>
    <row r="42" spans="1:8" ht="18" customHeight="1">
      <c r="A42" s="6"/>
      <c r="B42" s="7"/>
      <c r="C42" s="7"/>
      <c r="D42" s="7"/>
    </row>
    <row r="43" spans="1:8">
      <c r="B43" s="1" t="s">
        <v>20</v>
      </c>
      <c r="C43" s="21"/>
      <c r="D43" s="19"/>
    </row>
    <row r="44" spans="1:8" ht="15.75" customHeight="1">
      <c r="A44" s="62" t="s">
        <v>10</v>
      </c>
      <c r="B44" s="60" t="s">
        <v>26</v>
      </c>
      <c r="C44" s="60" t="s">
        <v>27</v>
      </c>
      <c r="D44" s="60" t="s">
        <v>27</v>
      </c>
    </row>
    <row r="45" spans="1:8">
      <c r="A45" s="63"/>
      <c r="B45" s="61"/>
      <c r="C45" s="61"/>
      <c r="D45" s="61"/>
    </row>
    <row r="46" spans="1:8">
      <c r="A46" s="23" t="s">
        <v>52</v>
      </c>
      <c r="B46" s="37">
        <v>6924720</v>
      </c>
      <c r="C46" s="37">
        <v>12424720</v>
      </c>
      <c r="D46" s="37">
        <v>13500000</v>
      </c>
    </row>
    <row r="47" spans="1:8">
      <c r="A47" s="23" t="s">
        <v>53</v>
      </c>
      <c r="B47" s="37">
        <v>460000</v>
      </c>
      <c r="C47" s="37">
        <v>647000</v>
      </c>
      <c r="D47" s="37">
        <v>647000</v>
      </c>
    </row>
    <row r="48" spans="1:8">
      <c r="A48" s="23" t="s">
        <v>54</v>
      </c>
      <c r="B48" s="37">
        <v>0</v>
      </c>
      <c r="C48" s="37">
        <v>61320</v>
      </c>
      <c r="D48" s="37">
        <v>61320</v>
      </c>
    </row>
    <row r="49" spans="1:5">
      <c r="A49" s="23" t="s">
        <v>55</v>
      </c>
      <c r="B49" s="37">
        <v>0</v>
      </c>
      <c r="C49" s="37">
        <v>151587</v>
      </c>
      <c r="D49" s="37">
        <v>161512</v>
      </c>
    </row>
    <row r="50" spans="1:5">
      <c r="A50" s="25" t="s">
        <v>11</v>
      </c>
      <c r="B50" s="53">
        <f>SUM(B46:B49)</f>
        <v>7384720</v>
      </c>
      <c r="C50" s="53">
        <f>SUM(C46:C49)</f>
        <v>13284627</v>
      </c>
      <c r="D50" s="53">
        <f>SUM(D46:D49)</f>
        <v>14369832</v>
      </c>
    </row>
    <row r="51" spans="1:5">
      <c r="A51" s="23" t="s">
        <v>56</v>
      </c>
      <c r="B51" s="38">
        <v>9011856</v>
      </c>
      <c r="C51" s="38">
        <v>8591856</v>
      </c>
      <c r="D51" s="38">
        <v>9011856</v>
      </c>
    </row>
    <row r="52" spans="1:5">
      <c r="A52" s="23" t="s">
        <v>12</v>
      </c>
      <c r="B52" s="38">
        <v>0</v>
      </c>
      <c r="C52" s="38">
        <v>0</v>
      </c>
      <c r="D52" s="38">
        <v>0</v>
      </c>
    </row>
    <row r="53" spans="1:5">
      <c r="A53" s="25" t="s">
        <v>1</v>
      </c>
      <c r="B53" s="39">
        <f>SUM(B51:B52)</f>
        <v>9011856</v>
      </c>
      <c r="C53" s="39">
        <f>SUM(C51:C52)</f>
        <v>8591856</v>
      </c>
      <c r="D53" s="39">
        <f>SUM(D51:D52)</f>
        <v>9011856</v>
      </c>
    </row>
    <row r="54" spans="1:5">
      <c r="A54" s="25" t="s">
        <v>17</v>
      </c>
      <c r="B54" s="39">
        <f>B50+B53</f>
        <v>16396576</v>
      </c>
      <c r="C54" s="39">
        <f>C50+C53</f>
        <v>21876483</v>
      </c>
      <c r="D54" s="39">
        <f>D50+D53</f>
        <v>23381688</v>
      </c>
    </row>
    <row r="55" spans="1:5">
      <c r="A55" s="25" t="s">
        <v>57</v>
      </c>
      <c r="B55" s="39">
        <v>2702910</v>
      </c>
      <c r="C55" s="39">
        <v>3470721</v>
      </c>
      <c r="D55" s="39">
        <v>4248828</v>
      </c>
    </row>
    <row r="56" spans="1:5">
      <c r="A56" s="54" t="s">
        <v>58</v>
      </c>
      <c r="B56" s="55">
        <v>5700000</v>
      </c>
      <c r="C56" s="55">
        <v>5700000</v>
      </c>
      <c r="D56" s="55">
        <v>5050000</v>
      </c>
    </row>
    <row r="57" spans="1:5">
      <c r="A57" s="54" t="s">
        <v>59</v>
      </c>
      <c r="B57" s="55">
        <v>650000</v>
      </c>
      <c r="C57" s="55">
        <v>650000</v>
      </c>
      <c r="D57" s="55">
        <v>650000</v>
      </c>
    </row>
    <row r="58" spans="1:5" ht="18.75" customHeight="1">
      <c r="A58" s="54" t="s">
        <v>60</v>
      </c>
      <c r="B58" s="55">
        <v>36600000</v>
      </c>
      <c r="C58" s="55">
        <v>18403943</v>
      </c>
      <c r="D58" s="55">
        <v>13800000</v>
      </c>
    </row>
    <row r="59" spans="1:5" ht="25.5">
      <c r="A59" s="54" t="s">
        <v>61</v>
      </c>
      <c r="B59" s="55">
        <v>50000</v>
      </c>
      <c r="C59" s="55">
        <v>50000</v>
      </c>
      <c r="D59" s="55">
        <v>50000</v>
      </c>
    </row>
    <row r="60" spans="1:5">
      <c r="A60" s="23" t="s">
        <v>62</v>
      </c>
      <c r="B60" s="38">
        <v>750000</v>
      </c>
      <c r="C60" s="38">
        <v>750000</v>
      </c>
      <c r="D60" s="38">
        <v>750000</v>
      </c>
    </row>
    <row r="61" spans="1:5">
      <c r="A61" s="23" t="s">
        <v>63</v>
      </c>
      <c r="B61" s="38">
        <v>4000000</v>
      </c>
      <c r="C61" s="38">
        <v>5013500</v>
      </c>
      <c r="D61" s="38">
        <v>4163500</v>
      </c>
    </row>
    <row r="62" spans="1:5">
      <c r="A62" s="23" t="s">
        <v>64</v>
      </c>
      <c r="B62" s="38">
        <v>500000</v>
      </c>
      <c r="C62" s="38">
        <v>500000</v>
      </c>
      <c r="D62" s="38">
        <v>800000</v>
      </c>
      <c r="E62" s="8"/>
    </row>
    <row r="63" spans="1:5">
      <c r="A63" s="54" t="s">
        <v>65</v>
      </c>
      <c r="B63" s="55">
        <f>SUM(B60:B62)</f>
        <v>5250000</v>
      </c>
      <c r="C63" s="55">
        <f t="shared" ref="C63:D63" si="1">SUM(C60:C62)</f>
        <v>6263500</v>
      </c>
      <c r="D63" s="55">
        <f>SUM(D60:D62)</f>
        <v>5713500</v>
      </c>
      <c r="E63" s="8"/>
    </row>
    <row r="64" spans="1:5">
      <c r="A64" s="25" t="s">
        <v>13</v>
      </c>
      <c r="B64" s="39">
        <f>B56+B57+B58+B59+B63</f>
        <v>48250000</v>
      </c>
      <c r="C64" s="39">
        <f t="shared" ref="C64:D64" si="2">C56+C57+C58+C59+C63</f>
        <v>31067443</v>
      </c>
      <c r="D64" s="39">
        <f t="shared" si="2"/>
        <v>25263500</v>
      </c>
    </row>
    <row r="65" spans="1:4">
      <c r="A65" s="25" t="s">
        <v>66</v>
      </c>
      <c r="B65" s="39">
        <v>2500000</v>
      </c>
      <c r="C65" s="39">
        <v>2500000</v>
      </c>
      <c r="D65" s="39">
        <v>1400000</v>
      </c>
    </row>
    <row r="66" spans="1:4">
      <c r="A66" s="47" t="s">
        <v>67</v>
      </c>
      <c r="B66" s="56">
        <v>0</v>
      </c>
      <c r="C66" s="56">
        <v>405000</v>
      </c>
      <c r="D66" s="56">
        <v>405000</v>
      </c>
    </row>
    <row r="67" spans="1:4">
      <c r="A67" s="47" t="s">
        <v>68</v>
      </c>
      <c r="B67" s="56">
        <v>500000</v>
      </c>
      <c r="C67" s="56">
        <v>500000</v>
      </c>
      <c r="D67" s="56">
        <v>500000</v>
      </c>
    </row>
    <row r="68" spans="1:4">
      <c r="A68" s="47" t="s">
        <v>69</v>
      </c>
      <c r="B68" s="56">
        <v>2500000</v>
      </c>
      <c r="C68" s="56">
        <v>2500000</v>
      </c>
      <c r="D68" s="56">
        <v>2500000</v>
      </c>
    </row>
    <row r="69" spans="1:4">
      <c r="A69" s="47" t="s">
        <v>70</v>
      </c>
      <c r="B69" s="56">
        <v>59452996</v>
      </c>
      <c r="C69" s="56">
        <v>187663658</v>
      </c>
      <c r="D69" s="59">
        <v>46140697</v>
      </c>
    </row>
    <row r="70" spans="1:4">
      <c r="A70" s="25" t="s">
        <v>71</v>
      </c>
      <c r="B70" s="39">
        <f>SUM(B66:B69)</f>
        <v>62452996</v>
      </c>
      <c r="C70" s="39">
        <f t="shared" ref="C70:D70" si="3">SUM(C66:C69)</f>
        <v>191068658</v>
      </c>
      <c r="D70" s="39">
        <f>SUM(D66:D69)</f>
        <v>49545697</v>
      </c>
    </row>
    <row r="71" spans="1:4">
      <c r="A71" s="25" t="s">
        <v>72</v>
      </c>
      <c r="B71" s="39">
        <v>76343009</v>
      </c>
      <c r="C71" s="39">
        <v>66330972</v>
      </c>
      <c r="D71" s="39">
        <v>56454385</v>
      </c>
    </row>
    <row r="72" spans="1:4">
      <c r="A72" s="25" t="s">
        <v>14</v>
      </c>
      <c r="B72" s="38">
        <v>0</v>
      </c>
      <c r="C72" s="38">
        <v>0</v>
      </c>
      <c r="D72" s="38"/>
    </row>
    <row r="73" spans="1:4">
      <c r="A73" s="25" t="s">
        <v>15</v>
      </c>
      <c r="B73" s="40">
        <f>B71+B69+B68+B67+B65+B64+B55+B54</f>
        <v>208645491</v>
      </c>
      <c r="C73" s="40">
        <f>C71+C69+C68+C67+C65+C64+C55+C54</f>
        <v>315909277</v>
      </c>
      <c r="D73" s="40">
        <f>D71+D65+D64+D55+D54+D70</f>
        <v>160294098</v>
      </c>
    </row>
    <row r="74" spans="1:4">
      <c r="A74" s="41" t="s">
        <v>16</v>
      </c>
      <c r="B74" s="42"/>
      <c r="C74" s="42"/>
      <c r="D74" s="42"/>
    </row>
    <row r="75" spans="1:4">
      <c r="A75" s="41" t="s">
        <v>50</v>
      </c>
      <c r="B75" s="52">
        <v>0</v>
      </c>
      <c r="C75" s="52">
        <v>0</v>
      </c>
      <c r="D75" s="52">
        <v>50000000</v>
      </c>
    </row>
    <row r="76" spans="1:4" ht="25.5">
      <c r="A76" s="23" t="s">
        <v>51</v>
      </c>
      <c r="B76" s="43">
        <v>0</v>
      </c>
      <c r="C76" s="57">
        <v>72000</v>
      </c>
      <c r="D76" s="57">
        <v>72000</v>
      </c>
    </row>
    <row r="77" spans="1:4">
      <c r="A77" s="54" t="s">
        <v>73</v>
      </c>
      <c r="B77" s="58"/>
      <c r="C77" s="58">
        <v>72000</v>
      </c>
      <c r="D77" s="58">
        <f>SUM(D75:D76)</f>
        <v>50072000</v>
      </c>
    </row>
    <row r="78" spans="1:4">
      <c r="A78" s="44" t="s">
        <v>3</v>
      </c>
      <c r="B78" s="45">
        <f>B73+B74+B76</f>
        <v>208645491</v>
      </c>
      <c r="C78" s="45">
        <f>C73+C74+C76+C66</f>
        <v>316386277</v>
      </c>
      <c r="D78" s="45">
        <f>D73+D77</f>
        <v>210366098</v>
      </c>
    </row>
    <row r="79" spans="1:4">
      <c r="A79" s="9"/>
    </row>
    <row r="80" spans="1:4" ht="128.25" customHeight="1"/>
    <row r="81" spans="1:4" ht="18" customHeight="1"/>
    <row r="82" spans="1:4">
      <c r="A82" s="4"/>
      <c r="B82" s="4"/>
      <c r="C82" s="4"/>
      <c r="D82" s="4"/>
    </row>
    <row r="83" spans="1:4">
      <c r="A83" s="4"/>
      <c r="B83" s="10"/>
      <c r="C83" s="10"/>
      <c r="D83" s="10"/>
    </row>
    <row r="84" spans="1:4">
      <c r="A84" s="11"/>
      <c r="B84" s="10"/>
      <c r="C84" s="10"/>
      <c r="D84" s="10"/>
    </row>
    <row r="85" spans="1:4">
      <c r="A85" s="4"/>
      <c r="B85" s="10"/>
      <c r="C85" s="10"/>
      <c r="D85" s="10"/>
    </row>
    <row r="86" spans="1:4">
      <c r="A86" s="12"/>
      <c r="B86" s="13"/>
      <c r="C86" s="13"/>
      <c r="D86" s="13"/>
    </row>
    <row r="87" spans="1:4">
      <c r="A87" s="12"/>
      <c r="B87" s="13"/>
      <c r="C87" s="13"/>
      <c r="D87" s="13"/>
    </row>
    <row r="88" spans="1:4">
      <c r="A88" s="12"/>
      <c r="B88" s="13"/>
      <c r="C88" s="13"/>
      <c r="D88" s="13"/>
    </row>
    <row r="89" spans="1:4">
      <c r="A89" s="12"/>
      <c r="B89" s="13"/>
      <c r="C89" s="13"/>
      <c r="D89" s="13"/>
    </row>
    <row r="90" spans="1:4">
      <c r="A90" s="12"/>
      <c r="B90" s="13"/>
      <c r="C90" s="13"/>
      <c r="D90" s="13"/>
    </row>
    <row r="91" spans="1:4">
      <c r="A91" s="12"/>
      <c r="B91" s="13"/>
      <c r="C91" s="13"/>
      <c r="D91" s="13"/>
    </row>
    <row r="92" spans="1:4">
      <c r="A92" s="12"/>
      <c r="B92" s="13"/>
      <c r="C92" s="13"/>
      <c r="D92" s="13"/>
    </row>
    <row r="93" spans="1:4">
      <c r="A93" s="12"/>
      <c r="B93" s="13"/>
      <c r="C93" s="13"/>
      <c r="D93" s="13"/>
    </row>
    <row r="94" spans="1:4">
      <c r="A94" s="12"/>
      <c r="B94" s="13"/>
      <c r="C94" s="13"/>
      <c r="D94" s="13"/>
    </row>
    <row r="95" spans="1:4">
      <c r="A95" s="12"/>
      <c r="B95" s="13"/>
      <c r="C95" s="13"/>
      <c r="D95" s="13"/>
    </row>
    <row r="96" spans="1:4">
      <c r="A96" s="12"/>
      <c r="B96" s="13"/>
      <c r="C96" s="13"/>
      <c r="D96" s="13"/>
    </row>
    <row r="97" spans="1:4">
      <c r="A97" s="12"/>
      <c r="B97" s="13"/>
      <c r="C97" s="13"/>
      <c r="D97" s="13"/>
    </row>
    <row r="98" spans="1:4">
      <c r="A98" s="12"/>
      <c r="B98" s="13"/>
      <c r="C98" s="13"/>
      <c r="D98" s="13"/>
    </row>
    <row r="99" spans="1:4">
      <c r="A99" s="12"/>
      <c r="B99" s="13"/>
      <c r="C99" s="13"/>
      <c r="D99" s="13"/>
    </row>
    <row r="100" spans="1:4">
      <c r="A100" s="12"/>
      <c r="B100" s="13"/>
      <c r="C100" s="13"/>
      <c r="D100" s="13"/>
    </row>
    <row r="101" spans="1:4">
      <c r="A101" s="12"/>
      <c r="B101" s="14"/>
      <c r="C101" s="14"/>
      <c r="D101" s="14"/>
    </row>
    <row r="102" spans="1:4">
      <c r="A102" s="12"/>
      <c r="B102" s="13"/>
      <c r="C102" s="13"/>
      <c r="D102" s="13"/>
    </row>
    <row r="103" spans="1:4">
      <c r="A103" s="12"/>
      <c r="B103" s="13"/>
      <c r="C103" s="13"/>
      <c r="D103" s="13"/>
    </row>
    <row r="104" spans="1:4">
      <c r="A104" s="12"/>
      <c r="B104" s="14"/>
      <c r="C104" s="14"/>
      <c r="D104" s="14"/>
    </row>
    <row r="105" spans="1:4">
      <c r="A105" s="12"/>
      <c r="B105" s="13"/>
      <c r="C105" s="13"/>
      <c r="D105" s="13"/>
    </row>
    <row r="106" spans="1:4">
      <c r="A106" s="12"/>
      <c r="B106" s="13"/>
      <c r="C106" s="13"/>
      <c r="D106" s="13"/>
    </row>
    <row r="107" spans="1:4">
      <c r="A107" s="15"/>
      <c r="B107" s="7"/>
      <c r="C107" s="7"/>
      <c r="D107" s="7"/>
    </row>
    <row r="108" spans="1:4">
      <c r="A108" s="15"/>
      <c r="B108" s="16"/>
      <c r="C108" s="16"/>
      <c r="D108" s="16"/>
    </row>
    <row r="109" spans="1:4">
      <c r="A109" s="6"/>
      <c r="B109" s="17"/>
      <c r="C109" s="17"/>
      <c r="D109" s="17"/>
    </row>
    <row r="110" spans="1:4">
      <c r="A110" s="6"/>
      <c r="B110" s="7"/>
      <c r="C110" s="7"/>
      <c r="D110" s="7"/>
    </row>
    <row r="111" spans="1:4">
      <c r="A111" s="6"/>
      <c r="B111" s="4"/>
      <c r="C111" s="4"/>
      <c r="D111" s="4"/>
    </row>
    <row r="112" spans="1:4">
      <c r="A112" s="6"/>
      <c r="B112" s="7"/>
      <c r="C112" s="7"/>
      <c r="D112" s="7"/>
    </row>
  </sheetData>
  <mergeCells count="10">
    <mergeCell ref="A2:B2"/>
    <mergeCell ref="B5:B6"/>
    <mergeCell ref="A5:A6"/>
    <mergeCell ref="A41:B41"/>
    <mergeCell ref="B44:B45"/>
    <mergeCell ref="D5:D6"/>
    <mergeCell ref="D44:D45"/>
    <mergeCell ref="C5:C6"/>
    <mergeCell ref="C44:C45"/>
    <mergeCell ref="A44:A45"/>
  </mergeCells>
  <phoneticPr fontId="0" type="noConversion"/>
  <pageMargins left="0.98425196850393704" right="0.98425196850393704" top="0.98425196850393704" bottom="0.98425196850393704" header="0.31496062992125984" footer="0.51181102362204722"/>
  <pageSetup paperSize="9" scale="86" orientation="portrait" horizontalDpi="4294967293" verticalDpi="300" r:id="rId1"/>
  <headerFooter alignWithMargins="0">
    <oddHeader>&amp;C&amp;"Times New Roman,Félkövér"Kaposújlak Községi Önkormányzat 2018. év</oddHeader>
  </headerFooter>
  <rowBreaks count="1" manualBreakCount="1">
    <brk id="39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2019-03-27T12:51:11Z</cp:lastPrinted>
  <dcterms:created xsi:type="dcterms:W3CDTF">2004-09-15T08:13:54Z</dcterms:created>
  <dcterms:modified xsi:type="dcterms:W3CDTF">2019-05-13T07:53:36Z</dcterms:modified>
</cp:coreProperties>
</file>