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activeTab="0"/>
  </bookViews>
  <sheets>
    <sheet name="pénzforgalmi mérleg" sheetId="1" r:id="rId1"/>
    <sheet name="bevétel-kiadás zárszámadás" sheetId="2" r:id="rId2"/>
    <sheet name="Munka1" sheetId="3" r:id="rId3"/>
  </sheets>
  <definedNames>
    <definedName name="_2015._évi_eredeti_előirányzat">'pénzforgalmi mérleg'!$C$4</definedName>
    <definedName name="_xlnm.Print_Titles" localSheetId="1">'bevétel-kiadás zárszámadás'!$1:$6</definedName>
    <definedName name="_xlnm.Print_Area" localSheetId="0">'pénzforgalmi mérleg'!$A$1:$J$32</definedName>
  </definedNames>
  <calcPr fullCalcOnLoad="1"/>
</workbook>
</file>

<file path=xl/sharedStrings.xml><?xml version="1.0" encoding="utf-8"?>
<sst xmlns="http://schemas.openxmlformats.org/spreadsheetml/2006/main" count="522" uniqueCount="383">
  <si>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</si>
  <si>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</si>
  <si>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</si>
  <si>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</si>
  <si>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</si>
  <si>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</si>
  <si>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</si>
  <si>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</si>
  <si>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</si>
  <si>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</si>
  <si>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</si>
  <si>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</si>
  <si>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</si>
  <si>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</si>
  <si>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</si>
  <si>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</si>
  <si>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</si>
  <si>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</si>
  <si>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</si>
  <si>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</si>
  <si>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</si>
  <si>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</si>
  <si>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</si>
  <si>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</si>
  <si>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</si>
  <si>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Személyi  juttatások</t>
  </si>
  <si>
    <t>Tartalékok</t>
  </si>
  <si>
    <t>Előirányzat-csoport, kiemelt előirányzat megnevezése</t>
  </si>
  <si>
    <t>Bevételek</t>
  </si>
  <si>
    <t>Kiadások</t>
  </si>
  <si>
    <t>Általános tartalék</t>
  </si>
  <si>
    <t>Céltartalék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</si>
  <si>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</si>
  <si>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</si>
  <si>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</si>
  <si>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</si>
  <si>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</si>
  <si>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</si>
  <si>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</si>
  <si>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</si>
  <si>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</si>
  <si>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</si>
  <si>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</si>
  <si>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</si>
  <si>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</si>
  <si>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</si>
  <si>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</si>
  <si>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</si>
  <si>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</si>
  <si>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</si>
  <si>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</si>
  <si>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</si>
  <si>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</si>
  <si>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</si>
  <si>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</si>
  <si>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</si>
  <si>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</si>
  <si>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</si>
  <si>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</si>
  <si>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</si>
  <si>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</si>
  <si>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</si>
  <si>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</si>
  <si>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</si>
  <si>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</si>
  <si>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</si>
  <si>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</si>
  <si>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</si>
  <si>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</si>
  <si>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</si>
  <si>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</si>
  <si>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</si>
  <si>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</si>
  <si>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</si>
  <si>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</si>
  <si>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</si>
  <si>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</si>
  <si>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</si>
  <si>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</si>
  <si>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</si>
  <si>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</si>
  <si>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</si>
  <si>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</si>
  <si>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</si>
  <si>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</si>
  <si>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</si>
  <si>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</si>
  <si>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</si>
  <si>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</si>
  <si>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</si>
  <si>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</si>
  <si>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Száma</t>
  </si>
  <si>
    <t>Közfoglalkoztatottak létszáma (fő)</t>
  </si>
  <si>
    <t>Beruházások</t>
  </si>
  <si>
    <t>8.3.</t>
  </si>
  <si>
    <t>Egyéb felhalmozási kiadások</t>
  </si>
  <si>
    <t xml:space="preserve">Dologi kiadások </t>
  </si>
  <si>
    <t>Tárgyévi  hiány:</t>
  </si>
  <si>
    <t>Tárgyévi  többlet:</t>
  </si>
  <si>
    <t>Eredeti előirányzat</t>
  </si>
  <si>
    <t>Módosított előirányzat</t>
  </si>
  <si>
    <t>Teljesítés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</si>
  <si>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</si>
  <si>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</si>
  <si>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</si>
  <si>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</si>
  <si>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</si>
  <si>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</si>
  <si>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</si>
  <si>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</si>
  <si>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</si>
  <si>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</si>
  <si>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</si>
  <si>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</si>
  <si>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</si>
  <si>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</si>
  <si>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</si>
  <si>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</si>
  <si>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</si>
  <si>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</si>
  <si>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</si>
  <si>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</si>
  <si>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</si>
  <si>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</si>
  <si>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</si>
  <si>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</si>
  <si>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</si>
  <si>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</si>
  <si>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</si>
  <si>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</si>
  <si>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</si>
  <si>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</si>
  <si>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</si>
  <si>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</si>
  <si>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</si>
  <si>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</si>
  <si>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</si>
  <si>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</si>
  <si>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</si>
  <si>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</si>
  <si>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</si>
  <si>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</si>
  <si>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</si>
  <si>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</si>
  <si>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</si>
  <si>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</si>
  <si>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</si>
  <si>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</si>
  <si>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</si>
  <si>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</si>
  <si>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</si>
  <si>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</si>
  <si>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</si>
  <si>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</si>
  <si>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</si>
  <si>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</si>
  <si>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</si>
  <si>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</si>
  <si>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</si>
  <si>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</si>
  <si>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</si>
  <si>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</si>
  <si>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</si>
  <si>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</si>
  <si>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</si>
  <si>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</si>
  <si>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</si>
  <si>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</si>
  <si>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</si>
  <si>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</si>
  <si>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</si>
  <si>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</si>
  <si>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</si>
  <si>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</si>
  <si>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</si>
  <si>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</si>
  <si>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</si>
  <si>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</si>
  <si>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</si>
  <si>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</si>
  <si>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</si>
  <si>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</si>
  <si>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</si>
  <si>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</si>
  <si>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</si>
  <si>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</si>
  <si>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</si>
  <si>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</si>
  <si>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</si>
  <si>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</si>
  <si>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</si>
  <si>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</si>
  <si>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</si>
  <si>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</si>
  <si>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</si>
  <si>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</si>
  <si>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</si>
  <si>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</si>
  <si>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</si>
  <si>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</si>
  <si>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</si>
  <si>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</si>
  <si>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</si>
  <si>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</si>
  <si>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</si>
  <si>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</si>
  <si>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</si>
  <si>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</si>
  <si>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</si>
  <si>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</si>
  <si>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</si>
  <si>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</si>
  <si>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</si>
  <si>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</si>
  <si>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A</t>
  </si>
  <si>
    <t>B</t>
  </si>
  <si>
    <t>C</t>
  </si>
  <si>
    <t>D</t>
  </si>
  <si>
    <t>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</si>
  <si>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</si>
  <si>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</si>
  <si>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</si>
  <si>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</si>
  <si>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</si>
  <si>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</si>
  <si>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</si>
  <si>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</si>
  <si>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</si>
  <si>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</si>
  <si>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</si>
  <si>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</si>
  <si>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</si>
  <si>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</si>
  <si>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</si>
  <si>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</si>
  <si>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</si>
  <si>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</si>
  <si>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</si>
  <si>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</si>
  <si>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</si>
  <si>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</si>
  <si>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</si>
  <si>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</si>
  <si>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</si>
  <si>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</si>
  <si>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</si>
  <si>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</si>
  <si>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</si>
  <si>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</si>
  <si>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</si>
  <si>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</si>
  <si>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</si>
  <si>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</si>
  <si>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</si>
  <si>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</si>
  <si>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</si>
  <si>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</si>
  <si>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</si>
  <si>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</si>
  <si>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</si>
  <si>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</si>
  <si>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</si>
  <si>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</si>
  <si>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</si>
  <si>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</si>
  <si>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</si>
  <si>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</si>
  <si>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</si>
  <si>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</si>
  <si>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BEVÉTEL ÖSSZESEN (13.+22.)</t>
  </si>
  <si>
    <t>Költségvetési kiadások összesen (1.+...+12.)</t>
  </si>
  <si>
    <t>KIADÁSOK ÖSSZESEN (13.+22.)</t>
  </si>
  <si>
    <t>F</t>
  </si>
  <si>
    <t>G</t>
  </si>
  <si>
    <t>H</t>
  </si>
  <si>
    <t>I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</si>
  <si>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</si>
  <si>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</si>
  <si>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</si>
  <si>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</si>
  <si>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</si>
  <si>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</si>
  <si>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</si>
  <si>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</si>
  <si>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</si>
  <si>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</si>
  <si>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</si>
  <si>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</si>
  <si>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</si>
  <si>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</si>
  <si>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</si>
  <si>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</si>
  <si>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</si>
  <si>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</si>
  <si>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</si>
  <si>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</si>
  <si>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</si>
  <si>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</si>
  <si>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</si>
  <si>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</si>
  <si>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</si>
  <si>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</si>
  <si>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</si>
  <si>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</si>
  <si>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</si>
  <si>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</si>
  <si>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</si>
  <si>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</si>
  <si>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</si>
  <si>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</si>
  <si>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</si>
  <si>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</si>
  <si>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</si>
  <si>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</si>
  <si>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</si>
  <si>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</si>
  <si>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</si>
  <si>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</si>
  <si>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</si>
  <si>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</si>
  <si>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</si>
  <si>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</si>
  <si>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</si>
  <si>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</si>
  <si>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</si>
  <si>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</si>
  <si>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</si>
  <si>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</si>
  <si>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</si>
  <si>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</si>
  <si>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</si>
  <si>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</si>
  <si>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</si>
  <si>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</si>
  <si>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</si>
  <si>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</si>
  <si>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</si>
  <si>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</si>
  <si>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</si>
  <si>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</si>
  <si>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</si>
  <si>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</si>
  <si>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</si>
  <si>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</si>
  <si>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</si>
  <si>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</si>
  <si>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</si>
  <si>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</si>
  <si>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</si>
  <si>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</si>
  <si>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</si>
  <si>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</si>
  <si>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</si>
  <si>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</si>
  <si>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</si>
  <si>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</si>
  <si>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</si>
  <si>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</si>
  <si>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</si>
  <si>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</si>
  <si>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</si>
  <si>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</si>
  <si>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</si>
  <si>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</si>
  <si>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</si>
  <si>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</si>
  <si>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</si>
  <si>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Beruházási kiadások</t>
  </si>
  <si>
    <t>Finanszírozási Kiadások</t>
  </si>
  <si>
    <t>Felhalmozási célú bevételek</t>
  </si>
  <si>
    <t>Felhalmozási célú bevételek összesen</t>
  </si>
  <si>
    <t>Finanszírozási bevételek</t>
  </si>
  <si>
    <t>Finanszírozási bevételek összesen</t>
  </si>
  <si>
    <t xml:space="preserve">Egyszerűsített pénzforgalmi jelentés </t>
  </si>
  <si>
    <t>Központi irányítószervi támogatás</t>
  </si>
  <si>
    <t>Mezőszemerei Óvoda</t>
  </si>
  <si>
    <t>Mezőszemerei Óvoda 2016. évi zárszámadás pénzforgalmi mérlege</t>
  </si>
  <si>
    <t>2016. évi eredeti előirányzat</t>
  </si>
  <si>
    <t>2016. évi módosított előirányzat</t>
  </si>
  <si>
    <t>2016. évi teljesítés</t>
  </si>
  <si>
    <t>forintban !</t>
  </si>
  <si>
    <t>11.melléklet</t>
  </si>
  <si>
    <t>15.melléklet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</si>
</sst>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3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11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6" borderId="7" applyNumberFormat="0" applyFont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11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14" xfId="64" applyFont="1" applyFill="1" applyBorder="1" applyAlignment="1" applyProtection="1">
      <alignment horizontal="left" vertical="center" wrapText="1" indent="1"/>
      <protection/>
    </xf>
    <xf numFmtId="0" fontId="13" fillId="0" borderId="20" xfId="64" applyFont="1" applyFill="1" applyBorder="1" applyAlignment="1" applyProtection="1">
      <alignment horizontal="left" vertical="center" wrapText="1" indent="1"/>
      <protection/>
    </xf>
    <xf numFmtId="0" fontId="13" fillId="0" borderId="21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24" xfId="64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3" xfId="64" applyFont="1" applyFill="1" applyBorder="1" applyAlignment="1" applyProtection="1">
      <alignment horizontal="left" vertical="center" wrapText="1" indent="1"/>
      <protection/>
    </xf>
    <xf numFmtId="0" fontId="12" fillId="0" borderId="13" xfId="64" applyFont="1" applyFill="1" applyBorder="1" applyAlignment="1" applyProtection="1">
      <alignment vertical="center" wrapText="1"/>
      <protection/>
    </xf>
    <xf numFmtId="0" fontId="12" fillId="0" borderId="19" xfId="64" applyFont="1" applyFill="1" applyBorder="1" applyAlignment="1" applyProtection="1">
      <alignment vertical="center" wrapText="1"/>
      <protection/>
    </xf>
    <xf numFmtId="0" fontId="12" fillId="0" borderId="12" xfId="64" applyFont="1" applyFill="1" applyBorder="1" applyAlignment="1" applyProtection="1">
      <alignment horizontal="center" vertical="center" wrapText="1"/>
      <protection/>
    </xf>
    <xf numFmtId="0" fontId="12" fillId="0" borderId="13" xfId="64" applyFont="1" applyFill="1" applyBorder="1" applyAlignment="1" applyProtection="1">
      <alignment horizontal="left" vertical="center" wrapText="1" indent="1"/>
      <protection/>
    </xf>
    <xf numFmtId="0" fontId="13" fillId="0" borderId="20" xfId="64" applyFont="1" applyFill="1" applyBorder="1" applyAlignment="1" applyProtection="1">
      <alignment horizontal="left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0" fontId="13" fillId="0" borderId="24" xfId="64" applyFont="1" applyFill="1" applyBorder="1" applyAlignment="1" applyProtection="1">
      <alignment horizontal="left" vertical="center" wrapText="1" indent="6"/>
      <protection/>
    </xf>
    <xf numFmtId="0" fontId="13" fillId="0" borderId="25" xfId="64" applyFont="1" applyFill="1" applyBorder="1" applyAlignment="1" applyProtection="1">
      <alignment horizontal="left" vertical="center" wrapText="1" indent="6"/>
      <protection/>
    </xf>
    <xf numFmtId="164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Border="1" applyAlignment="1" applyProtection="1">
      <alignment horizontal="left" vertical="center" wrapText="1" indent="1"/>
      <protection/>
    </xf>
    <xf numFmtId="0" fontId="15" fillId="0" borderId="20" xfId="0" applyFont="1" applyBorder="1" applyAlignment="1" applyProtection="1">
      <alignment horizontal="left" vertical="center" wrapText="1" indent="1"/>
      <protection/>
    </xf>
    <xf numFmtId="0" fontId="15" fillId="0" borderId="24" xfId="0" applyFont="1" applyBorder="1" applyAlignment="1" applyProtection="1">
      <alignment horizontal="left" vertical="center" wrapText="1" indent="1"/>
      <protection/>
    </xf>
    <xf numFmtId="164" fontId="12" fillId="0" borderId="29" xfId="64" applyNumberFormat="1" applyFont="1" applyFill="1" applyBorder="1" applyAlignment="1" applyProtection="1">
      <alignment horizontal="right" vertical="center" wrapText="1" indent="1"/>
      <protection/>
    </xf>
    <xf numFmtId="0" fontId="14" fillId="0" borderId="30" xfId="0" applyFont="1" applyBorder="1" applyAlignment="1" applyProtection="1">
      <alignment horizontal="left" vertical="center" wrapText="1" indent="1"/>
      <protection/>
    </xf>
    <xf numFmtId="164" fontId="12" fillId="0" borderId="1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21" xfId="64" applyFont="1" applyFill="1" applyBorder="1" applyAlignment="1" applyProtection="1">
      <alignment horizontal="left" vertical="center" wrapText="1" indent="6"/>
      <protection/>
    </xf>
    <xf numFmtId="0" fontId="15" fillId="0" borderId="21" xfId="0" applyFont="1" applyBorder="1" applyAlignment="1" applyProtection="1">
      <alignment horizontal="left" wrapText="1" indent="1"/>
      <protection/>
    </xf>
    <xf numFmtId="0" fontId="15" fillId="0" borderId="20" xfId="0" applyFont="1" applyBorder="1" applyAlignment="1" applyProtection="1">
      <alignment horizontal="left" wrapText="1" indent="1"/>
      <protection/>
    </xf>
    <xf numFmtId="0" fontId="15" fillId="0" borderId="24" xfId="0" applyFont="1" applyBorder="1" applyAlignment="1" applyProtection="1">
      <alignment horizontal="left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6" fillId="0" borderId="42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top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12" fillId="0" borderId="47" xfId="64" applyFont="1" applyFill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wrapText="1"/>
      <protection/>
    </xf>
    <xf numFmtId="0" fontId="16" fillId="0" borderId="13" xfId="0" applyFont="1" applyBorder="1" applyAlignment="1" applyProtection="1">
      <alignment wrapText="1"/>
      <protection/>
    </xf>
    <xf numFmtId="0" fontId="16" fillId="0" borderId="30" xfId="0" applyFont="1" applyBorder="1" applyAlignment="1" applyProtection="1">
      <alignment wrapText="1"/>
      <protection/>
    </xf>
    <xf numFmtId="164" fontId="14" fillId="0" borderId="29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6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3" fillId="0" borderId="11" xfId="64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5" fillId="0" borderId="36" xfId="0" applyFont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6" fillId="0" borderId="48" xfId="0" applyFont="1" applyBorder="1" applyAlignment="1" applyProtection="1">
      <alignment horizontal="center" wrapText="1"/>
      <protection/>
    </xf>
    <xf numFmtId="49" fontId="13" fillId="0" borderId="49" xfId="64" applyNumberFormat="1" applyFont="1" applyFill="1" applyBorder="1" applyAlignment="1" applyProtection="1">
      <alignment horizontal="center" vertical="center" wrapText="1"/>
      <protection/>
    </xf>
    <xf numFmtId="49" fontId="13" fillId="0" borderId="41" xfId="64" applyNumberFormat="1" applyFont="1" applyFill="1" applyBorder="1" applyAlignment="1" applyProtection="1">
      <alignment horizontal="center" vertical="center" wrapText="1"/>
      <protection/>
    </xf>
    <xf numFmtId="49" fontId="13" fillId="0" borderId="50" xfId="64" applyNumberFormat="1" applyFont="1" applyFill="1" applyBorder="1" applyAlignment="1" applyProtection="1">
      <alignment horizontal="center" vertical="center" wrapText="1"/>
      <protection/>
    </xf>
    <xf numFmtId="0" fontId="16" fillId="0" borderId="48" xfId="0" applyFont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tabSelected="1" view="pageBreakPreview" zoomScaleSheetLayoutView="100" zoomScalePageLayoutView="0" workbookViewId="0" topLeftCell="C1">
      <selection activeCell="I30" sqref="I30"/>
    </sheetView>
  </sheetViews>
  <sheetFormatPr defaultColWidth="9.00390625" defaultRowHeight="12.75"/>
  <cols>
    <col min="1" max="1" width="6.875" style="2" customWidth="1"/>
    <col min="2" max="2" width="55.125" style="4" customWidth="1"/>
    <col min="3" max="5" width="16.375" style="2" customWidth="1"/>
    <col min="6" max="6" width="55.125" style="2" customWidth="1"/>
    <col min="7" max="9" width="16.375" style="2" customWidth="1"/>
    <col min="10" max="10" width="4.875" style="2" customWidth="1"/>
    <col min="11" max="11" width="9.375" style="159" hidden="1" customWidth="1"/>
    <col min="12" max="16384" width="9.375" style="2" customWidth="1"/>
  </cols>
  <sheetData>
    <row r="1" spans="2:10" ht="39.75" customHeight="1">
      <c r="B1" s="77" t="s">
        <v>376</v>
      </c>
      <c r="C1" s="78"/>
      <c r="D1" s="78"/>
      <c r="E1" s="78"/>
      <c r="F1" s="78"/>
      <c r="G1" s="78"/>
      <c r="H1" s="78"/>
      <c r="I1" s="78" t="s">
        <v>381</v>
      </c>
      <c r="J1" s="169" t="e">
        <f>+CONCATENATE("2.1. melléklet a ……/",LEFT(#REF!,4)+1,". (……) önkormányzati rendelethez")</f>
        <v>#REF!</v>
      </c>
    </row>
    <row r="2" spans="7:10" ht="14.25" thickBot="1">
      <c r="G2" s="8"/>
      <c r="H2" s="8"/>
      <c r="I2" s="8" t="s">
        <v>380</v>
      </c>
      <c r="J2" s="169"/>
    </row>
    <row r="3" spans="1:10" ht="18" customHeight="1" thickBot="1">
      <c r="A3" s="170" t="s">
        <v>34</v>
      </c>
      <c r="B3" s="96" t="s">
        <v>28</v>
      </c>
      <c r="C3" s="97"/>
      <c r="D3" s="97"/>
      <c r="E3" s="97"/>
      <c r="F3" s="96" t="s">
        <v>29</v>
      </c>
      <c r="G3" s="98"/>
      <c r="H3" s="98"/>
      <c r="I3" s="98"/>
      <c r="J3" s="169"/>
    </row>
    <row r="4" spans="1:11" s="79" customFormat="1" ht="35.25" customHeight="1" thickBot="1">
      <c r="A4" s="171"/>
      <c r="B4" s="5" t="s">
        <v>32</v>
      </c>
      <c r="C4" s="6" t="s">
        <v>377</v>
      </c>
      <c r="D4" s="6" t="s">
        <v>378</v>
      </c>
      <c r="E4" s="6" t="s">
        <v>379</v>
      </c>
      <c r="F4" s="5" t="s">
        <v>32</v>
      </c>
      <c r="G4" s="6" t="str">
        <f>+C4</f>
        <v>2016. évi eredeti előirányzat</v>
      </c>
      <c r="H4" s="65" t="str">
        <f>+D4</f>
        <v>2016. évi módosított előirányzat</v>
      </c>
      <c r="I4" s="95" t="str">
        <f>+E4</f>
        <v>2016. évi teljesítés</v>
      </c>
      <c r="J4" s="169"/>
      <c r="K4" s="160"/>
    </row>
    <row r="5" spans="1:11" s="80" customFormat="1" ht="12" customHeight="1" thickBot="1">
      <c r="A5" s="99" t="s">
        <v>214</v>
      </c>
      <c r="B5" s="100" t="s">
        <v>215</v>
      </c>
      <c r="C5" s="101" t="s">
        <v>216</v>
      </c>
      <c r="D5" s="101" t="s">
        <v>217</v>
      </c>
      <c r="E5" s="101" t="s">
        <v>218</v>
      </c>
      <c r="F5" s="100" t="s">
        <v>272</v>
      </c>
      <c r="G5" s="101" t="s">
        <v>273</v>
      </c>
      <c r="H5" s="101" t="s">
        <v>274</v>
      </c>
      <c r="I5" s="102" t="s">
        <v>275</v>
      </c>
      <c r="J5" s="169"/>
      <c r="K5" s="161"/>
    </row>
    <row r="6" spans="1:11" ht="15" customHeight="1">
      <c r="A6" s="81" t="s">
        <v>0</v>
      </c>
      <c r="B6" s="82" t="s">
        <v>264</v>
      </c>
      <c r="C6" s="68"/>
      <c r="D6" s="68"/>
      <c r="E6" s="68"/>
      <c r="F6" s="82" t="s">
        <v>33</v>
      </c>
      <c r="G6" s="68">
        <v>15830400</v>
      </c>
      <c r="H6" s="68">
        <v>16359702</v>
      </c>
      <c r="I6" s="74">
        <v>16324582</v>
      </c>
      <c r="J6" s="169"/>
      <c r="K6" s="159" t="s">
        <v>287</v>
      </c>
    </row>
    <row r="7" spans="1:11" ht="15" customHeight="1">
      <c r="A7" s="83" t="s">
        <v>1</v>
      </c>
      <c r="B7" s="84" t="s">
        <v>265</v>
      </c>
      <c r="C7" s="69"/>
      <c r="D7" s="69"/>
      <c r="E7" s="69"/>
      <c r="F7" s="84" t="s">
        <v>83</v>
      </c>
      <c r="G7" s="69">
        <v>4226094</v>
      </c>
      <c r="H7" s="69">
        <v>4814494</v>
      </c>
      <c r="I7" s="75">
        <v>4814494</v>
      </c>
      <c r="J7" s="169"/>
      <c r="K7" s="159" t="s">
        <v>288</v>
      </c>
    </row>
    <row r="8" spans="1:11" ht="15" customHeight="1">
      <c r="A8" s="83" t="s">
        <v>2</v>
      </c>
      <c r="B8" s="84" t="s">
        <v>266</v>
      </c>
      <c r="C8" s="69"/>
      <c r="D8" s="69"/>
      <c r="E8" s="69"/>
      <c r="F8" s="84" t="s">
        <v>96</v>
      </c>
      <c r="G8" s="69">
        <v>2145000</v>
      </c>
      <c r="H8" s="69">
        <v>1833309</v>
      </c>
      <c r="I8" s="75">
        <v>1369389</v>
      </c>
      <c r="J8" s="169"/>
      <c r="K8" s="159" t="s">
        <v>289</v>
      </c>
    </row>
    <row r="9" spans="1:11" ht="15" customHeight="1">
      <c r="A9" s="83" t="s">
        <v>3</v>
      </c>
      <c r="B9" s="84" t="s">
        <v>74</v>
      </c>
      <c r="C9" s="69"/>
      <c r="D9" s="69"/>
      <c r="E9" s="69"/>
      <c r="F9" s="84" t="s">
        <v>84</v>
      </c>
      <c r="G9" s="69"/>
      <c r="H9" s="69"/>
      <c r="I9" s="75"/>
      <c r="J9" s="169"/>
      <c r="K9" s="159" t="s">
        <v>290</v>
      </c>
    </row>
    <row r="10" spans="1:11" ht="15" customHeight="1">
      <c r="A10" s="83" t="s">
        <v>4</v>
      </c>
      <c r="B10" s="85" t="s">
        <v>267</v>
      </c>
      <c r="C10" s="69"/>
      <c r="D10" s="69"/>
      <c r="E10" s="69"/>
      <c r="F10" s="84" t="s">
        <v>85</v>
      </c>
      <c r="G10" s="69"/>
      <c r="H10" s="69"/>
      <c r="I10" s="75"/>
      <c r="J10" s="169"/>
      <c r="K10" s="159" t="s">
        <v>291</v>
      </c>
    </row>
    <row r="11" spans="1:11" ht="15" customHeight="1">
      <c r="A11" s="83" t="s">
        <v>5</v>
      </c>
      <c r="B11" s="84" t="s">
        <v>282</v>
      </c>
      <c r="C11" s="70">
        <v>0</v>
      </c>
      <c r="D11" s="70">
        <v>0</v>
      </c>
      <c r="E11" s="70">
        <v>0</v>
      </c>
      <c r="F11" s="84" t="s">
        <v>26</v>
      </c>
      <c r="G11" s="69"/>
      <c r="H11" s="69"/>
      <c r="I11" s="75"/>
      <c r="J11" s="169"/>
      <c r="K11" s="159" t="s">
        <v>292</v>
      </c>
    </row>
    <row r="12" spans="1:11" ht="15" customHeight="1">
      <c r="A12" s="83" t="s">
        <v>6</v>
      </c>
      <c r="B12" s="84" t="s">
        <v>148</v>
      </c>
      <c r="C12" s="69"/>
      <c r="D12" s="69"/>
      <c r="E12" s="69">
        <v>3</v>
      </c>
      <c r="F12" s="1"/>
      <c r="G12" s="69"/>
      <c r="H12" s="69"/>
      <c r="I12" s="75"/>
      <c r="J12" s="169"/>
      <c r="K12" s="159" t="s">
        <v>293</v>
      </c>
    </row>
    <row r="13" spans="1:10" ht="15" customHeight="1">
      <c r="A13" s="83" t="s">
        <v>7</v>
      </c>
      <c r="B13" s="1"/>
      <c r="C13" s="69"/>
      <c r="D13" s="69"/>
      <c r="E13" s="69"/>
      <c r="F13" s="1"/>
      <c r="G13" s="69"/>
      <c r="H13" s="69"/>
      <c r="I13" s="75"/>
      <c r="J13" s="169"/>
    </row>
    <row r="14" spans="1:10" ht="15" customHeight="1">
      <c r="A14" s="83" t="s">
        <v>8</v>
      </c>
      <c r="B14" s="94"/>
      <c r="C14" s="70"/>
      <c r="D14" s="70"/>
      <c r="E14" s="70"/>
      <c r="F14" s="1"/>
      <c r="G14" s="69"/>
      <c r="H14" s="69"/>
      <c r="I14" s="75"/>
      <c r="J14" s="169"/>
    </row>
    <row r="15" spans="1:10" ht="15" customHeight="1">
      <c r="A15" s="83" t="s">
        <v>9</v>
      </c>
      <c r="B15" s="1"/>
      <c r="C15" s="69"/>
      <c r="D15" s="69"/>
      <c r="E15" s="69"/>
      <c r="F15" s="1"/>
      <c r="G15" s="69"/>
      <c r="H15" s="69"/>
      <c r="I15" s="75"/>
      <c r="J15" s="169"/>
    </row>
    <row r="16" spans="1:10" ht="15" customHeight="1">
      <c r="A16" s="83" t="s">
        <v>10</v>
      </c>
      <c r="B16" s="1"/>
      <c r="C16" s="69"/>
      <c r="D16" s="69"/>
      <c r="E16" s="69"/>
      <c r="F16" s="1"/>
      <c r="G16" s="69"/>
      <c r="H16" s="69"/>
      <c r="I16" s="75"/>
      <c r="J16" s="169"/>
    </row>
    <row r="17" spans="1:10" ht="15" customHeight="1" thickBot="1">
      <c r="A17" s="83" t="s">
        <v>11</v>
      </c>
      <c r="B17" s="3"/>
      <c r="C17" s="71"/>
      <c r="D17" s="71"/>
      <c r="E17" s="71"/>
      <c r="F17" s="1"/>
      <c r="G17" s="71"/>
      <c r="H17" s="71"/>
      <c r="I17" s="76"/>
      <c r="J17" s="169"/>
    </row>
    <row r="18" spans="1:11" ht="17.25" customHeight="1" thickBot="1">
      <c r="A18" s="86" t="s">
        <v>12</v>
      </c>
      <c r="B18" s="67" t="s">
        <v>268</v>
      </c>
      <c r="C18" s="72">
        <f>+C6+C7+C9+C10+C12+C13+C14+C15+C16+C17</f>
        <v>0</v>
      </c>
      <c r="D18" s="72">
        <f>+D6+D7+D9+D10+D12+D13+D14+D15+D16+D17</f>
        <v>0</v>
      </c>
      <c r="E18" s="72">
        <f>+E6+E7+E9+E10+E12+E13+E14+E15+E16+E17</f>
        <v>3</v>
      </c>
      <c r="F18" s="67" t="s">
        <v>270</v>
      </c>
      <c r="G18" s="72">
        <f>SUM(G6:G17)</f>
        <v>22201494</v>
      </c>
      <c r="H18" s="72">
        <f>SUM(H6:H17)</f>
        <v>23007505</v>
      </c>
      <c r="I18" s="72">
        <f>SUM(I6:I17)</f>
        <v>22508465</v>
      </c>
      <c r="J18" s="169"/>
      <c r="K18" s="159" t="s">
        <v>294</v>
      </c>
    </row>
    <row r="19" spans="1:11" ht="15" customHeight="1">
      <c r="A19" s="87" t="s">
        <v>13</v>
      </c>
      <c r="B19" s="88" t="s">
        <v>369</v>
      </c>
      <c r="C19" s="9"/>
      <c r="D19" s="9"/>
      <c r="E19" s="9"/>
      <c r="F19" s="89" t="s">
        <v>93</v>
      </c>
      <c r="G19" s="73">
        <v>150000</v>
      </c>
      <c r="H19" s="73"/>
      <c r="I19" s="73"/>
      <c r="J19" s="169"/>
      <c r="K19" s="159" t="s">
        <v>295</v>
      </c>
    </row>
    <row r="20" spans="1:11" ht="15" customHeight="1">
      <c r="A20" s="90" t="s">
        <v>14</v>
      </c>
      <c r="B20" s="89"/>
      <c r="C20" s="66"/>
      <c r="D20" s="66"/>
      <c r="E20" s="66"/>
      <c r="F20" s="89"/>
      <c r="G20" s="66"/>
      <c r="H20" s="66"/>
      <c r="I20" s="66"/>
      <c r="J20" s="169"/>
      <c r="K20" s="159" t="s">
        <v>296</v>
      </c>
    </row>
    <row r="21" spans="1:11" ht="15" customHeight="1">
      <c r="A21" s="90" t="s">
        <v>15</v>
      </c>
      <c r="B21" s="89"/>
      <c r="C21" s="66"/>
      <c r="D21" s="66"/>
      <c r="E21" s="66"/>
      <c r="F21" s="89"/>
      <c r="G21" s="66"/>
      <c r="H21" s="66"/>
      <c r="I21" s="66"/>
      <c r="J21" s="169"/>
      <c r="K21" s="159" t="s">
        <v>297</v>
      </c>
    </row>
    <row r="22" spans="1:11" ht="15" customHeight="1">
      <c r="A22" s="90" t="s">
        <v>16</v>
      </c>
      <c r="B22" s="89" t="s">
        <v>370</v>
      </c>
      <c r="C22" s="66"/>
      <c r="D22" s="66"/>
      <c r="E22" s="66"/>
      <c r="F22" s="89"/>
      <c r="G22" s="66"/>
      <c r="H22" s="66"/>
      <c r="I22" s="66"/>
      <c r="J22" s="169"/>
      <c r="K22" s="159" t="s">
        <v>298</v>
      </c>
    </row>
    <row r="23" spans="1:11" ht="15" customHeight="1" thickBot="1">
      <c r="A23" s="90" t="s">
        <v>17</v>
      </c>
      <c r="B23" s="89"/>
      <c r="C23" s="66"/>
      <c r="D23" s="66"/>
      <c r="E23" s="66"/>
      <c r="F23" s="88"/>
      <c r="G23" s="66"/>
      <c r="H23" s="66"/>
      <c r="I23" s="66"/>
      <c r="J23" s="169"/>
      <c r="K23" s="159" t="s">
        <v>299</v>
      </c>
    </row>
    <row r="24" spans="1:11" ht="15" customHeight="1" thickBot="1">
      <c r="A24" s="90" t="s">
        <v>18</v>
      </c>
      <c r="B24" s="89"/>
      <c r="C24" s="91"/>
      <c r="D24" s="91"/>
      <c r="E24" s="91"/>
      <c r="F24" s="67" t="s">
        <v>367</v>
      </c>
      <c r="G24" s="72">
        <f>SUM(G19:G23)</f>
        <v>150000</v>
      </c>
      <c r="H24" s="168"/>
      <c r="I24" s="168"/>
      <c r="J24" s="169"/>
      <c r="K24" s="159" t="s">
        <v>300</v>
      </c>
    </row>
    <row r="25" spans="1:11" ht="15" customHeight="1">
      <c r="A25" s="87" t="s">
        <v>19</v>
      </c>
      <c r="B25" s="88" t="s">
        <v>371</v>
      </c>
      <c r="C25" s="73">
        <v>22351494</v>
      </c>
      <c r="D25" s="73">
        <v>23007505</v>
      </c>
      <c r="E25" s="73">
        <v>22530891</v>
      </c>
      <c r="F25" s="82" t="s">
        <v>368</v>
      </c>
      <c r="G25" s="73"/>
      <c r="H25" s="73"/>
      <c r="I25" s="73"/>
      <c r="J25" s="169"/>
      <c r="K25" s="159" t="s">
        <v>301</v>
      </c>
    </row>
    <row r="26" spans="1:11" ht="15" customHeight="1" thickBot="1">
      <c r="A26" s="90" t="s">
        <v>20</v>
      </c>
      <c r="B26" s="89"/>
      <c r="C26" s="66"/>
      <c r="D26" s="66"/>
      <c r="E26" s="66"/>
      <c r="F26" s="1"/>
      <c r="G26" s="66"/>
      <c r="H26" s="66"/>
      <c r="I26" s="66"/>
      <c r="J26" s="169"/>
      <c r="K26" s="159" t="s">
        <v>302</v>
      </c>
    </row>
    <row r="27" spans="1:11" ht="17.25" customHeight="1" thickBot="1">
      <c r="A27" s="86" t="s">
        <v>21</v>
      </c>
      <c r="B27" s="67" t="s">
        <v>372</v>
      </c>
      <c r="C27" s="72">
        <f>SUM(C25:C26)</f>
        <v>22351494</v>
      </c>
      <c r="D27" s="72">
        <f>SUM(D19+D25)</f>
        <v>23007505</v>
      </c>
      <c r="E27" s="72">
        <f>SUM(E19+E25)</f>
        <v>22530891</v>
      </c>
      <c r="F27" s="67" t="s">
        <v>368</v>
      </c>
      <c r="G27" s="72">
        <f>SUM(G25:G26)</f>
        <v>0</v>
      </c>
      <c r="H27" s="72">
        <f>SUM(H25:H26)</f>
        <v>0</v>
      </c>
      <c r="I27" s="72">
        <f>SUM(I25:I26)</f>
        <v>0</v>
      </c>
      <c r="J27" s="169"/>
      <c r="K27" s="159" t="s">
        <v>303</v>
      </c>
    </row>
    <row r="28" spans="1:11" ht="17.25" customHeight="1" thickBot="1">
      <c r="A28" s="86" t="s">
        <v>22</v>
      </c>
      <c r="B28" s="92" t="s">
        <v>269</v>
      </c>
      <c r="C28" s="14">
        <f>+C18+C27+C22</f>
        <v>22351494</v>
      </c>
      <c r="D28" s="14">
        <f>+D18+D27+D22</f>
        <v>23007505</v>
      </c>
      <c r="E28" s="93">
        <f>+E18+E27+E22</f>
        <v>22530894</v>
      </c>
      <c r="F28" s="92" t="s">
        <v>271</v>
      </c>
      <c r="G28" s="14">
        <f>+G18+G27+G24</f>
        <v>22351494</v>
      </c>
      <c r="H28" s="14">
        <f>+H18+H27+H24</f>
        <v>23007505</v>
      </c>
      <c r="I28" s="14">
        <f>+I18+I27+I24</f>
        <v>22508465</v>
      </c>
      <c r="J28" s="169"/>
      <c r="K28" s="159" t="s">
        <v>304</v>
      </c>
    </row>
    <row r="29" spans="1:11" ht="17.25" customHeight="1" thickBot="1">
      <c r="A29" s="86" t="s">
        <v>23</v>
      </c>
      <c r="B29" s="92" t="s">
        <v>69</v>
      </c>
      <c r="C29" s="14">
        <f>IF(C18-G18&lt;0,G18-C18,"-")</f>
        <v>22201494</v>
      </c>
      <c r="D29" s="14">
        <f>IF(D18-H18&lt;0,H18-D18,"-")</f>
        <v>23007505</v>
      </c>
      <c r="E29" s="93">
        <f>IF(E18-I18&lt;0,I18-E18,"-")</f>
        <v>22508462</v>
      </c>
      <c r="F29" s="92" t="s">
        <v>70</v>
      </c>
      <c r="G29" s="14" t="str">
        <f>IF(C18-G18&gt;0,C18-G18,"-")</f>
        <v>-</v>
      </c>
      <c r="H29" s="14" t="str">
        <f>IF(D18-H18&gt;0,D18-H18,"-")</f>
        <v>-</v>
      </c>
      <c r="I29" s="14" t="str">
        <f>IF(E18-I18&gt;0,E18-I18,"-")</f>
        <v>-</v>
      </c>
      <c r="J29" s="169"/>
      <c r="K29" s="159" t="s">
        <v>305</v>
      </c>
    </row>
    <row r="30" spans="1:11" ht="17.25" customHeight="1" thickBot="1">
      <c r="A30" s="86" t="s">
        <v>24</v>
      </c>
      <c r="B30" s="92" t="s">
        <v>97</v>
      </c>
      <c r="C30" s="14"/>
      <c r="D30" s="14" t="str">
        <f>IF(D28-H28&lt;0,H28-D28,"-")</f>
        <v>-</v>
      </c>
      <c r="E30" s="93" t="str">
        <f>IF(E28-I28&lt;0,I28-E28,"-")</f>
        <v>-</v>
      </c>
      <c r="F30" s="92" t="s">
        <v>98</v>
      </c>
      <c r="G30" s="14" t="str">
        <f>IF(C28-G28&gt;0,C28-G28,"-")</f>
        <v>-</v>
      </c>
      <c r="H30" s="14" t="str">
        <f>IF(D28-H28&gt;0,D28-H28,"-")</f>
        <v>-</v>
      </c>
      <c r="I30" s="14">
        <f>IF(E28-I28&gt;0,E28-I28,"-")</f>
        <v>22429</v>
      </c>
      <c r="J30" s="169"/>
      <c r="K30" s="159" t="s">
        <v>306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view="pageBreakPreview" zoomScaleSheetLayoutView="100" workbookViewId="0" topLeftCell="A112">
      <selection activeCell="C109" sqref="C109"/>
    </sheetView>
  </sheetViews>
  <sheetFormatPr defaultColWidth="9.00390625" defaultRowHeight="12.75"/>
  <cols>
    <col min="1" max="1" width="9.625" style="132" customWidth="1"/>
    <col min="2" max="2" width="51.625" style="133" customWidth="1"/>
    <col min="3" max="3" width="13.125" style="134" customWidth="1"/>
    <col min="4" max="4" width="12.375" style="134" customWidth="1"/>
    <col min="5" max="5" width="14.50390625" style="134" customWidth="1"/>
    <col min="6" max="6" width="9.375" style="159" hidden="1" customWidth="1"/>
    <col min="7" max="16384" width="9.375" style="7" customWidth="1"/>
  </cols>
  <sheetData>
    <row r="1" spans="1:6" s="108" customFormat="1" ht="16.5" customHeight="1" thickBot="1">
      <c r="A1" s="107"/>
      <c r="B1" s="109"/>
      <c r="C1" s="154"/>
      <c r="D1" s="119"/>
      <c r="E1" s="154"/>
      <c r="F1" s="162"/>
    </row>
    <row r="2" spans="1:6" s="155" customFormat="1" ht="15.75" customHeight="1">
      <c r="A2" s="135" t="s">
        <v>32</v>
      </c>
      <c r="B2" s="178" t="s">
        <v>375</v>
      </c>
      <c r="C2" s="179"/>
      <c r="D2" s="180"/>
      <c r="E2" s="128"/>
      <c r="F2" s="163"/>
    </row>
    <row r="3" spans="1:6" s="155" customFormat="1" ht="36.75" thickBot="1">
      <c r="A3" s="153" t="s">
        <v>276</v>
      </c>
      <c r="B3" s="175" t="s">
        <v>373</v>
      </c>
      <c r="C3" s="176"/>
      <c r="D3" s="177"/>
      <c r="E3" s="103" t="s">
        <v>382</v>
      </c>
      <c r="F3" s="163"/>
    </row>
    <row r="4" spans="1:6" s="156" customFormat="1" ht="15.75" customHeight="1" thickBot="1">
      <c r="A4" s="110"/>
      <c r="B4" s="110"/>
      <c r="C4" s="111"/>
      <c r="D4" s="111"/>
      <c r="E4" s="111" t="s">
        <v>380</v>
      </c>
      <c r="F4" s="164"/>
    </row>
    <row r="5" spans="1:5" ht="24.75" thickBot="1">
      <c r="A5" s="21" t="s">
        <v>91</v>
      </c>
      <c r="B5" s="22" t="s">
        <v>27</v>
      </c>
      <c r="C5" s="13" t="s">
        <v>99</v>
      </c>
      <c r="D5" s="13" t="s">
        <v>100</v>
      </c>
      <c r="E5" s="112" t="s">
        <v>101</v>
      </c>
    </row>
    <row r="6" spans="1:6" s="157" customFormat="1" ht="12.75" customHeight="1" thickBot="1">
      <c r="A6" s="105" t="s">
        <v>214</v>
      </c>
      <c r="B6" s="106" t="s">
        <v>215</v>
      </c>
      <c r="C6" s="106" t="s">
        <v>216</v>
      </c>
      <c r="D6" s="17" t="s">
        <v>217</v>
      </c>
      <c r="E6" s="15" t="s">
        <v>218</v>
      </c>
      <c r="F6" s="165"/>
    </row>
    <row r="7" spans="1:6" s="157" customFormat="1" ht="15.75" customHeight="1" thickBot="1">
      <c r="A7" s="172" t="s">
        <v>28</v>
      </c>
      <c r="B7" s="173"/>
      <c r="C7" s="173"/>
      <c r="D7" s="173"/>
      <c r="E7" s="174"/>
      <c r="F7" s="165"/>
    </row>
    <row r="8" spans="1:6" s="157" customFormat="1" ht="12" customHeight="1" thickBot="1">
      <c r="A8" s="33" t="s">
        <v>0</v>
      </c>
      <c r="B8" s="30" t="s">
        <v>102</v>
      </c>
      <c r="C8" s="50">
        <f>SUM(C9:C14)</f>
        <v>0</v>
      </c>
      <c r="D8" s="50">
        <f>SUM(D9:D14)</f>
        <v>0</v>
      </c>
      <c r="E8" s="50">
        <f>SUM(E9:E14)</f>
        <v>0</v>
      </c>
      <c r="F8" s="165" t="s">
        <v>287</v>
      </c>
    </row>
    <row r="9" spans="1:6" s="131" customFormat="1" ht="12" customHeight="1">
      <c r="A9" s="141" t="s">
        <v>46</v>
      </c>
      <c r="B9" s="58" t="s">
        <v>103</v>
      </c>
      <c r="C9" s="52"/>
      <c r="D9" s="52"/>
      <c r="E9" s="40"/>
      <c r="F9" s="165" t="s">
        <v>288</v>
      </c>
    </row>
    <row r="10" spans="1:6" s="158" customFormat="1" ht="12" customHeight="1">
      <c r="A10" s="142" t="s">
        <v>47</v>
      </c>
      <c r="B10" s="59" t="s">
        <v>104</v>
      </c>
      <c r="C10" s="51"/>
      <c r="D10" s="51"/>
      <c r="E10" s="39"/>
      <c r="F10" s="165" t="s">
        <v>289</v>
      </c>
    </row>
    <row r="11" spans="1:6" s="158" customFormat="1" ht="12" customHeight="1">
      <c r="A11" s="142" t="s">
        <v>48</v>
      </c>
      <c r="B11" s="59" t="s">
        <v>105</v>
      </c>
      <c r="C11" s="51"/>
      <c r="D11" s="51"/>
      <c r="E11" s="39"/>
      <c r="F11" s="165" t="s">
        <v>290</v>
      </c>
    </row>
    <row r="12" spans="1:6" s="158" customFormat="1" ht="12" customHeight="1">
      <c r="A12" s="142" t="s">
        <v>49</v>
      </c>
      <c r="B12" s="59" t="s">
        <v>106</v>
      </c>
      <c r="C12" s="51"/>
      <c r="D12" s="51"/>
      <c r="E12" s="39"/>
      <c r="F12" s="165" t="s">
        <v>291</v>
      </c>
    </row>
    <row r="13" spans="1:6" s="158" customFormat="1" ht="12" customHeight="1">
      <c r="A13" s="142" t="s">
        <v>66</v>
      </c>
      <c r="B13" s="59" t="s">
        <v>107</v>
      </c>
      <c r="C13" s="51"/>
      <c r="D13" s="51"/>
      <c r="E13" s="39"/>
      <c r="F13" s="165" t="s">
        <v>292</v>
      </c>
    </row>
    <row r="14" spans="1:6" s="131" customFormat="1" ht="12" customHeight="1" thickBot="1">
      <c r="A14" s="143" t="s">
        <v>50</v>
      </c>
      <c r="B14" s="47" t="s">
        <v>108</v>
      </c>
      <c r="C14" s="53"/>
      <c r="D14" s="53"/>
      <c r="E14" s="41"/>
      <c r="F14" s="165" t="s">
        <v>293</v>
      </c>
    </row>
    <row r="15" spans="1:6" s="131" customFormat="1" ht="12" customHeight="1" thickBot="1">
      <c r="A15" s="33" t="s">
        <v>1</v>
      </c>
      <c r="B15" s="45" t="s">
        <v>109</v>
      </c>
      <c r="C15" s="50">
        <f>SUM(C16:C21)</f>
        <v>0</v>
      </c>
      <c r="D15" s="50">
        <f>SUM(D16:D21)</f>
        <v>0</v>
      </c>
      <c r="E15" s="50">
        <f>SUM(E16:E21)</f>
        <v>0</v>
      </c>
      <c r="F15" s="165" t="s">
        <v>294</v>
      </c>
    </row>
    <row r="16" spans="1:6" s="131" customFormat="1" ht="12" customHeight="1">
      <c r="A16" s="141" t="s">
        <v>52</v>
      </c>
      <c r="B16" s="58" t="s">
        <v>110</v>
      </c>
      <c r="C16" s="52">
        <v>0</v>
      </c>
      <c r="D16" s="52">
        <v>0</v>
      </c>
      <c r="E16" s="40">
        <v>0</v>
      </c>
      <c r="F16" s="165" t="s">
        <v>295</v>
      </c>
    </row>
    <row r="17" spans="1:6" s="131" customFormat="1" ht="12" customHeight="1">
      <c r="A17" s="142" t="s">
        <v>53</v>
      </c>
      <c r="B17" s="59" t="s">
        <v>111</v>
      </c>
      <c r="C17" s="51">
        <v>0</v>
      </c>
      <c r="D17" s="51">
        <v>0</v>
      </c>
      <c r="E17" s="39">
        <v>0</v>
      </c>
      <c r="F17" s="165" t="s">
        <v>296</v>
      </c>
    </row>
    <row r="18" spans="1:6" s="131" customFormat="1" ht="12" customHeight="1">
      <c r="A18" s="142" t="s">
        <v>54</v>
      </c>
      <c r="B18" s="59" t="s">
        <v>112</v>
      </c>
      <c r="C18" s="51">
        <v>0</v>
      </c>
      <c r="D18" s="51">
        <v>0</v>
      </c>
      <c r="E18" s="39">
        <v>0</v>
      </c>
      <c r="F18" s="165" t="s">
        <v>297</v>
      </c>
    </row>
    <row r="19" spans="1:6" s="131" customFormat="1" ht="12" customHeight="1">
      <c r="A19" s="142" t="s">
        <v>55</v>
      </c>
      <c r="B19" s="59" t="s">
        <v>113</v>
      </c>
      <c r="C19" s="51">
        <v>0</v>
      </c>
      <c r="D19" s="51">
        <v>0</v>
      </c>
      <c r="E19" s="39">
        <v>0</v>
      </c>
      <c r="F19" s="165" t="s">
        <v>298</v>
      </c>
    </row>
    <row r="20" spans="1:6" s="131" customFormat="1" ht="12" customHeight="1">
      <c r="A20" s="142" t="s">
        <v>56</v>
      </c>
      <c r="B20" s="59" t="s">
        <v>114</v>
      </c>
      <c r="C20" s="51"/>
      <c r="D20" s="51"/>
      <c r="E20" s="39"/>
      <c r="F20" s="165" t="s">
        <v>299</v>
      </c>
    </row>
    <row r="21" spans="1:6" s="158" customFormat="1" ht="12" customHeight="1" thickBot="1">
      <c r="A21" s="143" t="s">
        <v>62</v>
      </c>
      <c r="B21" s="47" t="s">
        <v>115</v>
      </c>
      <c r="C21" s="53">
        <v>0</v>
      </c>
      <c r="D21" s="53">
        <v>0</v>
      </c>
      <c r="E21" s="41">
        <v>0</v>
      </c>
      <c r="F21" s="165" t="s">
        <v>300</v>
      </c>
    </row>
    <row r="22" spans="1:6" s="158" customFormat="1" ht="12" customHeight="1" thickBot="1">
      <c r="A22" s="33" t="s">
        <v>2</v>
      </c>
      <c r="B22" s="30" t="s">
        <v>116</v>
      </c>
      <c r="C22" s="50">
        <f>SUM(C23:C28)</f>
        <v>0</v>
      </c>
      <c r="D22" s="50">
        <f>SUM(D23:D28)</f>
        <v>0</v>
      </c>
      <c r="E22" s="50">
        <f>SUM(E23:E28)</f>
        <v>0</v>
      </c>
      <c r="F22" s="165" t="s">
        <v>301</v>
      </c>
    </row>
    <row r="23" spans="1:6" s="158" customFormat="1" ht="12" customHeight="1">
      <c r="A23" s="141" t="s">
        <v>35</v>
      </c>
      <c r="B23" s="58" t="s">
        <v>117</v>
      </c>
      <c r="C23" s="52">
        <v>0</v>
      </c>
      <c r="D23" s="52">
        <v>0</v>
      </c>
      <c r="E23" s="40">
        <v>0</v>
      </c>
      <c r="F23" s="165" t="s">
        <v>302</v>
      </c>
    </row>
    <row r="24" spans="1:6" s="131" customFormat="1" ht="12" customHeight="1">
      <c r="A24" s="142" t="s">
        <v>36</v>
      </c>
      <c r="B24" s="59" t="s">
        <v>118</v>
      </c>
      <c r="C24" s="51">
        <v>0</v>
      </c>
      <c r="D24" s="51">
        <v>0</v>
      </c>
      <c r="E24" s="39">
        <v>0</v>
      </c>
      <c r="F24" s="165" t="s">
        <v>303</v>
      </c>
    </row>
    <row r="25" spans="1:6" s="158" customFormat="1" ht="12" customHeight="1">
      <c r="A25" s="142" t="s">
        <v>37</v>
      </c>
      <c r="B25" s="59" t="s">
        <v>119</v>
      </c>
      <c r="C25" s="51">
        <v>0</v>
      </c>
      <c r="D25" s="51"/>
      <c r="E25" s="39">
        <v>0</v>
      </c>
      <c r="F25" s="165" t="s">
        <v>304</v>
      </c>
    </row>
    <row r="26" spans="1:6" s="158" customFormat="1" ht="12" customHeight="1">
      <c r="A26" s="142" t="s">
        <v>38</v>
      </c>
      <c r="B26" s="59" t="s">
        <v>120</v>
      </c>
      <c r="C26" s="51">
        <v>0</v>
      </c>
      <c r="D26" s="51">
        <v>0</v>
      </c>
      <c r="E26" s="39">
        <v>0</v>
      </c>
      <c r="F26" s="165" t="s">
        <v>305</v>
      </c>
    </row>
    <row r="27" spans="1:6" s="158" customFormat="1" ht="12" customHeight="1">
      <c r="A27" s="142" t="s">
        <v>71</v>
      </c>
      <c r="B27" s="59" t="s">
        <v>121</v>
      </c>
      <c r="C27" s="51"/>
      <c r="D27" s="51"/>
      <c r="E27" s="39"/>
      <c r="F27" s="165" t="s">
        <v>306</v>
      </c>
    </row>
    <row r="28" spans="1:6" s="158" customFormat="1" ht="12" customHeight="1" thickBot="1">
      <c r="A28" s="143" t="s">
        <v>72</v>
      </c>
      <c r="B28" s="60" t="s">
        <v>122</v>
      </c>
      <c r="C28" s="53">
        <v>0</v>
      </c>
      <c r="D28" s="53">
        <v>0</v>
      </c>
      <c r="E28" s="41"/>
      <c r="F28" s="165" t="s">
        <v>307</v>
      </c>
    </row>
    <row r="29" spans="1:6" s="158" customFormat="1" ht="12" customHeight="1" thickBot="1">
      <c r="A29" s="33" t="s">
        <v>73</v>
      </c>
      <c r="B29" s="30" t="s">
        <v>123</v>
      </c>
      <c r="C29" s="56">
        <f>SUM(C31:C35)</f>
        <v>0</v>
      </c>
      <c r="D29" s="56">
        <f>SUM(D31:D35)</f>
        <v>0</v>
      </c>
      <c r="E29" s="56">
        <f>SUM(E31:E35)</f>
        <v>0</v>
      </c>
      <c r="F29" s="165" t="s">
        <v>308</v>
      </c>
    </row>
    <row r="30" spans="1:6" s="158" customFormat="1" ht="12" customHeight="1">
      <c r="A30" s="141" t="s">
        <v>124</v>
      </c>
      <c r="B30" s="58" t="s">
        <v>125</v>
      </c>
      <c r="C30" s="61"/>
      <c r="D30" s="61"/>
      <c r="E30" s="61"/>
      <c r="F30" s="165" t="s">
        <v>309</v>
      </c>
    </row>
    <row r="31" spans="1:6" s="158" customFormat="1" ht="12" customHeight="1">
      <c r="A31" s="142" t="s">
        <v>126</v>
      </c>
      <c r="B31" s="59" t="s">
        <v>127</v>
      </c>
      <c r="C31" s="51"/>
      <c r="D31" s="51"/>
      <c r="E31" s="39"/>
      <c r="F31" s="165" t="s">
        <v>310</v>
      </c>
    </row>
    <row r="32" spans="1:6" s="158" customFormat="1" ht="12" customHeight="1">
      <c r="A32" s="142" t="s">
        <v>128</v>
      </c>
      <c r="B32" s="59" t="s">
        <v>129</v>
      </c>
      <c r="C32" s="51"/>
      <c r="D32" s="51"/>
      <c r="E32" s="39"/>
      <c r="F32" s="165" t="s">
        <v>311</v>
      </c>
    </row>
    <row r="33" spans="1:6" s="158" customFormat="1" ht="12" customHeight="1">
      <c r="A33" s="142" t="s">
        <v>130</v>
      </c>
      <c r="B33" s="59" t="s">
        <v>131</v>
      </c>
      <c r="C33" s="51"/>
      <c r="D33" s="51"/>
      <c r="E33" s="39"/>
      <c r="F33" s="165" t="s">
        <v>312</v>
      </c>
    </row>
    <row r="34" spans="1:6" s="158" customFormat="1" ht="12" customHeight="1">
      <c r="A34" s="142" t="s">
        <v>132</v>
      </c>
      <c r="B34" s="59" t="s">
        <v>133</v>
      </c>
      <c r="C34" s="51"/>
      <c r="D34" s="51"/>
      <c r="E34" s="39"/>
      <c r="F34" s="165" t="s">
        <v>313</v>
      </c>
    </row>
    <row r="35" spans="1:6" s="158" customFormat="1" ht="12" customHeight="1" thickBot="1">
      <c r="A35" s="143" t="s">
        <v>134</v>
      </c>
      <c r="B35" s="60" t="s">
        <v>135</v>
      </c>
      <c r="C35" s="53"/>
      <c r="D35" s="53"/>
      <c r="E35" s="41"/>
      <c r="F35" s="165" t="s">
        <v>314</v>
      </c>
    </row>
    <row r="36" spans="1:6" s="158" customFormat="1" ht="12" customHeight="1" thickBot="1">
      <c r="A36" s="33" t="s">
        <v>4</v>
      </c>
      <c r="B36" s="30" t="s">
        <v>136</v>
      </c>
      <c r="C36" s="50">
        <f>SUM(C37:C46)</f>
        <v>0</v>
      </c>
      <c r="D36" s="50">
        <f>SUM(D37:D46)</f>
        <v>0</v>
      </c>
      <c r="E36" s="50">
        <f>SUM(E37:E46)</f>
        <v>3</v>
      </c>
      <c r="F36" s="165" t="s">
        <v>315</v>
      </c>
    </row>
    <row r="37" spans="1:6" s="158" customFormat="1" ht="12" customHeight="1">
      <c r="A37" s="141" t="s">
        <v>39</v>
      </c>
      <c r="B37" s="58" t="s">
        <v>137</v>
      </c>
      <c r="C37" s="52">
        <v>0</v>
      </c>
      <c r="D37" s="52"/>
      <c r="E37" s="40"/>
      <c r="F37" s="165" t="s">
        <v>316</v>
      </c>
    </row>
    <row r="38" spans="1:6" s="158" customFormat="1" ht="12" customHeight="1">
      <c r="A38" s="142" t="s">
        <v>40</v>
      </c>
      <c r="B38" s="59" t="s">
        <v>138</v>
      </c>
      <c r="C38" s="51"/>
      <c r="D38" s="51"/>
      <c r="E38" s="39"/>
      <c r="F38" s="165" t="s">
        <v>317</v>
      </c>
    </row>
    <row r="39" spans="1:6" s="158" customFormat="1" ht="12" customHeight="1">
      <c r="A39" s="142" t="s">
        <v>41</v>
      </c>
      <c r="B39" s="59" t="s">
        <v>139</v>
      </c>
      <c r="C39" s="51"/>
      <c r="D39" s="51"/>
      <c r="E39" s="39"/>
      <c r="F39" s="165" t="s">
        <v>318</v>
      </c>
    </row>
    <row r="40" spans="1:6" s="158" customFormat="1" ht="12" customHeight="1">
      <c r="A40" s="142" t="s">
        <v>75</v>
      </c>
      <c r="B40" s="59" t="s">
        <v>140</v>
      </c>
      <c r="C40" s="51"/>
      <c r="D40" s="51"/>
      <c r="E40" s="39"/>
      <c r="F40" s="165" t="s">
        <v>319</v>
      </c>
    </row>
    <row r="41" spans="1:6" s="158" customFormat="1" ht="12" customHeight="1">
      <c r="A41" s="142" t="s">
        <v>76</v>
      </c>
      <c r="B41" s="59" t="s">
        <v>141</v>
      </c>
      <c r="C41" s="51"/>
      <c r="D41" s="51"/>
      <c r="E41" s="39"/>
      <c r="F41" s="165" t="s">
        <v>320</v>
      </c>
    </row>
    <row r="42" spans="1:6" s="158" customFormat="1" ht="12" customHeight="1">
      <c r="A42" s="142" t="s">
        <v>77</v>
      </c>
      <c r="B42" s="59" t="s">
        <v>142</v>
      </c>
      <c r="C42" s="51"/>
      <c r="D42" s="51"/>
      <c r="E42" s="39"/>
      <c r="F42" s="165" t="s">
        <v>321</v>
      </c>
    </row>
    <row r="43" spans="1:6" s="158" customFormat="1" ht="12" customHeight="1">
      <c r="A43" s="142" t="s">
        <v>78</v>
      </c>
      <c r="B43" s="59" t="s">
        <v>143</v>
      </c>
      <c r="C43" s="51"/>
      <c r="D43" s="51"/>
      <c r="E43" s="39"/>
      <c r="F43" s="165" t="s">
        <v>322</v>
      </c>
    </row>
    <row r="44" spans="1:6" s="158" customFormat="1" ht="12" customHeight="1">
      <c r="A44" s="142" t="s">
        <v>79</v>
      </c>
      <c r="B44" s="59" t="s">
        <v>144</v>
      </c>
      <c r="C44" s="51"/>
      <c r="D44" s="51"/>
      <c r="E44" s="39"/>
      <c r="F44" s="165" t="s">
        <v>323</v>
      </c>
    </row>
    <row r="45" spans="1:6" s="158" customFormat="1" ht="12" customHeight="1">
      <c r="A45" s="142" t="s">
        <v>145</v>
      </c>
      <c r="B45" s="59" t="s">
        <v>146</v>
      </c>
      <c r="C45" s="54">
        <v>0</v>
      </c>
      <c r="D45" s="54">
        <v>0</v>
      </c>
      <c r="E45" s="42">
        <v>0</v>
      </c>
      <c r="F45" s="165" t="s">
        <v>324</v>
      </c>
    </row>
    <row r="46" spans="1:6" s="131" customFormat="1" ht="12" customHeight="1" thickBot="1">
      <c r="A46" s="143" t="s">
        <v>147</v>
      </c>
      <c r="B46" s="60" t="s">
        <v>148</v>
      </c>
      <c r="C46" s="55">
        <v>0</v>
      </c>
      <c r="D46" s="55">
        <v>0</v>
      </c>
      <c r="E46" s="43">
        <v>3</v>
      </c>
      <c r="F46" s="165" t="s">
        <v>325</v>
      </c>
    </row>
    <row r="47" spans="1:6" s="158" customFormat="1" ht="12" customHeight="1" thickBot="1">
      <c r="A47" s="33" t="s">
        <v>5</v>
      </c>
      <c r="B47" s="30" t="s">
        <v>149</v>
      </c>
      <c r="C47" s="50">
        <f>SUM(C48:C52)</f>
        <v>0</v>
      </c>
      <c r="D47" s="50">
        <f>SUM(D48:D52)</f>
        <v>0</v>
      </c>
      <c r="E47" s="50">
        <f>SUM(E48:E52)</f>
        <v>0</v>
      </c>
      <c r="F47" s="165" t="s">
        <v>326</v>
      </c>
    </row>
    <row r="48" spans="1:6" s="158" customFormat="1" ht="12" customHeight="1">
      <c r="A48" s="141" t="s">
        <v>42</v>
      </c>
      <c r="B48" s="58" t="s">
        <v>150</v>
      </c>
      <c r="C48" s="62">
        <v>0</v>
      </c>
      <c r="D48" s="62">
        <v>0</v>
      </c>
      <c r="E48" s="44">
        <v>0</v>
      </c>
      <c r="F48" s="165" t="s">
        <v>327</v>
      </c>
    </row>
    <row r="49" spans="1:6" s="158" customFormat="1" ht="12" customHeight="1">
      <c r="A49" s="142" t="s">
        <v>43</v>
      </c>
      <c r="B49" s="59" t="s">
        <v>151</v>
      </c>
      <c r="C49" s="54">
        <v>0</v>
      </c>
      <c r="D49" s="54">
        <v>0</v>
      </c>
      <c r="E49" s="42">
        <v>0</v>
      </c>
      <c r="F49" s="165" t="s">
        <v>328</v>
      </c>
    </row>
    <row r="50" spans="1:6" s="158" customFormat="1" ht="12" customHeight="1">
      <c r="A50" s="142" t="s">
        <v>152</v>
      </c>
      <c r="B50" s="59" t="s">
        <v>153</v>
      </c>
      <c r="C50" s="54">
        <v>0</v>
      </c>
      <c r="D50" s="54">
        <v>0</v>
      </c>
      <c r="E50" s="42">
        <v>0</v>
      </c>
      <c r="F50" s="165" t="s">
        <v>329</v>
      </c>
    </row>
    <row r="51" spans="1:6" s="158" customFormat="1" ht="12" customHeight="1">
      <c r="A51" s="142" t="s">
        <v>154</v>
      </c>
      <c r="B51" s="59" t="s">
        <v>155</v>
      </c>
      <c r="C51" s="54">
        <v>0</v>
      </c>
      <c r="D51" s="54">
        <v>0</v>
      </c>
      <c r="E51" s="42">
        <v>0</v>
      </c>
      <c r="F51" s="165" t="s">
        <v>330</v>
      </c>
    </row>
    <row r="52" spans="1:6" s="158" customFormat="1" ht="12" customHeight="1" thickBot="1">
      <c r="A52" s="143" t="s">
        <v>156</v>
      </c>
      <c r="B52" s="60" t="s">
        <v>157</v>
      </c>
      <c r="C52" s="55">
        <v>0</v>
      </c>
      <c r="D52" s="55">
        <v>0</v>
      </c>
      <c r="E52" s="43">
        <v>0</v>
      </c>
      <c r="F52" s="165" t="s">
        <v>331</v>
      </c>
    </row>
    <row r="53" spans="1:6" s="158" customFormat="1" ht="12" customHeight="1" thickBot="1">
      <c r="A53" s="33" t="s">
        <v>80</v>
      </c>
      <c r="B53" s="30" t="s">
        <v>158</v>
      </c>
      <c r="C53" s="50">
        <f>SUM(C54:C57)</f>
        <v>0</v>
      </c>
      <c r="D53" s="50">
        <f>SUM(D54:D57)</f>
        <v>0</v>
      </c>
      <c r="E53" s="50">
        <f>SUM(E54:E57)</f>
        <v>0</v>
      </c>
      <c r="F53" s="165" t="s">
        <v>332</v>
      </c>
    </row>
    <row r="54" spans="1:6" s="131" customFormat="1" ht="12" customHeight="1">
      <c r="A54" s="141" t="s">
        <v>44</v>
      </c>
      <c r="B54" s="58" t="s">
        <v>159</v>
      </c>
      <c r="C54" s="52">
        <v>0</v>
      </c>
      <c r="D54" s="52">
        <v>0</v>
      </c>
      <c r="E54" s="40">
        <v>0</v>
      </c>
      <c r="F54" s="165" t="s">
        <v>333</v>
      </c>
    </row>
    <row r="55" spans="1:6" s="131" customFormat="1" ht="12" customHeight="1">
      <c r="A55" s="142" t="s">
        <v>45</v>
      </c>
      <c r="B55" s="59" t="s">
        <v>160</v>
      </c>
      <c r="C55" s="51">
        <v>0</v>
      </c>
      <c r="D55" s="51"/>
      <c r="E55" s="39">
        <v>0</v>
      </c>
      <c r="F55" s="165" t="s">
        <v>334</v>
      </c>
    </row>
    <row r="56" spans="1:6" s="131" customFormat="1" ht="12" customHeight="1">
      <c r="A56" s="142" t="s">
        <v>161</v>
      </c>
      <c r="B56" s="59" t="s">
        <v>162</v>
      </c>
      <c r="C56" s="51">
        <v>0</v>
      </c>
      <c r="D56" s="51"/>
      <c r="E56" s="39"/>
      <c r="F56" s="165" t="s">
        <v>335</v>
      </c>
    </row>
    <row r="57" spans="1:6" s="131" customFormat="1" ht="12" customHeight="1" thickBot="1">
      <c r="A57" s="143" t="s">
        <v>163</v>
      </c>
      <c r="B57" s="60" t="s">
        <v>164</v>
      </c>
      <c r="C57" s="53">
        <v>0</v>
      </c>
      <c r="D57" s="53">
        <v>0</v>
      </c>
      <c r="E57" s="41">
        <v>0</v>
      </c>
      <c r="F57" s="165" t="s">
        <v>336</v>
      </c>
    </row>
    <row r="58" spans="1:6" s="158" customFormat="1" ht="12" customHeight="1" thickBot="1">
      <c r="A58" s="33" t="s">
        <v>7</v>
      </c>
      <c r="B58" s="45" t="s">
        <v>165</v>
      </c>
      <c r="C58" s="50">
        <f>SUM(C59:C62)</f>
        <v>0</v>
      </c>
      <c r="D58" s="50">
        <f>SUM(D59:D62)</f>
        <v>0</v>
      </c>
      <c r="E58" s="50">
        <f>SUM(E59:E62)</f>
        <v>0</v>
      </c>
      <c r="F58" s="165" t="s">
        <v>337</v>
      </c>
    </row>
    <row r="59" spans="1:6" s="158" customFormat="1" ht="12" customHeight="1">
      <c r="A59" s="141" t="s">
        <v>81</v>
      </c>
      <c r="B59" s="58" t="s">
        <v>166</v>
      </c>
      <c r="C59" s="54">
        <v>0</v>
      </c>
      <c r="D59" s="54">
        <v>0</v>
      </c>
      <c r="E59" s="42">
        <v>0</v>
      </c>
      <c r="F59" s="165" t="s">
        <v>338</v>
      </c>
    </row>
    <row r="60" spans="1:6" s="158" customFormat="1" ht="12" customHeight="1">
      <c r="A60" s="142" t="s">
        <v>82</v>
      </c>
      <c r="B60" s="59" t="s">
        <v>279</v>
      </c>
      <c r="C60" s="54">
        <v>0</v>
      </c>
      <c r="D60" s="54"/>
      <c r="E60" s="42"/>
      <c r="F60" s="165" t="s">
        <v>339</v>
      </c>
    </row>
    <row r="61" spans="1:6" s="158" customFormat="1" ht="12" customHeight="1">
      <c r="A61" s="142" t="s">
        <v>94</v>
      </c>
      <c r="B61" s="59" t="s">
        <v>167</v>
      </c>
      <c r="C61" s="54">
        <v>0</v>
      </c>
      <c r="D61" s="54">
        <v>0</v>
      </c>
      <c r="E61" s="42">
        <v>0</v>
      </c>
      <c r="F61" s="165" t="s">
        <v>340</v>
      </c>
    </row>
    <row r="62" spans="1:6" s="158" customFormat="1" ht="12" customHeight="1" thickBot="1">
      <c r="A62" s="143" t="s">
        <v>168</v>
      </c>
      <c r="B62" s="60" t="s">
        <v>169</v>
      </c>
      <c r="C62" s="54">
        <v>0</v>
      </c>
      <c r="D62" s="54">
        <v>0</v>
      </c>
      <c r="E62" s="42">
        <v>0</v>
      </c>
      <c r="F62" s="165" t="s">
        <v>341</v>
      </c>
    </row>
    <row r="63" spans="1:6" s="158" customFormat="1" ht="12" customHeight="1" thickBot="1">
      <c r="A63" s="33" t="s">
        <v>8</v>
      </c>
      <c r="B63" s="30" t="s">
        <v>170</v>
      </c>
      <c r="C63" s="56">
        <f>SUM(C8+C15+C22+C29+C36+C47+C53+C58)</f>
        <v>0</v>
      </c>
      <c r="D63" s="56">
        <f>SUM(D8+D15+D22+D29+D36+D47+D53+D58)</f>
        <v>0</v>
      </c>
      <c r="E63" s="56">
        <f>SUM(E8+E15+E22+E29+E36+E47+E53+E58)</f>
        <v>3</v>
      </c>
      <c r="F63" s="165" t="s">
        <v>342</v>
      </c>
    </row>
    <row r="64" spans="1:6" s="158" customFormat="1" ht="12" customHeight="1" thickBot="1">
      <c r="A64" s="144" t="s">
        <v>277</v>
      </c>
      <c r="B64" s="45" t="s">
        <v>171</v>
      </c>
      <c r="C64" s="50">
        <f>SUM(C65:C67)</f>
        <v>0</v>
      </c>
      <c r="D64" s="50">
        <f>SUM(D65:D67)</f>
        <v>0</v>
      </c>
      <c r="E64" s="50">
        <f>SUM(E65:E67)</f>
        <v>0</v>
      </c>
      <c r="F64" s="165" t="s">
        <v>343</v>
      </c>
    </row>
    <row r="65" spans="1:6" s="158" customFormat="1" ht="12" customHeight="1">
      <c r="A65" s="141" t="s">
        <v>172</v>
      </c>
      <c r="B65" s="58" t="s">
        <v>173</v>
      </c>
      <c r="C65" s="54">
        <v>0</v>
      </c>
      <c r="D65" s="54">
        <v>0</v>
      </c>
      <c r="E65" s="42">
        <v>0</v>
      </c>
      <c r="F65" s="165" t="s">
        <v>344</v>
      </c>
    </row>
    <row r="66" spans="1:6" s="158" customFormat="1" ht="12" customHeight="1">
      <c r="A66" s="142" t="s">
        <v>174</v>
      </c>
      <c r="B66" s="59" t="s">
        <v>175</v>
      </c>
      <c r="C66" s="54">
        <v>0</v>
      </c>
      <c r="D66" s="54">
        <v>0</v>
      </c>
      <c r="E66" s="42">
        <v>0</v>
      </c>
      <c r="F66" s="165" t="s">
        <v>345</v>
      </c>
    </row>
    <row r="67" spans="1:6" s="158" customFormat="1" ht="12" customHeight="1" thickBot="1">
      <c r="A67" s="143" t="s">
        <v>176</v>
      </c>
      <c r="B67" s="137" t="s">
        <v>177</v>
      </c>
      <c r="C67" s="54">
        <v>0</v>
      </c>
      <c r="D67" s="54"/>
      <c r="E67" s="42"/>
      <c r="F67" s="165" t="s">
        <v>346</v>
      </c>
    </row>
    <row r="68" spans="1:6" s="158" customFormat="1" ht="12" customHeight="1" thickBot="1">
      <c r="A68" s="144" t="s">
        <v>178</v>
      </c>
      <c r="B68" s="45" t="s">
        <v>179</v>
      </c>
      <c r="C68" s="50">
        <f>SUM(C69:C72)</f>
        <v>0</v>
      </c>
      <c r="D68" s="50">
        <f>SUM(D69:D72)</f>
        <v>0</v>
      </c>
      <c r="E68" s="50">
        <f>SUM(E69:E72)</f>
        <v>0</v>
      </c>
      <c r="F68" s="165" t="s">
        <v>347</v>
      </c>
    </row>
    <row r="69" spans="1:6" s="158" customFormat="1" ht="12" customHeight="1">
      <c r="A69" s="141" t="s">
        <v>67</v>
      </c>
      <c r="B69" s="58" t="s">
        <v>180</v>
      </c>
      <c r="C69" s="54">
        <v>0</v>
      </c>
      <c r="D69" s="54">
        <v>0</v>
      </c>
      <c r="E69" s="42">
        <v>0</v>
      </c>
      <c r="F69" s="165" t="s">
        <v>348</v>
      </c>
    </row>
    <row r="70" spans="1:6" s="158" customFormat="1" ht="12" customHeight="1">
      <c r="A70" s="142" t="s">
        <v>68</v>
      </c>
      <c r="B70" s="59" t="s">
        <v>181</v>
      </c>
      <c r="C70" s="54">
        <v>0</v>
      </c>
      <c r="D70" s="54">
        <v>0</v>
      </c>
      <c r="E70" s="42">
        <v>0</v>
      </c>
      <c r="F70" s="165" t="s">
        <v>349</v>
      </c>
    </row>
    <row r="71" spans="1:6" s="158" customFormat="1" ht="12" customHeight="1">
      <c r="A71" s="142" t="s">
        <v>182</v>
      </c>
      <c r="B71" s="59" t="s">
        <v>183</v>
      </c>
      <c r="C71" s="54">
        <v>0</v>
      </c>
      <c r="D71" s="54">
        <v>0</v>
      </c>
      <c r="E71" s="42">
        <v>0</v>
      </c>
      <c r="F71" s="165" t="s">
        <v>350</v>
      </c>
    </row>
    <row r="72" spans="1:6" s="158" customFormat="1" ht="12" customHeight="1" thickBot="1">
      <c r="A72" s="143" t="s">
        <v>184</v>
      </c>
      <c r="B72" s="60" t="s">
        <v>185</v>
      </c>
      <c r="C72" s="54">
        <v>0</v>
      </c>
      <c r="D72" s="54">
        <v>0</v>
      </c>
      <c r="E72" s="42">
        <v>0</v>
      </c>
      <c r="F72" s="165" t="s">
        <v>351</v>
      </c>
    </row>
    <row r="73" spans="1:6" s="158" customFormat="1" ht="12" customHeight="1" thickBot="1">
      <c r="A73" s="144" t="s">
        <v>186</v>
      </c>
      <c r="B73" s="45" t="s">
        <v>187</v>
      </c>
      <c r="C73" s="50">
        <f>SUM(C74:C75)</f>
        <v>0</v>
      </c>
      <c r="D73" s="50">
        <f>SUM(D74:D75)</f>
        <v>9000</v>
      </c>
      <c r="E73" s="50">
        <f>SUM(E74:E75)</f>
        <v>9000</v>
      </c>
      <c r="F73" s="165" t="s">
        <v>352</v>
      </c>
    </row>
    <row r="74" spans="1:6" s="158" customFormat="1" ht="12" customHeight="1">
      <c r="A74" s="141" t="s">
        <v>188</v>
      </c>
      <c r="B74" s="58" t="s">
        <v>189</v>
      </c>
      <c r="C74" s="54"/>
      <c r="D74" s="54">
        <v>9000</v>
      </c>
      <c r="E74" s="42">
        <v>9000</v>
      </c>
      <c r="F74" s="165" t="s">
        <v>353</v>
      </c>
    </row>
    <row r="75" spans="1:6" s="158" customFormat="1" ht="12" customHeight="1" thickBot="1">
      <c r="A75" s="143" t="s">
        <v>190</v>
      </c>
      <c r="B75" s="60" t="s">
        <v>191</v>
      </c>
      <c r="C75" s="54">
        <v>0</v>
      </c>
      <c r="D75" s="54">
        <v>0</v>
      </c>
      <c r="E75" s="42">
        <v>0</v>
      </c>
      <c r="F75" s="165" t="s">
        <v>354</v>
      </c>
    </row>
    <row r="76" spans="1:6" s="158" customFormat="1" ht="12" customHeight="1" thickBot="1">
      <c r="A76" s="144" t="s">
        <v>192</v>
      </c>
      <c r="B76" s="45" t="s">
        <v>193</v>
      </c>
      <c r="C76" s="50">
        <f>SUM(C77:C79)</f>
        <v>22351494</v>
      </c>
      <c r="D76" s="50">
        <f>SUM(D77:D79)</f>
        <v>22998505</v>
      </c>
      <c r="E76" s="50">
        <f>SUM(E77:E79)</f>
        <v>22521891</v>
      </c>
      <c r="F76" s="165" t="s">
        <v>355</v>
      </c>
    </row>
    <row r="77" spans="1:6" s="158" customFormat="1" ht="12" customHeight="1">
      <c r="A77" s="141" t="s">
        <v>194</v>
      </c>
      <c r="B77" s="58" t="s">
        <v>195</v>
      </c>
      <c r="C77" s="54"/>
      <c r="D77" s="54"/>
      <c r="E77" s="42"/>
      <c r="F77" s="165" t="s">
        <v>356</v>
      </c>
    </row>
    <row r="78" spans="1:6" s="158" customFormat="1" ht="12" customHeight="1">
      <c r="A78" s="142" t="s">
        <v>196</v>
      </c>
      <c r="B78" s="59" t="s">
        <v>197</v>
      </c>
      <c r="C78" s="54">
        <v>0</v>
      </c>
      <c r="D78" s="54">
        <v>0</v>
      </c>
      <c r="E78" s="42">
        <v>0</v>
      </c>
      <c r="F78" s="165" t="s">
        <v>357</v>
      </c>
    </row>
    <row r="79" spans="1:6" s="158" customFormat="1" ht="12" customHeight="1" thickBot="1">
      <c r="A79" s="143" t="s">
        <v>198</v>
      </c>
      <c r="B79" s="60" t="s">
        <v>374</v>
      </c>
      <c r="C79" s="54">
        <v>22351494</v>
      </c>
      <c r="D79" s="54">
        <v>22998505</v>
      </c>
      <c r="E79" s="42">
        <v>22521891</v>
      </c>
      <c r="F79" s="165" t="s">
        <v>358</v>
      </c>
    </row>
    <row r="80" spans="1:6" s="158" customFormat="1" ht="12" customHeight="1" thickBot="1">
      <c r="A80" s="144" t="s">
        <v>199</v>
      </c>
      <c r="B80" s="45" t="s">
        <v>200</v>
      </c>
      <c r="C80" s="50">
        <f>SUM(C81:C84)</f>
        <v>0</v>
      </c>
      <c r="D80" s="50">
        <f>SUM(D81:D84)</f>
        <v>0</v>
      </c>
      <c r="E80" s="50">
        <f>SUM(E81:E84)</f>
        <v>0</v>
      </c>
      <c r="F80" s="165" t="s">
        <v>359</v>
      </c>
    </row>
    <row r="81" spans="1:6" s="158" customFormat="1" ht="12" customHeight="1">
      <c r="A81" s="145" t="s">
        <v>201</v>
      </c>
      <c r="B81" s="58" t="s">
        <v>202</v>
      </c>
      <c r="C81" s="54">
        <v>0</v>
      </c>
      <c r="D81" s="54">
        <v>0</v>
      </c>
      <c r="E81" s="42">
        <v>0</v>
      </c>
      <c r="F81" s="165" t="s">
        <v>360</v>
      </c>
    </row>
    <row r="82" spans="1:6" s="158" customFormat="1" ht="12" customHeight="1">
      <c r="A82" s="146" t="s">
        <v>203</v>
      </c>
      <c r="B82" s="59" t="s">
        <v>204</v>
      </c>
      <c r="C82" s="54">
        <v>0</v>
      </c>
      <c r="D82" s="54">
        <v>0</v>
      </c>
      <c r="E82" s="42">
        <v>0</v>
      </c>
      <c r="F82" s="165" t="s">
        <v>361</v>
      </c>
    </row>
    <row r="83" spans="1:6" s="158" customFormat="1" ht="12" customHeight="1">
      <c r="A83" s="146" t="s">
        <v>205</v>
      </c>
      <c r="B83" s="59" t="s">
        <v>206</v>
      </c>
      <c r="C83" s="54">
        <v>0</v>
      </c>
      <c r="D83" s="54">
        <v>0</v>
      </c>
      <c r="E83" s="42">
        <v>0</v>
      </c>
      <c r="F83" s="165" t="s">
        <v>362</v>
      </c>
    </row>
    <row r="84" spans="1:6" s="158" customFormat="1" ht="12" customHeight="1" thickBot="1">
      <c r="A84" s="147" t="s">
        <v>207</v>
      </c>
      <c r="B84" s="60" t="s">
        <v>208</v>
      </c>
      <c r="C84" s="54">
        <v>0</v>
      </c>
      <c r="D84" s="54">
        <v>0</v>
      </c>
      <c r="E84" s="42">
        <v>0</v>
      </c>
      <c r="F84" s="165" t="s">
        <v>363</v>
      </c>
    </row>
    <row r="85" spans="1:6" s="158" customFormat="1" ht="12" customHeight="1" thickBot="1">
      <c r="A85" s="144" t="s">
        <v>209</v>
      </c>
      <c r="B85" s="45" t="s">
        <v>210</v>
      </c>
      <c r="C85" s="63">
        <v>0</v>
      </c>
      <c r="D85" s="63">
        <v>0</v>
      </c>
      <c r="E85" s="64">
        <v>0</v>
      </c>
      <c r="F85" s="165" t="s">
        <v>364</v>
      </c>
    </row>
    <row r="86" spans="1:6" s="158" customFormat="1" ht="12" customHeight="1" thickBot="1">
      <c r="A86" s="144" t="s">
        <v>211</v>
      </c>
      <c r="B86" s="138" t="s">
        <v>212</v>
      </c>
      <c r="C86" s="56">
        <f>SUM(C64+C68+C73+C76+C80+C85)</f>
        <v>22351494</v>
      </c>
      <c r="D86" s="56">
        <f>SUM(D64+D68+D73+D76+D80+D85)</f>
        <v>23007505</v>
      </c>
      <c r="E86" s="56">
        <f>SUM(E64+E68+E73+E76+E80+E85)</f>
        <v>22530891</v>
      </c>
      <c r="F86" s="165" t="s">
        <v>365</v>
      </c>
    </row>
    <row r="87" spans="1:6" s="158" customFormat="1" ht="12" customHeight="1" thickBot="1">
      <c r="A87" s="148" t="s">
        <v>213</v>
      </c>
      <c r="B87" s="139" t="s">
        <v>278</v>
      </c>
      <c r="C87" s="56">
        <f>SUM(C63+C86)</f>
        <v>22351494</v>
      </c>
      <c r="D87" s="56">
        <f>SUM(D63+D86)</f>
        <v>23007505</v>
      </c>
      <c r="E87" s="56">
        <f>SUM(E63+E86)</f>
        <v>22530894</v>
      </c>
      <c r="F87" s="165" t="s">
        <v>366</v>
      </c>
    </row>
    <row r="88" spans="1:6" s="158" customFormat="1" ht="15" customHeight="1">
      <c r="A88" s="113"/>
      <c r="B88" s="114"/>
      <c r="C88" s="129"/>
      <c r="D88" s="129"/>
      <c r="E88" s="129"/>
      <c r="F88" s="166"/>
    </row>
    <row r="89" spans="1:5" ht="13.5" thickBot="1">
      <c r="A89" s="115"/>
      <c r="B89" s="116"/>
      <c r="C89" s="130"/>
      <c r="D89" s="130"/>
      <c r="E89" s="130"/>
    </row>
    <row r="90" spans="1:6" s="157" customFormat="1" ht="16.5" customHeight="1" thickBot="1">
      <c r="A90" s="172" t="s">
        <v>29</v>
      </c>
      <c r="B90" s="173"/>
      <c r="C90" s="173"/>
      <c r="D90" s="173"/>
      <c r="E90" s="174"/>
      <c r="F90" s="165"/>
    </row>
    <row r="91" spans="1:6" s="20" customFormat="1" ht="12" customHeight="1" thickBot="1">
      <c r="A91" s="136" t="s">
        <v>0</v>
      </c>
      <c r="B91" s="32" t="s">
        <v>219</v>
      </c>
      <c r="C91" s="120">
        <f>SUM(C92:C96)</f>
        <v>22201494</v>
      </c>
      <c r="D91" s="120">
        <f>SUM(D92:D96)</f>
        <v>23007505</v>
      </c>
      <c r="E91" s="120">
        <f>SUM(E92:E96)</f>
        <v>22508465</v>
      </c>
      <c r="F91" s="167" t="s">
        <v>287</v>
      </c>
    </row>
    <row r="92" spans="1:6" ht="12" customHeight="1">
      <c r="A92" s="149" t="s">
        <v>46</v>
      </c>
      <c r="B92" s="26" t="s">
        <v>25</v>
      </c>
      <c r="C92" s="121">
        <v>15830400</v>
      </c>
      <c r="D92" s="121">
        <v>16359702</v>
      </c>
      <c r="E92" s="121">
        <v>16324582</v>
      </c>
      <c r="F92" s="167" t="s">
        <v>288</v>
      </c>
    </row>
    <row r="93" spans="1:6" ht="12" customHeight="1">
      <c r="A93" s="142" t="s">
        <v>47</v>
      </c>
      <c r="B93" s="24" t="s">
        <v>83</v>
      </c>
      <c r="C93" s="122">
        <v>4226094</v>
      </c>
      <c r="D93" s="122">
        <v>4814494</v>
      </c>
      <c r="E93" s="122">
        <v>4814494</v>
      </c>
      <c r="F93" s="167" t="s">
        <v>289</v>
      </c>
    </row>
    <row r="94" spans="1:6" ht="12" customHeight="1">
      <c r="A94" s="142" t="s">
        <v>48</v>
      </c>
      <c r="B94" s="24" t="s">
        <v>65</v>
      </c>
      <c r="C94" s="124">
        <v>2145000</v>
      </c>
      <c r="D94" s="124">
        <v>1833309</v>
      </c>
      <c r="E94" s="124">
        <v>1369389</v>
      </c>
      <c r="F94" s="167" t="s">
        <v>290</v>
      </c>
    </row>
    <row r="95" spans="1:6" ht="12" customHeight="1">
      <c r="A95" s="142" t="s">
        <v>49</v>
      </c>
      <c r="B95" s="27" t="s">
        <v>84</v>
      </c>
      <c r="C95" s="124"/>
      <c r="D95" s="124"/>
      <c r="E95" s="124"/>
      <c r="F95" s="167" t="s">
        <v>291</v>
      </c>
    </row>
    <row r="96" spans="1:6" ht="12" customHeight="1">
      <c r="A96" s="142" t="s">
        <v>57</v>
      </c>
      <c r="B96" s="29" t="s">
        <v>85</v>
      </c>
      <c r="C96" s="124"/>
      <c r="D96" s="124"/>
      <c r="E96" s="124"/>
      <c r="F96" s="167" t="s">
        <v>292</v>
      </c>
    </row>
    <row r="97" spans="1:6" ht="12" customHeight="1">
      <c r="A97" s="142" t="s">
        <v>50</v>
      </c>
      <c r="B97" s="24" t="s">
        <v>220</v>
      </c>
      <c r="C97" s="124"/>
      <c r="D97" s="124"/>
      <c r="E97" s="124"/>
      <c r="F97" s="167" t="s">
        <v>293</v>
      </c>
    </row>
    <row r="98" spans="1:6" ht="12" customHeight="1">
      <c r="A98" s="142" t="s">
        <v>51</v>
      </c>
      <c r="B98" s="35" t="s">
        <v>221</v>
      </c>
      <c r="C98" s="124"/>
      <c r="D98" s="124"/>
      <c r="E98" s="124"/>
      <c r="F98" s="167" t="s">
        <v>294</v>
      </c>
    </row>
    <row r="99" spans="1:6" ht="12" customHeight="1">
      <c r="A99" s="142" t="s">
        <v>58</v>
      </c>
      <c r="B99" s="36" t="s">
        <v>222</v>
      </c>
      <c r="C99" s="124"/>
      <c r="D99" s="124"/>
      <c r="E99" s="124"/>
      <c r="F99" s="167" t="s">
        <v>295</v>
      </c>
    </row>
    <row r="100" spans="1:6" ht="12" customHeight="1">
      <c r="A100" s="142" t="s">
        <v>59</v>
      </c>
      <c r="B100" s="36" t="s">
        <v>223</v>
      </c>
      <c r="C100" s="124"/>
      <c r="D100" s="124"/>
      <c r="E100" s="124"/>
      <c r="F100" s="167" t="s">
        <v>296</v>
      </c>
    </row>
    <row r="101" spans="1:6" ht="12" customHeight="1">
      <c r="A101" s="142" t="s">
        <v>60</v>
      </c>
      <c r="B101" s="35" t="s">
        <v>224</v>
      </c>
      <c r="C101" s="124"/>
      <c r="D101" s="124"/>
      <c r="E101" s="124"/>
      <c r="F101" s="167" t="s">
        <v>297</v>
      </c>
    </row>
    <row r="102" spans="1:6" ht="12" customHeight="1">
      <c r="A102" s="142" t="s">
        <v>61</v>
      </c>
      <c r="B102" s="35" t="s">
        <v>225</v>
      </c>
      <c r="C102" s="124">
        <v>0</v>
      </c>
      <c r="D102" s="124">
        <v>0</v>
      </c>
      <c r="E102" s="124">
        <v>0</v>
      </c>
      <c r="F102" s="167" t="s">
        <v>298</v>
      </c>
    </row>
    <row r="103" spans="1:6" ht="12" customHeight="1">
      <c r="A103" s="142" t="s">
        <v>63</v>
      </c>
      <c r="B103" s="36" t="s">
        <v>226</v>
      </c>
      <c r="C103" s="124">
        <v>0</v>
      </c>
      <c r="D103" s="124">
        <v>0</v>
      </c>
      <c r="E103" s="124">
        <v>0</v>
      </c>
      <c r="F103" s="167" t="s">
        <v>299</v>
      </c>
    </row>
    <row r="104" spans="1:6" ht="12" customHeight="1">
      <c r="A104" s="150" t="s">
        <v>86</v>
      </c>
      <c r="B104" s="37" t="s">
        <v>227</v>
      </c>
      <c r="C104" s="124">
        <v>0</v>
      </c>
      <c r="D104" s="124">
        <v>0</v>
      </c>
      <c r="E104" s="124">
        <v>0</v>
      </c>
      <c r="F104" s="167" t="s">
        <v>300</v>
      </c>
    </row>
    <row r="105" spans="1:6" ht="12" customHeight="1">
      <c r="A105" s="142" t="s">
        <v>228</v>
      </c>
      <c r="B105" s="37" t="s">
        <v>229</v>
      </c>
      <c r="C105" s="124">
        <v>0</v>
      </c>
      <c r="D105" s="124">
        <v>0</v>
      </c>
      <c r="E105" s="124">
        <v>0</v>
      </c>
      <c r="F105" s="167" t="s">
        <v>301</v>
      </c>
    </row>
    <row r="106" spans="1:6" s="20" customFormat="1" ht="12" customHeight="1" thickBot="1">
      <c r="A106" s="151" t="s">
        <v>230</v>
      </c>
      <c r="B106" s="38" t="s">
        <v>231</v>
      </c>
      <c r="C106" s="126"/>
      <c r="D106" s="126"/>
      <c r="E106" s="126"/>
      <c r="F106" s="167" t="s">
        <v>302</v>
      </c>
    </row>
    <row r="107" spans="1:6" ht="12" customHeight="1" thickBot="1">
      <c r="A107" s="33" t="s">
        <v>1</v>
      </c>
      <c r="B107" s="31" t="s">
        <v>232</v>
      </c>
      <c r="C107" s="48">
        <f>SUM(C108+C110+C112)</f>
        <v>150000</v>
      </c>
      <c r="D107" s="48">
        <f>SUM(D108+D110+D112)</f>
        <v>0</v>
      </c>
      <c r="E107" s="48">
        <f>SUM(E108+E110+E112)</f>
        <v>0</v>
      </c>
      <c r="F107" s="167" t="s">
        <v>303</v>
      </c>
    </row>
    <row r="108" spans="1:6" ht="12" customHeight="1">
      <c r="A108" s="141" t="s">
        <v>52</v>
      </c>
      <c r="B108" s="24" t="s">
        <v>93</v>
      </c>
      <c r="C108" s="123">
        <v>150000</v>
      </c>
      <c r="D108" s="123"/>
      <c r="E108" s="123"/>
      <c r="F108" s="167" t="s">
        <v>304</v>
      </c>
    </row>
    <row r="109" spans="1:6" ht="12" customHeight="1">
      <c r="A109" s="141" t="s">
        <v>53</v>
      </c>
      <c r="B109" s="28" t="s">
        <v>233</v>
      </c>
      <c r="C109" s="123">
        <v>0</v>
      </c>
      <c r="D109" s="123">
        <v>0</v>
      </c>
      <c r="E109" s="123">
        <v>0</v>
      </c>
      <c r="F109" s="167" t="s">
        <v>305</v>
      </c>
    </row>
    <row r="110" spans="1:6" ht="12" customHeight="1">
      <c r="A110" s="141" t="s">
        <v>54</v>
      </c>
      <c r="B110" s="28" t="s">
        <v>87</v>
      </c>
      <c r="C110" s="122">
        <v>0</v>
      </c>
      <c r="D110" s="122"/>
      <c r="E110" s="122"/>
      <c r="F110" s="167" t="s">
        <v>306</v>
      </c>
    </row>
    <row r="111" spans="1:6" ht="12" customHeight="1">
      <c r="A111" s="141" t="s">
        <v>55</v>
      </c>
      <c r="B111" s="28" t="s">
        <v>234</v>
      </c>
      <c r="C111" s="39">
        <v>0</v>
      </c>
      <c r="D111" s="39"/>
      <c r="E111" s="39"/>
      <c r="F111" s="167" t="s">
        <v>307</v>
      </c>
    </row>
    <row r="112" spans="1:6" ht="12" customHeight="1">
      <c r="A112" s="141" t="s">
        <v>56</v>
      </c>
      <c r="B112" s="47" t="s">
        <v>95</v>
      </c>
      <c r="C112" s="39">
        <v>0</v>
      </c>
      <c r="D112" s="39"/>
      <c r="E112" s="39"/>
      <c r="F112" s="167" t="s">
        <v>308</v>
      </c>
    </row>
    <row r="113" spans="1:6" ht="12" customHeight="1">
      <c r="A113" s="141" t="s">
        <v>62</v>
      </c>
      <c r="B113" s="46" t="s">
        <v>235</v>
      </c>
      <c r="C113" s="39">
        <v>0</v>
      </c>
      <c r="D113" s="39">
        <v>0</v>
      </c>
      <c r="E113" s="39">
        <v>0</v>
      </c>
      <c r="F113" s="167" t="s">
        <v>309</v>
      </c>
    </row>
    <row r="114" spans="1:6" ht="12" customHeight="1">
      <c r="A114" s="141" t="s">
        <v>64</v>
      </c>
      <c r="B114" s="57" t="s">
        <v>236</v>
      </c>
      <c r="C114" s="39">
        <v>0</v>
      </c>
      <c r="D114" s="39">
        <v>0</v>
      </c>
      <c r="E114" s="39">
        <v>0</v>
      </c>
      <c r="F114" s="167" t="s">
        <v>310</v>
      </c>
    </row>
    <row r="115" spans="1:6" ht="12" customHeight="1">
      <c r="A115" s="141" t="s">
        <v>88</v>
      </c>
      <c r="B115" s="36" t="s">
        <v>223</v>
      </c>
      <c r="C115" s="39">
        <v>0</v>
      </c>
      <c r="D115" s="39">
        <v>0</v>
      </c>
      <c r="E115" s="39">
        <v>0</v>
      </c>
      <c r="F115" s="167" t="s">
        <v>311</v>
      </c>
    </row>
    <row r="116" spans="1:6" ht="12" customHeight="1">
      <c r="A116" s="141" t="s">
        <v>89</v>
      </c>
      <c r="B116" s="36" t="s">
        <v>237</v>
      </c>
      <c r="C116" s="39">
        <v>0</v>
      </c>
      <c r="D116" s="39">
        <v>0</v>
      </c>
      <c r="E116" s="39">
        <v>0</v>
      </c>
      <c r="F116" s="167" t="s">
        <v>312</v>
      </c>
    </row>
    <row r="117" spans="1:6" ht="12" customHeight="1">
      <c r="A117" s="141" t="s">
        <v>90</v>
      </c>
      <c r="B117" s="36" t="s">
        <v>238</v>
      </c>
      <c r="C117" s="39">
        <v>0</v>
      </c>
      <c r="D117" s="39">
        <v>0</v>
      </c>
      <c r="E117" s="39">
        <v>0</v>
      </c>
      <c r="F117" s="167" t="s">
        <v>313</v>
      </c>
    </row>
    <row r="118" spans="1:6" ht="12" customHeight="1">
      <c r="A118" s="141" t="s">
        <v>239</v>
      </c>
      <c r="B118" s="36" t="s">
        <v>226</v>
      </c>
      <c r="C118" s="39">
        <v>0</v>
      </c>
      <c r="D118" s="39">
        <v>0</v>
      </c>
      <c r="E118" s="39">
        <v>0</v>
      </c>
      <c r="F118" s="167" t="s">
        <v>314</v>
      </c>
    </row>
    <row r="119" spans="1:6" ht="12" customHeight="1">
      <c r="A119" s="141" t="s">
        <v>240</v>
      </c>
      <c r="B119" s="36" t="s">
        <v>241</v>
      </c>
      <c r="C119" s="39">
        <v>0</v>
      </c>
      <c r="D119" s="39">
        <v>0</v>
      </c>
      <c r="E119" s="39">
        <v>0</v>
      </c>
      <c r="F119" s="167" t="s">
        <v>315</v>
      </c>
    </row>
    <row r="120" spans="1:6" ht="12" customHeight="1" thickBot="1">
      <c r="A120" s="150" t="s">
        <v>242</v>
      </c>
      <c r="B120" s="36" t="s">
        <v>243</v>
      </c>
      <c r="C120" s="41">
        <v>0</v>
      </c>
      <c r="D120" s="41">
        <v>0</v>
      </c>
      <c r="E120" s="41">
        <v>0</v>
      </c>
      <c r="F120" s="167" t="s">
        <v>316</v>
      </c>
    </row>
    <row r="121" spans="1:6" ht="12" customHeight="1" thickBot="1">
      <c r="A121" s="33" t="s">
        <v>2</v>
      </c>
      <c r="B121" s="34" t="s">
        <v>244</v>
      </c>
      <c r="C121" s="48">
        <f>SUM(C122:C123)</f>
        <v>0</v>
      </c>
      <c r="D121" s="48">
        <f>SUM(D122:D123)</f>
        <v>0</v>
      </c>
      <c r="E121" s="48">
        <f>SUM(E122:E123)</f>
        <v>0</v>
      </c>
      <c r="F121" s="167" t="s">
        <v>317</v>
      </c>
    </row>
    <row r="122" spans="1:6" ht="12" customHeight="1">
      <c r="A122" s="141" t="s">
        <v>35</v>
      </c>
      <c r="B122" s="25" t="s">
        <v>30</v>
      </c>
      <c r="C122" s="123"/>
      <c r="D122" s="123">
        <v>0</v>
      </c>
      <c r="E122" s="123">
        <v>0</v>
      </c>
      <c r="F122" s="167" t="s">
        <v>318</v>
      </c>
    </row>
    <row r="123" spans="1:6" ht="12" customHeight="1" thickBot="1">
      <c r="A123" s="143" t="s">
        <v>36</v>
      </c>
      <c r="B123" s="28" t="s">
        <v>31</v>
      </c>
      <c r="C123" s="124">
        <v>0</v>
      </c>
      <c r="D123" s="124">
        <v>0</v>
      </c>
      <c r="E123" s="124">
        <v>0</v>
      </c>
      <c r="F123" s="167" t="s">
        <v>319</v>
      </c>
    </row>
    <row r="124" spans="1:6" ht="12" customHeight="1" thickBot="1">
      <c r="A124" s="33" t="s">
        <v>3</v>
      </c>
      <c r="B124" s="34" t="s">
        <v>245</v>
      </c>
      <c r="C124" s="48">
        <f>SUM(C91+C107+C121)</f>
        <v>22351494</v>
      </c>
      <c r="D124" s="48">
        <f>SUM(D91+D107+D121)</f>
        <v>23007505</v>
      </c>
      <c r="E124" s="48">
        <f>SUM(E91+E107+E121)</f>
        <v>22508465</v>
      </c>
      <c r="F124" s="167" t="s">
        <v>320</v>
      </c>
    </row>
    <row r="125" spans="1:6" ht="12" customHeight="1" thickBot="1">
      <c r="A125" s="33" t="s">
        <v>4</v>
      </c>
      <c r="B125" s="34" t="s">
        <v>280</v>
      </c>
      <c r="C125" s="48">
        <f>SUM(C126:C128)</f>
        <v>0</v>
      </c>
      <c r="D125" s="48">
        <f>SUM(D126:D128)</f>
        <v>0</v>
      </c>
      <c r="E125" s="48">
        <f>SUM(E126:E128)</f>
        <v>0</v>
      </c>
      <c r="F125" s="167" t="s">
        <v>321</v>
      </c>
    </row>
    <row r="126" spans="1:6" ht="12" customHeight="1">
      <c r="A126" s="141" t="s">
        <v>39</v>
      </c>
      <c r="B126" s="25" t="s">
        <v>246</v>
      </c>
      <c r="C126" s="39">
        <v>0</v>
      </c>
      <c r="D126" s="39">
        <v>0</v>
      </c>
      <c r="E126" s="39">
        <v>0</v>
      </c>
      <c r="F126" s="167" t="s">
        <v>322</v>
      </c>
    </row>
    <row r="127" spans="1:6" ht="12" customHeight="1">
      <c r="A127" s="141" t="s">
        <v>40</v>
      </c>
      <c r="B127" s="25" t="s">
        <v>247</v>
      </c>
      <c r="C127" s="39">
        <v>0</v>
      </c>
      <c r="D127" s="39">
        <v>0</v>
      </c>
      <c r="E127" s="39">
        <v>0</v>
      </c>
      <c r="F127" s="167" t="s">
        <v>323</v>
      </c>
    </row>
    <row r="128" spans="1:6" ht="12" customHeight="1" thickBot="1">
      <c r="A128" s="150" t="s">
        <v>41</v>
      </c>
      <c r="B128" s="23" t="s">
        <v>248</v>
      </c>
      <c r="C128" s="39">
        <v>0</v>
      </c>
      <c r="D128" s="39"/>
      <c r="E128" s="39"/>
      <c r="F128" s="167" t="s">
        <v>324</v>
      </c>
    </row>
    <row r="129" spans="1:6" ht="12" customHeight="1" thickBot="1">
      <c r="A129" s="33" t="s">
        <v>5</v>
      </c>
      <c r="B129" s="34" t="s">
        <v>249</v>
      </c>
      <c r="C129" s="48">
        <f>SUM(C130:C133)</f>
        <v>0</v>
      </c>
      <c r="D129" s="48">
        <f>SUM(D130:D133)</f>
        <v>0</v>
      </c>
      <c r="E129" s="48"/>
      <c r="F129" s="167" t="s">
        <v>325</v>
      </c>
    </row>
    <row r="130" spans="1:6" ht="12" customHeight="1">
      <c r="A130" s="141" t="s">
        <v>42</v>
      </c>
      <c r="B130" s="25" t="s">
        <v>250</v>
      </c>
      <c r="C130" s="39">
        <v>0</v>
      </c>
      <c r="D130" s="39">
        <v>0</v>
      </c>
      <c r="E130" s="39">
        <v>0</v>
      </c>
      <c r="F130" s="167" t="s">
        <v>326</v>
      </c>
    </row>
    <row r="131" spans="1:6" ht="12" customHeight="1">
      <c r="A131" s="141" t="s">
        <v>43</v>
      </c>
      <c r="B131" s="25" t="s">
        <v>251</v>
      </c>
      <c r="C131" s="39">
        <v>0</v>
      </c>
      <c r="D131" s="39">
        <v>0</v>
      </c>
      <c r="E131" s="39">
        <v>0</v>
      </c>
      <c r="F131" s="167" t="s">
        <v>327</v>
      </c>
    </row>
    <row r="132" spans="1:6" ht="12" customHeight="1">
      <c r="A132" s="141" t="s">
        <v>152</v>
      </c>
      <c r="B132" s="25" t="s">
        <v>252</v>
      </c>
      <c r="C132" s="39">
        <v>0</v>
      </c>
      <c r="D132" s="39">
        <v>0</v>
      </c>
      <c r="E132" s="39">
        <v>0</v>
      </c>
      <c r="F132" s="167" t="s">
        <v>328</v>
      </c>
    </row>
    <row r="133" spans="1:6" s="20" customFormat="1" ht="12" customHeight="1" thickBot="1">
      <c r="A133" s="150" t="s">
        <v>154</v>
      </c>
      <c r="B133" s="23" t="s">
        <v>253</v>
      </c>
      <c r="C133" s="39">
        <v>0</v>
      </c>
      <c r="D133" s="39">
        <v>0</v>
      </c>
      <c r="E133" s="39">
        <v>0</v>
      </c>
      <c r="F133" s="167" t="s">
        <v>329</v>
      </c>
    </row>
    <row r="134" spans="1:9" ht="13.5" thickBot="1">
      <c r="A134" s="33" t="s">
        <v>6</v>
      </c>
      <c r="B134" s="34" t="s">
        <v>285</v>
      </c>
      <c r="C134" s="125">
        <f>SUM(C135:C138)</f>
        <v>0</v>
      </c>
      <c r="D134" s="125">
        <f>SUM(D135:D138)</f>
        <v>0</v>
      </c>
      <c r="E134" s="125">
        <f>SUM(E135:E138)</f>
        <v>0</v>
      </c>
      <c r="F134" s="167" t="s">
        <v>330</v>
      </c>
      <c r="I134" s="104"/>
    </row>
    <row r="135" spans="1:6" ht="12.75">
      <c r="A135" s="141" t="s">
        <v>44</v>
      </c>
      <c r="B135" s="25" t="s">
        <v>254</v>
      </c>
      <c r="C135" s="39">
        <v>0</v>
      </c>
      <c r="D135" s="39"/>
      <c r="E135" s="39"/>
      <c r="F135" s="167" t="s">
        <v>331</v>
      </c>
    </row>
    <row r="136" spans="1:6" ht="12" customHeight="1">
      <c r="A136" s="141" t="s">
        <v>45</v>
      </c>
      <c r="B136" s="25" t="s">
        <v>255</v>
      </c>
      <c r="C136" s="39">
        <v>0</v>
      </c>
      <c r="D136" s="39">
        <v>0</v>
      </c>
      <c r="E136" s="39">
        <v>0</v>
      </c>
      <c r="F136" s="167" t="s">
        <v>332</v>
      </c>
    </row>
    <row r="137" spans="1:6" s="20" customFormat="1" ht="12" customHeight="1">
      <c r="A137" s="141" t="s">
        <v>161</v>
      </c>
      <c r="B137" s="25" t="s">
        <v>284</v>
      </c>
      <c r="C137" s="39"/>
      <c r="D137" s="39"/>
      <c r="E137" s="39"/>
      <c r="F137" s="167" t="s">
        <v>333</v>
      </c>
    </row>
    <row r="138" spans="1:6" s="20" customFormat="1" ht="12" customHeight="1">
      <c r="A138" s="141" t="s">
        <v>163</v>
      </c>
      <c r="B138" s="25" t="s">
        <v>256</v>
      </c>
      <c r="C138" s="39">
        <v>0</v>
      </c>
      <c r="D138" s="39">
        <v>0</v>
      </c>
      <c r="E138" s="39">
        <v>0</v>
      </c>
      <c r="F138" s="167" t="s">
        <v>334</v>
      </c>
    </row>
    <row r="139" spans="1:6" s="20" customFormat="1" ht="12" customHeight="1" thickBot="1">
      <c r="A139" s="150" t="s">
        <v>283</v>
      </c>
      <c r="B139" s="23" t="s">
        <v>257</v>
      </c>
      <c r="C139" s="39">
        <v>0</v>
      </c>
      <c r="D139" s="39">
        <v>0</v>
      </c>
      <c r="E139" s="39">
        <v>0</v>
      </c>
      <c r="F139" s="167" t="s">
        <v>335</v>
      </c>
    </row>
    <row r="140" spans="1:6" s="20" customFormat="1" ht="12" customHeight="1" thickBot="1">
      <c r="A140" s="33" t="s">
        <v>7</v>
      </c>
      <c r="B140" s="34" t="s">
        <v>281</v>
      </c>
      <c r="C140" s="127">
        <f>SUM(C141:C144)</f>
        <v>0</v>
      </c>
      <c r="D140" s="127">
        <f>SUM(D141:D144)</f>
        <v>0</v>
      </c>
      <c r="E140" s="127">
        <f>SUM(E141:E144)</f>
        <v>0</v>
      </c>
      <c r="F140" s="167" t="s">
        <v>336</v>
      </c>
    </row>
    <row r="141" spans="1:6" s="20" customFormat="1" ht="12" customHeight="1">
      <c r="A141" s="141" t="s">
        <v>81</v>
      </c>
      <c r="B141" s="25" t="s">
        <v>258</v>
      </c>
      <c r="C141" s="39">
        <v>0</v>
      </c>
      <c r="D141" s="39">
        <v>0</v>
      </c>
      <c r="E141" s="39">
        <v>0</v>
      </c>
      <c r="F141" s="167" t="s">
        <v>337</v>
      </c>
    </row>
    <row r="142" spans="1:6" s="20" customFormat="1" ht="12" customHeight="1">
      <c r="A142" s="141" t="s">
        <v>82</v>
      </c>
      <c r="B142" s="25" t="s">
        <v>259</v>
      </c>
      <c r="C142" s="39">
        <v>0</v>
      </c>
      <c r="D142" s="39">
        <v>0</v>
      </c>
      <c r="E142" s="39">
        <v>0</v>
      </c>
      <c r="F142" s="167" t="s">
        <v>338</v>
      </c>
    </row>
    <row r="143" spans="1:6" s="20" customFormat="1" ht="12" customHeight="1">
      <c r="A143" s="141" t="s">
        <v>94</v>
      </c>
      <c r="B143" s="25" t="s">
        <v>260</v>
      </c>
      <c r="C143" s="39">
        <v>0</v>
      </c>
      <c r="D143" s="39">
        <v>0</v>
      </c>
      <c r="E143" s="39">
        <v>0</v>
      </c>
      <c r="F143" s="167" t="s">
        <v>339</v>
      </c>
    </row>
    <row r="144" spans="1:6" ht="12.75" customHeight="1" thickBot="1">
      <c r="A144" s="141" t="s">
        <v>168</v>
      </c>
      <c r="B144" s="25" t="s">
        <v>261</v>
      </c>
      <c r="C144" s="39">
        <v>0</v>
      </c>
      <c r="D144" s="39">
        <v>0</v>
      </c>
      <c r="E144" s="39">
        <v>0</v>
      </c>
      <c r="F144" s="167" t="s">
        <v>340</v>
      </c>
    </row>
    <row r="145" spans="1:6" ht="12" customHeight="1" thickBot="1">
      <c r="A145" s="33" t="s">
        <v>8</v>
      </c>
      <c r="B145" s="34" t="s">
        <v>262</v>
      </c>
      <c r="C145" s="140">
        <f>SUM(C125+C129+C134+C140)</f>
        <v>0</v>
      </c>
      <c r="D145" s="140">
        <f>SUM(D125+D129+D134+D140)</f>
        <v>0</v>
      </c>
      <c r="E145" s="140">
        <f>SUM(E125+E129+E134+E140)</f>
        <v>0</v>
      </c>
      <c r="F145" s="167" t="s">
        <v>341</v>
      </c>
    </row>
    <row r="146" spans="1:6" ht="15" customHeight="1" thickBot="1">
      <c r="A146" s="152" t="s">
        <v>9</v>
      </c>
      <c r="B146" s="49" t="s">
        <v>263</v>
      </c>
      <c r="C146" s="140">
        <f>SUM(C124+C145)</f>
        <v>22351494</v>
      </c>
      <c r="D146" s="140">
        <f>SUM(D124+D145)</f>
        <v>23007505</v>
      </c>
      <c r="E146" s="140">
        <f>SUM(E124+E145)</f>
        <v>22508465</v>
      </c>
      <c r="F146" s="167" t="s">
        <v>342</v>
      </c>
    </row>
    <row r="147" spans="1:5" ht="13.5" thickBot="1">
      <c r="A147" s="10"/>
      <c r="B147" s="11"/>
      <c r="C147" s="12"/>
      <c r="D147" s="12"/>
      <c r="E147" s="12"/>
    </row>
    <row r="148" spans="1:5" ht="15" customHeight="1" thickBot="1">
      <c r="A148" s="117" t="s">
        <v>286</v>
      </c>
      <c r="B148" s="118"/>
      <c r="C148" s="18">
        <v>5</v>
      </c>
      <c r="D148" s="19">
        <v>5</v>
      </c>
      <c r="E148" s="16">
        <v>5</v>
      </c>
    </row>
    <row r="149" spans="1:5" ht="14.25" customHeight="1" thickBot="1">
      <c r="A149" s="117" t="s">
        <v>92</v>
      </c>
      <c r="B149" s="118"/>
      <c r="C149" s="18"/>
      <c r="D149" s="19"/>
      <c r="E149" s="16"/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19" top="0.984251968503937" bottom="0.984251968503937" header="0.7874015748031497" footer="0.7874015748031497"/>
  <pageSetup horizontalDpi="600" verticalDpi="600" orientation="portrait" paperSize="9" r:id="rId1"/>
  <rowBreaks count="1" manualBreakCount="1">
    <brk id="8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Mezőszemere önkormányzat</cp:lastModifiedBy>
  <cp:lastPrinted>2017-06-02T10:21:58Z</cp:lastPrinted>
  <dcterms:created xsi:type="dcterms:W3CDTF">2015-07-03T08:49:05Z</dcterms:created>
  <dcterms:modified xsi:type="dcterms:W3CDTF">2017-06-22T12:06:00Z</dcterms:modified>
  <cp:category/>
  <cp:version/>
  <cp:contentType/>
  <cp:contentStatus/>
</cp:coreProperties>
</file>