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05" yWindow="270" windowWidth="12660" windowHeight="11640" tabRatio="727" activeTab="12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2.1.sz.mell  " sheetId="73" r:id="rId5"/>
    <sheet name="2.2.sz.mell  " sheetId="61" r:id="rId6"/>
    <sheet name="ELLENŐRZÉS-1.sz.2.a.sz.2.b.sz." sheetId="76" r:id="rId7"/>
    <sheet name="3.sz.mell.  " sheetId="62" r:id="rId8"/>
    <sheet name="4.sz.mell." sheetId="77" r:id="rId9"/>
    <sheet name="5.sz.mell." sheetId="78" r:id="rId10"/>
    <sheet name="6.sz.mell." sheetId="63" r:id="rId11"/>
    <sheet name="7.sz.mell." sheetId="64" r:id="rId12"/>
    <sheet name="8. sz. mell. " sheetId="71" r:id="rId13"/>
    <sheet name="Munka1" sheetId="94" r:id="rId14"/>
  </sheets>
  <definedNames>
    <definedName name="_xlnm.Print_Area" localSheetId="1">'1.1.sz.mell.'!$A$1:$C$149</definedName>
    <definedName name="_xlnm.Print_Area" localSheetId="2">'1.2.sz.mell.'!$A$1:$C$149</definedName>
    <definedName name="_xlnm.Print_Area" localSheetId="3">'1.3.sz.mell.'!$A$1:$C$149</definedName>
  </definedNames>
  <calcPr calcId="144525"/>
</workbook>
</file>

<file path=xl/calcChain.xml><?xml version="1.0" encoding="utf-8"?>
<calcChain xmlns="http://schemas.openxmlformats.org/spreadsheetml/2006/main">
  <c r="C90" i="95" l="1"/>
  <c r="C77" i="95"/>
  <c r="C73" i="95"/>
  <c r="C70" i="95"/>
  <c r="C65" i="95"/>
  <c r="C61" i="95"/>
  <c r="C83" i="95" s="1"/>
  <c r="C55" i="95"/>
  <c r="C50" i="95"/>
  <c r="C44" i="95"/>
  <c r="C33" i="95"/>
  <c r="C27" i="95"/>
  <c r="C26" i="95" s="1"/>
  <c r="C19" i="95"/>
  <c r="C12" i="95"/>
  <c r="C5" i="95"/>
  <c r="C60" i="95" s="1"/>
  <c r="C84" i="95" s="1"/>
  <c r="C24" i="73" l="1"/>
  <c r="C19" i="73"/>
  <c r="C138" i="96"/>
  <c r="C133" i="96"/>
  <c r="C128" i="96"/>
  <c r="C124" i="96"/>
  <c r="C143" i="96" s="1"/>
  <c r="C120" i="96"/>
  <c r="C106" i="96"/>
  <c r="C90" i="96"/>
  <c r="C123" i="96" s="1"/>
  <c r="C77" i="96"/>
  <c r="C73" i="96"/>
  <c r="C70" i="96"/>
  <c r="C65" i="96"/>
  <c r="C61" i="96"/>
  <c r="C83" i="96" s="1"/>
  <c r="C55" i="96"/>
  <c r="C50" i="96"/>
  <c r="C44" i="96"/>
  <c r="C33" i="96"/>
  <c r="C27" i="96"/>
  <c r="C26" i="96"/>
  <c r="C19" i="96"/>
  <c r="C12" i="96"/>
  <c r="C5" i="96"/>
  <c r="C60" i="96"/>
  <c r="C138" i="95"/>
  <c r="C133" i="95"/>
  <c r="C128" i="95"/>
  <c r="C124" i="95"/>
  <c r="C143" i="95" s="1"/>
  <c r="C120" i="95"/>
  <c r="C106" i="95"/>
  <c r="C123" i="95"/>
  <c r="C148" i="95"/>
  <c r="C18" i="73"/>
  <c r="E17" i="61"/>
  <c r="C17" i="61"/>
  <c r="C138" i="1"/>
  <c r="C133" i="1"/>
  <c r="C128" i="1"/>
  <c r="C124" i="1"/>
  <c r="C120" i="1"/>
  <c r="C106" i="1"/>
  <c r="C90" i="1"/>
  <c r="C123" i="1" s="1"/>
  <c r="B13" i="76" s="1"/>
  <c r="C77" i="1"/>
  <c r="C73" i="1"/>
  <c r="C70" i="1"/>
  <c r="C65" i="1"/>
  <c r="C61" i="1"/>
  <c r="C55" i="1"/>
  <c r="C50" i="1"/>
  <c r="C44" i="1"/>
  <c r="C33" i="1"/>
  <c r="C27" i="1"/>
  <c r="C26" i="1"/>
  <c r="C19" i="1"/>
  <c r="C12" i="1"/>
  <c r="C5" i="1"/>
  <c r="E30" i="61"/>
  <c r="C18" i="61"/>
  <c r="E27" i="73"/>
  <c r="D14" i="76" s="1"/>
  <c r="E18" i="73"/>
  <c r="D13" i="76" s="1"/>
  <c r="C24" i="61"/>
  <c r="C8" i="78"/>
  <c r="C11" i="77"/>
  <c r="C11" i="62"/>
  <c r="D11" i="62"/>
  <c r="E11" i="62"/>
  <c r="F8" i="62"/>
  <c r="F9" i="62"/>
  <c r="F10" i="62"/>
  <c r="F7" i="62"/>
  <c r="F6" i="62"/>
  <c r="F11" i="62" s="1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F24" i="63"/>
  <c r="B24" i="63"/>
  <c r="D24" i="63"/>
  <c r="E24" i="63"/>
  <c r="C27" i="73"/>
  <c r="C30" i="61"/>
  <c r="C143" i="1"/>
  <c r="B14" i="76" s="1"/>
  <c r="C83" i="1"/>
  <c r="B7" i="76"/>
  <c r="E31" i="61"/>
  <c r="C32" i="61"/>
  <c r="D7" i="76"/>
  <c r="C31" i="61"/>
  <c r="C149" i="1"/>
  <c r="E33" i="61"/>
  <c r="C33" i="61"/>
  <c r="E32" i="61"/>
  <c r="F24" i="64" l="1"/>
  <c r="E45" i="71"/>
  <c r="E22" i="71"/>
  <c r="E12" i="71"/>
  <c r="E7" i="76"/>
  <c r="C28" i="73"/>
  <c r="D8" i="76" s="1"/>
  <c r="D6" i="76"/>
  <c r="C60" i="1"/>
  <c r="B6" i="76" s="1"/>
  <c r="E29" i="73"/>
  <c r="E28" i="73"/>
  <c r="C29" i="73"/>
  <c r="C144" i="1"/>
  <c r="B15" i="76" s="1"/>
  <c r="C144" i="95"/>
  <c r="C144" i="96"/>
  <c r="C148" i="96"/>
  <c r="C149" i="96"/>
  <c r="C84" i="96"/>
  <c r="E14" i="76"/>
  <c r="E13" i="76"/>
  <c r="E35" i="71"/>
  <c r="C149" i="95"/>
  <c r="E6" i="76" l="1"/>
  <c r="C148" i="1"/>
  <c r="C84" i="1"/>
  <c r="B8" i="76" s="1"/>
  <c r="E8" i="76" s="1"/>
  <c r="D15" i="76"/>
  <c r="E15" i="76" s="1"/>
  <c r="C30" i="73"/>
  <c r="E30" i="73"/>
</calcChain>
</file>

<file path=xl/sharedStrings.xml><?xml version="1.0" encoding="utf-8"?>
<sst xmlns="http://schemas.openxmlformats.org/spreadsheetml/2006/main" count="1167" uniqueCount="409">
  <si>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</si>
  <si>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</si>
  <si>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</si>
  <si>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</si>
  <si>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</si>
  <si>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</si>
  <si>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</si>
  <si>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</si>
  <si>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</si>
  <si>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</si>
  <si>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</si>
  <si>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</si>
  <si>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</si>
  <si>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</si>
  <si>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</si>
  <si>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</si>
  <si>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</si>
  <si>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</si>
  <si>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</si>
  <si>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</si>
  <si>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</si>
  <si>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</si>
  <si>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</si>
  <si>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</si>
  <si>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</si>
  <si>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</si>
  <si>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</si>
  <si>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</si>
  <si>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</si>
  <si>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</si>
  <si>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</si>
  <si>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</si>
  <si>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</si>
  <si>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</si>
  <si>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</si>
  <si>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</si>
  <si>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</si>
  <si>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</si>
  <si>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</si>
  <si>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</si>
  <si>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Ezer forintban !</t>
  </si>
  <si>
    <t>Bevételek</t>
  </si>
  <si>
    <t>Helyi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</si>
  <si>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</si>
  <si>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</si>
  <si>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</si>
  <si>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</si>
  <si>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</si>
  <si>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</si>
  <si>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</si>
  <si>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</si>
  <si>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</si>
  <si>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</si>
  <si>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</si>
  <si>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</si>
  <si>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</si>
  <si>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</si>
  <si>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</si>
  <si>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</si>
  <si>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</si>
  <si>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</si>
  <si>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</si>
  <si>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</si>
  <si>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</si>
  <si>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</si>
  <si>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</si>
  <si>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</si>
  <si>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</si>
  <si>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</si>
  <si>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</si>
  <si>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</si>
  <si>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</si>
  <si>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</si>
  <si>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</si>
  <si>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</si>
  <si>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</si>
  <si>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</si>
  <si>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</si>
  <si>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</si>
  <si>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</si>
  <si>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</si>
  <si>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</si>
  <si>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</si>
  <si>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</si>
  <si>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</si>
  <si>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</si>
  <si>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</si>
  <si>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</si>
  <si>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</si>
  <si>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</si>
  <si>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</si>
  <si>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</si>
  <si>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</si>
  <si>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</si>
  <si>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</si>
  <si>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</si>
  <si>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</si>
  <si>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</si>
  <si>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</si>
  <si>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</si>
  <si>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</si>
  <si>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</si>
  <si>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</si>
  <si>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</si>
  <si>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</si>
  <si>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</si>
  <si>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</si>
  <si>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</si>
  <si>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</si>
  <si>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</si>
  <si>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</si>
  <si>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</si>
  <si>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</si>
  <si>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</si>
  <si>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</si>
  <si>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</si>
  <si>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</si>
  <si>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</si>
  <si>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</si>
  <si>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</si>
  <si>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</si>
  <si>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</si>
  <si>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</si>
  <si>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</si>
  <si>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</si>
  <si>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</si>
  <si>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</si>
  <si>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</si>
  <si>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</si>
  <si>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</si>
  <si>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</si>
  <si>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</si>
  <si>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</si>
  <si>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</si>
  <si>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</si>
  <si>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</si>
  <si>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</si>
  <si>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</si>
  <si>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</si>
  <si>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</si>
  <si>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</si>
  <si>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</si>
  <si>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</si>
  <si>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</si>
  <si>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</si>
  <si>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</si>
  <si>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</si>
  <si>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</si>
  <si>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</si>
  <si>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</si>
  <si>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</si>
  <si>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</si>
  <si>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</si>
  <si>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</si>
  <si>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</si>
  <si>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</si>
  <si>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</si>
  <si>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</si>
  <si>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</si>
  <si>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</si>
  <si>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</si>
  <si>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</si>
  <si>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</si>
  <si>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</si>
  <si>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</si>
  <si>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</si>
  <si>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</si>
  <si>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</si>
  <si>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</si>
  <si>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</si>
  <si>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</si>
  <si>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</si>
  <si>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</si>
  <si>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</si>
  <si>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</si>
  <si>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</si>
  <si>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</si>
  <si>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</si>
  <si>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</si>
  <si>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</si>
  <si>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</si>
  <si>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</si>
  <si>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</si>
  <si>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</si>
  <si>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</si>
  <si>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</si>
  <si>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</si>
  <si>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</si>
  <si>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</si>
  <si>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</si>
  <si>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</si>
  <si>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</si>
  <si>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</si>
  <si>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</si>
  <si>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</si>
  <si>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</si>
  <si>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</si>
  <si>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</si>
  <si>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</si>
  <si>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</si>
  <si>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</si>
  <si>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</si>
  <si>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</si>
  <si>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</si>
  <si>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</si>
  <si>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</si>
  <si>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</si>
  <si>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</si>
  <si>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</si>
  <si>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</si>
  <si>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</si>
  <si>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</si>
  <si>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</si>
  <si>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</si>
  <si>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</si>
  <si>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</si>
  <si>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</si>
  <si>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</si>
  <si>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</si>
  <si>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</si>
  <si>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</si>
  <si>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</si>
  <si>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</si>
  <si>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</si>
  <si>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</si>
  <si>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</si>
  <si>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</si>
  <si>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</si>
  <si>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</si>
  <si>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</si>
  <si>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</si>
  <si>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</si>
  <si>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</si>
  <si>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</si>
  <si>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</si>
  <si>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</si>
  <si>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</si>
  <si>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</si>
  <si>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</si>
  <si>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</si>
  <si>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</si>
  <si>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</si>
  <si>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</si>
  <si>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</si>
  <si>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</si>
  <si>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</si>
  <si>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</si>
  <si>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</si>
  <si>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</si>
  <si>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</si>
  <si>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</si>
  <si>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</si>
  <si>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</si>
  <si>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</si>
  <si>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</si>
  <si>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</si>
  <si>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</si>
  <si>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</si>
  <si>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</si>
  <si>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</si>
  <si>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</si>
  <si>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</si>
  <si>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</si>
  <si>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</si>
  <si>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</si>
  <si>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</si>
  <si>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</si>
  <si>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</si>
  <si>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</si>
  <si>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</si>
  <si>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</si>
  <si>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</si>
  <si>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</si>
  <si>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</si>
  <si>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</si>
  <si>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</si>
  <si>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</si>
  <si>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</si>
  <si>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</si>
  <si>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</si>
  <si>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</si>
  <si>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</si>
  <si>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</si>
  <si>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</si>
  <si>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</si>
  <si>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</si>
  <si>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</si>
  <si>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</si>
  <si>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</si>
  <si>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</si>
  <si>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</si>
  <si>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</si>
  <si>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</si>
  <si>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</si>
  <si>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</si>
  <si>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</si>
  <si>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</si>
  <si>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</si>
  <si>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</si>
  <si>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</si>
  <si>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</si>
  <si>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</si>
  <si>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</si>
  <si>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</si>
  <si>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</si>
  <si>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</si>
  <si>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</si>
  <si>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</si>
  <si>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</si>
  <si>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</si>
  <si>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</si>
  <si>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</si>
  <si>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</si>
  <si>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</si>
  <si>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</si>
  <si>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</si>
  <si>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</si>
  <si>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</si>
  <si>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</si>
  <si>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</si>
  <si>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</si>
  <si>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</si>
  <si>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</si>
  <si>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</si>
  <si>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</si>
  <si>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</si>
  <si>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</si>
  <si>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</si>
  <si>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</si>
  <si>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</si>
  <si>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</si>
  <si>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</si>
  <si>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</si>
  <si>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</si>
  <si>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</si>
  <si>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</si>
  <si>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</si>
  <si>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</si>
  <si>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</si>
  <si>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</si>
  <si>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</si>
  <si>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</si>
  <si>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</si>
  <si>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</si>
  <si>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</si>
  <si>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</si>
  <si>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</si>
  <si>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</si>
  <si>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</si>
  <si>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</si>
  <si>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</si>
  <si>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</si>
  <si>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</si>
  <si>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</si>
  <si>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</si>
  <si>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</si>
  <si>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</si>
  <si>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</si>
  <si>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</si>
  <si>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</si>
  <si>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</si>
  <si>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</si>
  <si>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</si>
  <si>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</si>
  <si>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</si>
  <si>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</si>
  <si>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</si>
  <si>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</si>
  <si>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</si>
  <si>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</si>
  <si>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</si>
  <si>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</si>
  <si>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</si>
  <si>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</si>
  <si>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</si>
  <si>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</si>
  <si>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</si>
  <si>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</si>
  <si>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</si>
  <si>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</si>
  <si>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</si>
  <si>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</si>
  <si>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</si>
  <si>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</si>
  <si>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</si>
  <si>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</si>
  <si>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Felhasználás
2013. XII.31-ig</t>
  </si>
  <si>
    <t xml:space="preserve">
2014. év utáni szükséglet
</t>
  </si>
  <si>
    <t>2014. év utáni szükséglet
(6=2 - 4 - 5)</t>
  </si>
  <si>
    <t>2015. után</t>
  </si>
  <si>
    <t>Önkormányzaton kívüli EU-s projektekhez történő hozzájárulás 2014. évi előirányzat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</si>
  <si>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</si>
  <si>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</si>
  <si>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</si>
  <si>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</si>
  <si>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</si>
  <si>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</si>
  <si>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</si>
  <si>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</si>
  <si>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</si>
  <si>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</si>
  <si>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</si>
  <si>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</si>
  <si>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Osztalék, a koncessziós díj és a hozambevétel</t>
  </si>
  <si>
    <t>Fony Önkormányzat adósságot keletkeztető ügyletekből és kezességvállalásokból fennálló kötelezettségei</t>
  </si>
  <si>
    <t>Fony  Önkormányzat saját bevételeinek részletezése az adósságot keletkeztető ügyletből származó tárgyévi fizetési kötelezettség megállapításához</t>
  </si>
  <si>
    <t>Fony Önkormányzat 2014. évi adósságot keletkeztető fejlesztési céljai</t>
  </si>
  <si>
    <t xml:space="preserve">2.1. melléklet a 1./2014. (II.17.) önkormányzati rendelethez     </t>
  </si>
  <si>
    <t xml:space="preserve">2.2. melléklet a 1./2014. (II.17.)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</si>
</sst>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06">
    <xf numFmtId="0" fontId="0" fillId="0" borderId="0" xfId="0"/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7" fillId="0" borderId="1" xfId="4" applyFont="1" applyFill="1" applyBorder="1" applyAlignment="1" applyProtection="1">
      <alignment horizontal="left" vertical="center" wrapText="1" indent="1"/>
    </xf>
    <xf numFmtId="0" fontId="17" fillId="0" borderId="2" xfId="4" applyFont="1" applyFill="1" applyBorder="1" applyAlignment="1" applyProtection="1">
      <alignment horizontal="left" vertical="center" wrapText="1" indent="1"/>
    </xf>
    <xf numFmtId="0" fontId="17" fillId="0" borderId="3" xfId="4" applyFont="1" applyFill="1" applyBorder="1" applyAlignment="1" applyProtection="1">
      <alignment horizontal="left" vertical="center" wrapText="1" indent="1"/>
    </xf>
    <xf numFmtId="0" fontId="17" fillId="0" borderId="4" xfId="4" applyFont="1" applyFill="1" applyBorder="1" applyAlignment="1" applyProtection="1">
      <alignment horizontal="left" vertical="center" wrapText="1" indent="1"/>
    </xf>
    <xf numFmtId="0" fontId="17" fillId="0" borderId="5" xfId="4" applyFont="1" applyFill="1" applyBorder="1" applyAlignment="1" applyProtection="1">
      <alignment horizontal="left" vertical="center" wrapText="1" indent="1"/>
    </xf>
    <xf numFmtId="0" fontId="17" fillId="0" borderId="6" xfId="4" applyFont="1" applyFill="1" applyBorder="1" applyAlignment="1" applyProtection="1">
      <alignment horizontal="left" vertical="center" wrapText="1" indent="1"/>
    </xf>
    <xf numFmtId="49" fontId="17" fillId="0" borderId="7" xfId="4" applyNumberFormat="1" applyFont="1" applyFill="1" applyBorder="1" applyAlignment="1" applyProtection="1">
      <alignment horizontal="left" vertical="center" wrapText="1" indent="1"/>
    </xf>
    <xf numFmtId="49" fontId="17" fillId="0" borderId="8" xfId="4" applyNumberFormat="1" applyFont="1" applyFill="1" applyBorder="1" applyAlignment="1" applyProtection="1">
      <alignment horizontal="left" vertical="center" wrapText="1" indent="1"/>
    </xf>
    <xf numFmtId="49" fontId="17" fillId="0" borderId="9" xfId="4" applyNumberFormat="1" applyFont="1" applyFill="1" applyBorder="1" applyAlignment="1" applyProtection="1">
      <alignment horizontal="left" vertical="center" wrapText="1" indent="1"/>
    </xf>
    <xf numFmtId="49" fontId="17" fillId="0" borderId="10" xfId="4" applyNumberFormat="1" applyFont="1" applyFill="1" applyBorder="1" applyAlignment="1" applyProtection="1">
      <alignment horizontal="left" vertical="center" wrapText="1" indent="1"/>
    </xf>
    <xf numFmtId="49" fontId="17" fillId="0" borderId="11" xfId="4" applyNumberFormat="1" applyFont="1" applyFill="1" applyBorder="1" applyAlignment="1" applyProtection="1">
      <alignment horizontal="left" vertical="center" wrapText="1" indent="1"/>
    </xf>
    <xf numFmtId="49" fontId="17" fillId="0" borderId="12" xfId="4" applyNumberFormat="1" applyFont="1" applyFill="1" applyBorder="1" applyAlignment="1" applyProtection="1">
      <alignment horizontal="left" vertical="center" wrapText="1" indent="1"/>
    </xf>
    <xf numFmtId="0" fontId="17" fillId="0" borderId="0" xfId="4" applyFont="1" applyFill="1" applyBorder="1" applyAlignment="1" applyProtection="1">
      <alignment horizontal="left" vertical="center" wrapText="1" indent="1"/>
    </xf>
    <xf numFmtId="0" fontId="15" fillId="0" borderId="13" xfId="4" applyFont="1" applyFill="1" applyBorder="1" applyAlignment="1" applyProtection="1">
      <alignment horizontal="left" vertical="center" wrapText="1" indent="1"/>
    </xf>
    <xf numFmtId="0" fontId="15" fillId="0" borderId="14" xfId="4" applyFont="1" applyFill="1" applyBorder="1" applyAlignment="1" applyProtection="1">
      <alignment horizontal="left" vertical="center" wrapText="1" indent="1"/>
    </xf>
    <xf numFmtId="0" fontId="15" fillId="0" borderId="15" xfId="4" applyFont="1" applyFill="1" applyBorder="1" applyAlignment="1" applyProtection="1">
      <alignment horizontal="left" vertical="center" wrapText="1" indent="1"/>
    </xf>
    <xf numFmtId="0" fontId="7" fillId="0" borderId="13" xfId="4" applyFont="1" applyFill="1" applyBorder="1" applyAlignment="1" applyProtection="1">
      <alignment horizontal="center" vertical="center" wrapText="1"/>
    </xf>
    <xf numFmtId="0" fontId="7" fillId="0" borderId="14" xfId="4" applyFont="1" applyFill="1" applyBorder="1" applyAlignment="1" applyProtection="1">
      <alignment horizontal="center" vertical="center" wrapTex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0" fontId="15" fillId="0" borderId="14" xfId="4" applyFont="1" applyFill="1" applyBorder="1" applyAlignment="1" applyProtection="1">
      <alignment vertical="center" wrapText="1"/>
    </xf>
    <xf numFmtId="0" fontId="15" fillId="0" borderId="19" xfId="4" applyFont="1" applyFill="1" applyBorder="1" applyAlignment="1" applyProtection="1">
      <alignment vertical="center" wrapText="1"/>
    </xf>
    <xf numFmtId="0" fontId="15" fillId="0" borderId="13" xfId="4" applyFont="1" applyFill="1" applyBorder="1" applyAlignment="1" applyProtection="1">
      <alignment horizontal="center" vertical="center" wrapText="1"/>
    </xf>
    <xf numFmtId="0" fontId="15" fillId="0" borderId="14" xfId="4" applyFont="1" applyFill="1" applyBorder="1" applyAlignment="1" applyProtection="1">
      <alignment horizontal="center" vertical="center" wrapText="1"/>
    </xf>
    <xf numFmtId="0" fontId="15" fillId="0" borderId="21" xfId="4" applyFont="1" applyFill="1" applyBorder="1" applyAlignment="1" applyProtection="1">
      <alignment horizontal="center" vertical="center" wrapText="1"/>
    </xf>
    <xf numFmtId="0" fontId="7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horizontal="center" vertical="center" wrapText="1"/>
    </xf>
    <xf numFmtId="164" fontId="15" fillId="0" borderId="23" xfId="0" applyNumberFormat="1" applyFont="1" applyFill="1" applyBorder="1" applyAlignment="1" applyProtection="1">
      <alignment horizontal="center" vertical="center" wrapText="1"/>
    </xf>
    <xf numFmtId="164" fontId="15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vertical="center" wrapText="1"/>
    </xf>
    <xf numFmtId="164" fontId="15" fillId="0" borderId="14" xfId="0" applyNumberFormat="1" applyFont="1" applyFill="1" applyBorder="1" applyAlignment="1" applyProtection="1">
      <alignment vertical="center" wrapText="1"/>
    </xf>
    <xf numFmtId="164" fontId="15" fillId="0" borderId="21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164" fontId="14" fillId="0" borderId="16" xfId="0" applyNumberFormat="1" applyFont="1" applyFill="1" applyBorder="1" applyAlignment="1" applyProtection="1">
      <alignment vertical="center" wrapText="1"/>
    </xf>
    <xf numFmtId="164" fontId="1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6" xfId="0" applyNumberFormat="1" applyFont="1" applyFill="1" applyBorder="1" applyAlignment="1" applyProtection="1">
      <alignment vertical="center" wrapText="1"/>
      <protection locked="0"/>
    </xf>
    <xf numFmtId="164" fontId="14" fillId="0" borderId="18" xfId="0" applyNumberFormat="1" applyFont="1" applyFill="1" applyBorder="1" applyAlignment="1" applyProtection="1">
      <alignment vertical="center" wrapText="1"/>
    </xf>
    <xf numFmtId="164" fontId="7" fillId="0" borderId="21" xfId="0" applyNumberFormat="1" applyFont="1" applyFill="1" applyBorder="1" applyAlignment="1" applyProtection="1">
      <alignment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/>
    <xf numFmtId="3" fontId="25" fillId="0" borderId="4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3" fontId="25" fillId="0" borderId="6" xfId="0" applyNumberFormat="1" applyFont="1" applyFill="1" applyBorder="1" applyAlignment="1" applyProtection="1">
      <alignment vertical="center"/>
      <protection locked="0"/>
    </xf>
    <xf numFmtId="49" fontId="25" fillId="0" borderId="8" xfId="0" applyNumberFormat="1" applyFont="1" applyFill="1" applyBorder="1" applyAlignment="1" applyProtection="1">
      <alignment vertical="center"/>
      <protection locked="0"/>
    </xf>
    <xf numFmtId="164" fontId="15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4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right" indent="1"/>
    </xf>
    <xf numFmtId="0" fontId="20" fillId="0" borderId="0" xfId="0" applyFont="1" applyAlignment="1">
      <alignment horizontal="center"/>
    </xf>
    <xf numFmtId="0" fontId="24" fillId="0" borderId="14" xfId="4" applyFont="1" applyFill="1" applyBorder="1" applyAlignment="1" applyProtection="1">
      <alignment horizontal="left" vertical="center" wrapText="1"/>
    </xf>
    <xf numFmtId="0" fontId="33" fillId="0" borderId="0" xfId="0" applyFont="1" applyFill="1"/>
    <xf numFmtId="3" fontId="33" fillId="0" borderId="0" xfId="0" applyNumberFormat="1" applyFont="1" applyFill="1" applyAlignment="1">
      <alignment horizontal="right" indent="1"/>
    </xf>
    <xf numFmtId="3" fontId="26" fillId="0" borderId="0" xfId="0" applyNumberFormat="1" applyFont="1" applyFill="1" applyAlignment="1">
      <alignment horizontal="right" indent="1"/>
    </xf>
    <xf numFmtId="0" fontId="33" fillId="0" borderId="0" xfId="0" applyFont="1" applyFill="1" applyAlignment="1">
      <alignment horizontal="right" indent="1"/>
    </xf>
    <xf numFmtId="0" fontId="5" fillId="0" borderId="33" xfId="0" applyFont="1" applyFill="1" applyBorder="1" applyAlignment="1" applyProtection="1">
      <alignment horizontal="right"/>
    </xf>
    <xf numFmtId="0" fontId="17" fillId="0" borderId="2" xfId="4" applyFont="1" applyFill="1" applyBorder="1" applyAlignment="1" applyProtection="1">
      <alignment horizontal="left" indent="6"/>
    </xf>
    <xf numFmtId="0" fontId="17" fillId="0" borderId="2" xfId="4" applyFont="1" applyFill="1" applyBorder="1" applyAlignment="1" applyProtection="1">
      <alignment horizontal="left" vertical="center" wrapText="1" indent="6"/>
    </xf>
    <xf numFmtId="0" fontId="17" fillId="0" borderId="6" xfId="4" applyFont="1" applyFill="1" applyBorder="1" applyAlignment="1" applyProtection="1">
      <alignment horizontal="left" vertical="center" wrapText="1" indent="6"/>
    </xf>
    <xf numFmtId="0" fontId="17" fillId="0" borderId="30" xfId="4" applyFont="1" applyFill="1" applyBorder="1" applyAlignment="1" applyProtection="1">
      <alignment horizontal="left" vertical="center" wrapText="1" indent="6"/>
    </xf>
    <xf numFmtId="0" fontId="35" fillId="0" borderId="0" xfId="0" applyFont="1" applyFill="1"/>
    <xf numFmtId="0" fontId="36" fillId="0" borderId="0" xfId="0" applyFont="1"/>
    <xf numFmtId="0" fontId="2" fillId="0" borderId="0" xfId="4" applyFont="1" applyFill="1"/>
    <xf numFmtId="164" fontId="4" fillId="0" borderId="0" xfId="4" applyNumberFormat="1" applyFont="1" applyFill="1" applyBorder="1" applyAlignment="1" applyProtection="1">
      <alignment horizontal="centerContinuous" vertical="center"/>
    </xf>
    <xf numFmtId="0" fontId="12" fillId="0" borderId="8" xfId="4" applyFont="1" applyFill="1" applyBorder="1" applyAlignment="1">
      <alignment horizontal="center" vertical="center"/>
    </xf>
    <xf numFmtId="0" fontId="27" fillId="0" borderId="6" xfId="4" applyFont="1" applyFill="1" applyBorder="1" applyAlignment="1">
      <alignment horizontal="center" vertical="center" wrapText="1"/>
    </xf>
    <xf numFmtId="0" fontId="12" fillId="0" borderId="9" xfId="4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center" vertical="center"/>
    </xf>
    <xf numFmtId="0" fontId="12" fillId="0" borderId="21" xfId="4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/>
    <xf numFmtId="0" fontId="12" fillId="0" borderId="10" xfId="4" applyFont="1" applyFill="1" applyBorder="1" applyAlignment="1">
      <alignment horizontal="center" vertical="center"/>
    </xf>
    <xf numFmtId="0" fontId="27" fillId="0" borderId="14" xfId="4" applyFont="1" applyFill="1" applyBorder="1"/>
    <xf numFmtId="165" fontId="12" fillId="0" borderId="29" xfId="1" applyNumberFormat="1" applyFont="1" applyFill="1" applyBorder="1"/>
    <xf numFmtId="165" fontId="12" fillId="0" borderId="16" xfId="1" applyNumberFormat="1" applyFont="1" applyFill="1" applyBorder="1"/>
    <xf numFmtId="0" fontId="18" fillId="0" borderId="0" xfId="0" applyFont="1" applyFill="1" applyBorder="1" applyAlignment="1" applyProtection="1">
      <alignment horizontal="right"/>
    </xf>
    <xf numFmtId="0" fontId="12" fillId="0" borderId="3" xfId="4" applyFont="1" applyFill="1" applyBorder="1" applyProtection="1">
      <protection locked="0"/>
    </xf>
    <xf numFmtId="165" fontId="12" fillId="0" borderId="3" xfId="1" applyNumberFormat="1" applyFont="1" applyFill="1" applyBorder="1" applyProtection="1">
      <protection locked="0"/>
    </xf>
    <xf numFmtId="0" fontId="12" fillId="0" borderId="2" xfId="4" applyFont="1" applyFill="1" applyBorder="1" applyProtection="1">
      <protection locked="0"/>
    </xf>
    <xf numFmtId="165" fontId="12" fillId="0" borderId="2" xfId="1" applyNumberFormat="1" applyFont="1" applyFill="1" applyBorder="1" applyProtection="1">
      <protection locked="0"/>
    </xf>
    <xf numFmtId="0" fontId="12" fillId="0" borderId="6" xfId="4" applyFont="1" applyFill="1" applyBorder="1" applyProtection="1">
      <protection locked="0"/>
    </xf>
    <xf numFmtId="165" fontId="12" fillId="0" borderId="6" xfId="1" applyNumberFormat="1" applyFont="1" applyFill="1" applyBorder="1" applyProtection="1">
      <protection locked="0"/>
    </xf>
    <xf numFmtId="0" fontId="24" fillId="0" borderId="11" xfId="4" applyFont="1" applyFill="1" applyBorder="1" applyAlignment="1" applyProtection="1">
      <alignment horizontal="center" vertical="center" wrapText="1"/>
    </xf>
    <xf numFmtId="0" fontId="24" fillId="0" borderId="4" xfId="4" applyFont="1" applyFill="1" applyBorder="1" applyAlignment="1" applyProtection="1">
      <alignment horizontal="center" vertical="center" wrapText="1"/>
    </xf>
    <xf numFmtId="0" fontId="24" fillId="0" borderId="20" xfId="4" applyFont="1" applyFill="1" applyBorder="1" applyAlignment="1" applyProtection="1">
      <alignment horizontal="center" vertical="center" wrapText="1"/>
    </xf>
    <xf numFmtId="0" fontId="25" fillId="0" borderId="13" xfId="4" applyFont="1" applyFill="1" applyBorder="1" applyAlignment="1" applyProtection="1">
      <alignment horizontal="center" vertical="center"/>
    </xf>
    <xf numFmtId="0" fontId="25" fillId="0" borderId="14" xfId="4" applyFont="1" applyFill="1" applyBorder="1" applyAlignment="1" applyProtection="1">
      <alignment horizontal="center" vertical="center"/>
    </xf>
    <xf numFmtId="0" fontId="25" fillId="0" borderId="21" xfId="4" applyFont="1" applyFill="1" applyBorder="1" applyAlignment="1" applyProtection="1">
      <alignment horizontal="center" vertical="center"/>
    </xf>
    <xf numFmtId="0" fontId="25" fillId="0" borderId="11" xfId="4" applyFont="1" applyFill="1" applyBorder="1" applyAlignment="1" applyProtection="1">
      <alignment horizontal="center" vertical="center"/>
    </xf>
    <xf numFmtId="0" fontId="25" fillId="0" borderId="8" xfId="4" applyFont="1" applyFill="1" applyBorder="1" applyAlignment="1" applyProtection="1">
      <alignment horizontal="center" vertical="center"/>
    </xf>
    <xf numFmtId="0" fontId="25" fillId="0" borderId="10" xfId="4" applyFont="1" applyFill="1" applyBorder="1" applyAlignment="1" applyProtection="1">
      <alignment horizontal="center" vertical="center"/>
    </xf>
    <xf numFmtId="165" fontId="24" fillId="0" borderId="21" xfId="1" applyNumberFormat="1" applyFont="1" applyFill="1" applyBorder="1" applyProtection="1"/>
    <xf numFmtId="165" fontId="25" fillId="0" borderId="20" xfId="1" applyNumberFormat="1" applyFont="1" applyFill="1" applyBorder="1" applyProtection="1">
      <protection locked="0"/>
    </xf>
    <xf numFmtId="165" fontId="25" fillId="0" borderId="16" xfId="1" applyNumberFormat="1" applyFont="1" applyFill="1" applyBorder="1" applyProtection="1">
      <protection locked="0"/>
    </xf>
    <xf numFmtId="165" fontId="25" fillId="0" borderId="18" xfId="1" applyNumberFormat="1" applyFont="1" applyFill="1" applyBorder="1" applyProtection="1">
      <protection locked="0"/>
    </xf>
    <xf numFmtId="0" fontId="25" fillId="0" borderId="4" xfId="4" applyFont="1" applyFill="1" applyBorder="1" applyProtection="1">
      <protection locked="0"/>
    </xf>
    <xf numFmtId="0" fontId="25" fillId="0" borderId="2" xfId="4" applyFont="1" applyFill="1" applyBorder="1" applyProtection="1">
      <protection locked="0"/>
    </xf>
    <xf numFmtId="0" fontId="25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19" fillId="0" borderId="0" xfId="0" applyFont="1" applyFill="1" applyProtection="1"/>
    <xf numFmtId="0" fontId="26" fillId="0" borderId="15" xfId="0" applyFont="1" applyFill="1" applyBorder="1" applyAlignment="1" applyProtection="1">
      <alignment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32" xfId="0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vertical="center"/>
    </xf>
    <xf numFmtId="3" fontId="25" fillId="0" borderId="20" xfId="0" applyNumberFormat="1" applyFont="1" applyFill="1" applyBorder="1" applyAlignment="1" applyProtection="1">
      <alignment vertical="center"/>
    </xf>
    <xf numFmtId="49" fontId="29" fillId="0" borderId="8" xfId="0" quotePrefix="1" applyNumberFormat="1" applyFont="1" applyFill="1" applyBorder="1" applyAlignment="1" applyProtection="1">
      <alignment horizontal="left" vertical="center" indent="1"/>
    </xf>
    <xf numFmtId="3" fontId="29" fillId="0" borderId="16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vertical="center"/>
    </xf>
    <xf numFmtId="3" fontId="25" fillId="0" borderId="16" xfId="0" applyNumberFormat="1" applyFont="1" applyFill="1" applyBorder="1" applyAlignment="1" applyProtection="1">
      <alignment vertical="center"/>
    </xf>
    <xf numFmtId="49" fontId="26" fillId="0" borderId="13" xfId="0" applyNumberFormat="1" applyFont="1" applyFill="1" applyBorder="1" applyAlignment="1" applyProtection="1">
      <alignment vertical="center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21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164" fontId="17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5" fillId="0" borderId="32" xfId="4" applyNumberFormat="1" applyFont="1" applyFill="1" applyBorder="1" applyAlignment="1" applyProtection="1">
      <alignment horizontal="right" vertical="center" wrapText="1" indent="1"/>
    </xf>
    <xf numFmtId="164" fontId="15" fillId="0" borderId="21" xfId="4" applyNumberFormat="1" applyFont="1" applyFill="1" applyBorder="1" applyAlignment="1" applyProtection="1">
      <alignment horizontal="right" vertical="center" wrapText="1" indent="1"/>
    </xf>
    <xf numFmtId="164" fontId="17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4" applyNumberFormat="1" applyFont="1" applyFill="1" applyBorder="1" applyAlignment="1" applyProtection="1">
      <alignment horizontal="right" vertical="center" wrapText="1" indent="1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7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0" fontId="5" fillId="0" borderId="33" xfId="0" applyFont="1" applyFill="1" applyBorder="1" applyAlignment="1" applyProtection="1">
      <alignment horizontal="right" vertical="center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43" xfId="0" applyNumberFormat="1" applyFont="1" applyFill="1" applyBorder="1" applyAlignment="1" applyProtection="1">
      <alignment horizontal="left" vertical="center" wrapText="1" inden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right" vertical="center" wrapText="1" indent="1"/>
    </xf>
    <xf numFmtId="165" fontId="25" fillId="0" borderId="44" xfId="1" applyNumberFormat="1" applyFont="1" applyFill="1" applyBorder="1" applyProtection="1">
      <protection locked="0"/>
    </xf>
    <xf numFmtId="165" fontId="25" fillId="0" borderId="41" xfId="1" applyNumberFormat="1" applyFont="1" applyFill="1" applyBorder="1" applyProtection="1">
      <protection locked="0"/>
    </xf>
    <xf numFmtId="165" fontId="25" fillId="0" borderId="37" xfId="1" applyNumberFormat="1" applyFont="1" applyFill="1" applyBorder="1" applyProtection="1">
      <protection locked="0"/>
    </xf>
    <xf numFmtId="0" fontId="25" fillId="0" borderId="3" xfId="4" applyFont="1" applyFill="1" applyBorder="1" applyProtection="1"/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0" fontId="9" fillId="0" borderId="0" xfId="4" applyFont="1" applyFill="1" applyProtection="1"/>
    <xf numFmtId="0" fontId="9" fillId="0" borderId="0" xfId="4" applyFont="1" applyFill="1" applyAlignment="1" applyProtection="1">
      <alignment horizontal="right" vertical="center" indent="1"/>
    </xf>
    <xf numFmtId="0" fontId="34" fillId="0" borderId="2" xfId="0" applyFont="1" applyBorder="1" applyAlignment="1">
      <alignment horizontal="justify" wrapText="1"/>
    </xf>
    <xf numFmtId="0" fontId="34" fillId="0" borderId="2" xfId="0" applyFont="1" applyBorder="1" applyAlignment="1">
      <alignment wrapText="1"/>
    </xf>
    <xf numFmtId="0" fontId="34" fillId="0" borderId="30" xfId="0" applyFont="1" applyBorder="1" applyAlignment="1">
      <alignment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4" applyFont="1" applyFill="1" applyBorder="1" applyAlignment="1" applyProtection="1">
      <alignment horizontal="center" vertical="center" wrapText="1"/>
    </xf>
    <xf numFmtId="0" fontId="15" fillId="0" borderId="19" xfId="4" applyFont="1" applyFill="1" applyBorder="1" applyAlignment="1" applyProtection="1">
      <alignment horizontal="center" vertical="center" wrapText="1"/>
    </xf>
    <xf numFmtId="0" fontId="15" fillId="0" borderId="32" xfId="4" applyFont="1" applyFill="1" applyBorder="1" applyAlignment="1" applyProtection="1">
      <alignment horizontal="center" vertical="center" wrapText="1"/>
    </xf>
    <xf numFmtId="164" fontId="17" fillId="0" borderId="29" xfId="4" applyNumberFormat="1" applyFont="1" applyFill="1" applyBorder="1" applyAlignment="1" applyProtection="1">
      <alignment horizontal="right" vertical="center" wrapText="1" indent="1"/>
    </xf>
    <xf numFmtId="0" fontId="17" fillId="0" borderId="3" xfId="4" applyFont="1" applyFill="1" applyBorder="1" applyAlignment="1" applyProtection="1">
      <alignment horizontal="left" vertical="center" wrapText="1" indent="6"/>
    </xf>
    <xf numFmtId="0" fontId="9" fillId="0" borderId="0" xfId="4" applyFill="1" applyProtection="1"/>
    <xf numFmtId="0" fontId="17" fillId="0" borderId="0" xfId="4" applyFont="1" applyFill="1" applyProtection="1"/>
    <xf numFmtId="0" fontId="12" fillId="0" borderId="0" xfId="4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2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9" fillId="0" borderId="0" xfId="4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4" applyFont="1" applyFill="1" applyProtection="1"/>
    <xf numFmtId="0" fontId="19" fillId="0" borderId="0" xfId="4" applyFont="1" applyFill="1" applyProtection="1"/>
    <xf numFmtId="0" fontId="9" fillId="0" borderId="0" xfId="4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4" applyFont="1" applyFill="1" applyBorder="1" applyAlignment="1">
      <alignment horizontal="center" vertical="center"/>
    </xf>
    <xf numFmtId="165" fontId="27" fillId="0" borderId="14" xfId="4" applyNumberFormat="1" applyFont="1" applyFill="1" applyBorder="1"/>
    <xf numFmtId="165" fontId="27" fillId="0" borderId="21" xfId="4" applyNumberFormat="1" applyFont="1" applyFill="1" applyBorder="1"/>
    <xf numFmtId="0" fontId="30" fillId="0" borderId="0" xfId="4" applyFont="1" applyFill="1"/>
    <xf numFmtId="0" fontId="24" fillId="0" borderId="13" xfId="4" applyFont="1" applyFill="1" applyBorder="1" applyAlignment="1" applyProtection="1">
      <alignment horizontal="center" vertical="center"/>
    </xf>
    <xf numFmtId="16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31" fillId="0" borderId="33" xfId="4" applyNumberFormat="1" applyFont="1" applyFill="1" applyBorder="1" applyAlignment="1" applyProtection="1">
      <alignment horizontal="left" vertical="center"/>
    </xf>
    <xf numFmtId="164" fontId="6" fillId="0" borderId="0" xfId="4" applyNumberFormat="1" applyFont="1" applyFill="1" applyBorder="1" applyAlignment="1" applyProtection="1">
      <alignment horizontal="center" vertical="center"/>
    </xf>
    <xf numFmtId="164" fontId="31" fillId="0" borderId="33" xfId="4" applyNumberFormat="1" applyFont="1" applyFill="1" applyBorder="1" applyAlignment="1" applyProtection="1">
      <alignment horizontal="left"/>
    </xf>
    <xf numFmtId="0" fontId="19" fillId="0" borderId="0" xfId="4" applyFont="1" applyFill="1" applyAlignment="1" applyProtection="1">
      <alignment horizontal="center"/>
    </xf>
    <xf numFmtId="164" fontId="26" fillId="0" borderId="48" xfId="0" applyNumberFormat="1" applyFont="1" applyFill="1" applyBorder="1" applyAlignment="1" applyProtection="1">
      <alignment horizontal="center" vertical="center" wrapText="1"/>
    </xf>
    <xf numFmtId="164" fontId="26" fillId="0" borderId="4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textRotation="180" wrapText="1"/>
    </xf>
    <xf numFmtId="164" fontId="37" fillId="0" borderId="45" xfId="0" applyNumberFormat="1" applyFont="1" applyFill="1" applyBorder="1" applyAlignment="1" applyProtection="1">
      <alignment horizontal="center" vertical="center" wrapText="1"/>
    </xf>
    <xf numFmtId="164" fontId="26" fillId="0" borderId="50" xfId="0" applyNumberFormat="1" applyFont="1" applyFill="1" applyBorder="1" applyAlignment="1" applyProtection="1">
      <alignment horizontal="center" vertical="center" wrapText="1"/>
    </xf>
    <xf numFmtId="164" fontId="26" fillId="0" borderId="51" xfId="0" applyNumberFormat="1" applyFont="1" applyFill="1" applyBorder="1" applyAlignment="1" applyProtection="1">
      <alignment horizontal="center" vertical="center" wrapText="1"/>
    </xf>
    <xf numFmtId="164" fontId="4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right"/>
    </xf>
    <xf numFmtId="0" fontId="27" fillId="0" borderId="20" xfId="4" applyFont="1" applyFill="1" applyBorder="1" applyAlignment="1">
      <alignment horizontal="center" vertical="center" wrapText="1"/>
    </xf>
    <xf numFmtId="0" fontId="27" fillId="0" borderId="18" xfId="4" applyFont="1" applyFill="1" applyBorder="1" applyAlignment="1">
      <alignment horizontal="center" vertical="center" wrapText="1"/>
    </xf>
    <xf numFmtId="0" fontId="27" fillId="0" borderId="11" xfId="4" applyFont="1" applyFill="1" applyBorder="1" applyAlignment="1">
      <alignment horizontal="center" vertical="center" wrapText="1"/>
    </xf>
    <xf numFmtId="0" fontId="27" fillId="0" borderId="10" xfId="4" applyFont="1" applyFill="1" applyBorder="1" applyAlignment="1">
      <alignment horizontal="center" vertical="center" wrapText="1"/>
    </xf>
    <xf numFmtId="0" fontId="27" fillId="0" borderId="4" xfId="4" applyFont="1" applyFill="1" applyBorder="1" applyAlignment="1">
      <alignment horizontal="center" vertical="center" wrapText="1"/>
    </xf>
    <xf numFmtId="0" fontId="27" fillId="0" borderId="6" xfId="4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right"/>
    </xf>
    <xf numFmtId="0" fontId="26" fillId="0" borderId="13" xfId="4" applyFont="1" applyFill="1" applyBorder="1" applyAlignment="1" applyProtection="1">
      <alignment horizontal="left"/>
    </xf>
    <xf numFmtId="0" fontId="26" fillId="0" borderId="14" xfId="4" applyFont="1" applyFill="1" applyBorder="1" applyAlignment="1" applyProtection="1">
      <alignment horizontal="left"/>
    </xf>
    <xf numFmtId="0" fontId="17" fillId="0" borderId="45" xfId="4" applyFont="1" applyFill="1" applyBorder="1" applyAlignment="1">
      <alignment horizontal="justify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28" fillId="0" borderId="0" xfId="0" applyFont="1" applyFill="1" applyBorder="1" applyAlignment="1" applyProtection="1">
      <alignment horizontal="right"/>
    </xf>
    <xf numFmtId="0" fontId="26" fillId="0" borderId="39" xfId="0" applyFont="1" applyFill="1" applyBorder="1" applyAlignment="1" applyProtection="1">
      <alignment horizontal="left" indent="1"/>
    </xf>
    <xf numFmtId="0" fontId="26" fillId="0" borderId="40" xfId="0" applyFont="1" applyFill="1" applyBorder="1" applyAlignment="1" applyProtection="1">
      <alignment horizontal="left" indent="1"/>
    </xf>
    <xf numFmtId="0" fontId="26" fillId="0" borderId="38" xfId="0" applyFont="1" applyFill="1" applyBorder="1" applyAlignment="1" applyProtection="1">
      <alignment horizontal="left" indent="1"/>
    </xf>
    <xf numFmtId="0" fontId="25" fillId="0" borderId="4" xfId="0" applyFont="1" applyFill="1" applyBorder="1" applyAlignment="1" applyProtection="1">
      <alignment horizontal="right" indent="1"/>
      <protection locked="0"/>
    </xf>
    <xf numFmtId="0" fontId="25" fillId="0" borderId="20" xfId="0" applyFont="1" applyFill="1" applyBorder="1" applyAlignment="1" applyProtection="1">
      <alignment horizontal="right" indent="1"/>
      <protection locked="0"/>
    </xf>
    <xf numFmtId="0" fontId="25" fillId="0" borderId="6" xfId="0" applyFont="1" applyFill="1" applyBorder="1" applyAlignment="1" applyProtection="1">
      <alignment horizontal="right" indent="1"/>
      <protection locked="0"/>
    </xf>
    <xf numFmtId="0" fontId="25" fillId="0" borderId="18" xfId="0" applyFont="1" applyFill="1" applyBorder="1" applyAlignment="1" applyProtection="1">
      <alignment horizontal="right" indent="1"/>
      <protection locked="0"/>
    </xf>
    <xf numFmtId="49" fontId="19" fillId="0" borderId="0" xfId="0" applyNumberFormat="1" applyFont="1" applyFill="1" applyBorder="1" applyAlignment="1" applyProtection="1">
      <alignment horizontal="left" vertical="center"/>
    </xf>
    <xf numFmtId="0" fontId="24" fillId="0" borderId="14" xfId="0" applyFont="1" applyFill="1" applyBorder="1" applyAlignment="1" applyProtection="1">
      <alignment horizontal="right" indent="1"/>
    </xf>
    <xf numFmtId="0" fontId="24" fillId="0" borderId="21" xfId="0" applyFont="1" applyFill="1" applyBorder="1" applyAlignment="1" applyProtection="1">
      <alignment horizontal="right" indent="1"/>
    </xf>
    <xf numFmtId="0" fontId="26" fillId="0" borderId="19" xfId="0" applyFont="1" applyFill="1" applyBorder="1" applyAlignment="1" applyProtection="1">
      <alignment horizontal="center"/>
    </xf>
    <xf numFmtId="0" fontId="26" fillId="0" borderId="32" xfId="0" applyFont="1" applyFill="1" applyBorder="1" applyAlignment="1" applyProtection="1">
      <alignment horizontal="center"/>
    </xf>
    <xf numFmtId="0" fontId="26" fillId="0" borderId="52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6" fillId="0" borderId="53" xfId="0" applyFont="1" applyFill="1" applyBorder="1" applyAlignment="1" applyProtection="1">
      <alignment horizontal="center"/>
    </xf>
    <xf numFmtId="0" fontId="25" fillId="0" borderId="47" xfId="0" applyFont="1" applyFill="1" applyBorder="1" applyAlignment="1" applyProtection="1">
      <alignment horizontal="left" indent="1"/>
      <protection locked="0"/>
    </xf>
    <xf numFmtId="0" fontId="25" fillId="0" borderId="54" xfId="0" applyFont="1" applyFill="1" applyBorder="1" applyAlignment="1" applyProtection="1">
      <alignment horizontal="left" indent="1"/>
      <protection locked="0"/>
    </xf>
    <xf numFmtId="0" fontId="25" fillId="0" borderId="55" xfId="0" applyFont="1" applyFill="1" applyBorder="1" applyAlignment="1" applyProtection="1">
      <alignment horizontal="left" indent="1"/>
      <protection locked="0"/>
    </xf>
    <xf numFmtId="0" fontId="25" fillId="0" borderId="35" xfId="0" applyFont="1" applyFill="1" applyBorder="1" applyAlignment="1" applyProtection="1">
      <alignment horizontal="left" indent="1"/>
      <protection locked="0"/>
    </xf>
    <xf numFmtId="0" fontId="25" fillId="0" borderId="36" xfId="0" applyFont="1" applyFill="1" applyBorder="1" applyAlignment="1" applyProtection="1">
      <alignment horizontal="left" indent="1"/>
      <protection locked="0"/>
    </xf>
    <xf numFmtId="0" fontId="25" fillId="0" borderId="56" xfId="0" applyFont="1" applyFill="1" applyBorder="1" applyAlignment="1" applyProtection="1">
      <alignment horizontal="left" inden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K30" sqref="K3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107</v>
      </c>
    </row>
    <row r="4" spans="1:2" x14ac:dyDescent="0.2">
      <c r="A4" s="75"/>
      <c r="B4" s="75"/>
    </row>
    <row r="5" spans="1:2" s="85" customFormat="1" ht="15.75" x14ac:dyDescent="0.25">
      <c r="A5" s="58" t="s">
        <v>372</v>
      </c>
      <c r="B5" s="84"/>
    </row>
    <row r="6" spans="1:2" x14ac:dyDescent="0.2">
      <c r="A6" s="75"/>
      <c r="B6" s="75"/>
    </row>
    <row r="7" spans="1:2" x14ac:dyDescent="0.2">
      <c r="A7" s="75" t="s">
        <v>374</v>
      </c>
      <c r="B7" s="75" t="s">
        <v>375</v>
      </c>
    </row>
    <row r="8" spans="1:2" x14ac:dyDescent="0.2">
      <c r="A8" s="75" t="s">
        <v>376</v>
      </c>
      <c r="B8" s="75" t="s">
        <v>377</v>
      </c>
    </row>
    <row r="9" spans="1:2" x14ac:dyDescent="0.2">
      <c r="A9" s="75" t="s">
        <v>378</v>
      </c>
      <c r="B9" s="75" t="s">
        <v>379</v>
      </c>
    </row>
    <row r="10" spans="1:2" x14ac:dyDescent="0.2">
      <c r="A10" s="75"/>
      <c r="B10" s="75"/>
    </row>
    <row r="11" spans="1:2" x14ac:dyDescent="0.2">
      <c r="A11" s="75"/>
      <c r="B11" s="75"/>
    </row>
    <row r="12" spans="1:2" s="85" customFormat="1" ht="15.75" x14ac:dyDescent="0.25">
      <c r="A12" s="58" t="s">
        <v>373</v>
      </c>
      <c r="B12" s="84"/>
    </row>
    <row r="13" spans="1:2" x14ac:dyDescent="0.2">
      <c r="A13" s="75"/>
      <c r="B13" s="75"/>
    </row>
    <row r="14" spans="1:2" x14ac:dyDescent="0.2">
      <c r="A14" s="75" t="s">
        <v>383</v>
      </c>
      <c r="B14" s="75" t="s">
        <v>382</v>
      </c>
    </row>
    <row r="15" spans="1:2" x14ac:dyDescent="0.2">
      <c r="A15" s="75" t="s">
        <v>183</v>
      </c>
      <c r="B15" s="75" t="s">
        <v>381</v>
      </c>
    </row>
    <row r="16" spans="1:2" x14ac:dyDescent="0.2">
      <c r="A16" s="75" t="s">
        <v>384</v>
      </c>
      <c r="B16" s="75" t="s">
        <v>380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="120" zoomScaleNormal="120" workbookViewId="0">
      <selection activeCell="A2" sqref="A2"/>
    </sheetView>
  </sheetViews>
  <sheetFormatPr defaultRowHeight="15" x14ac:dyDescent="0.25"/>
  <cols>
    <col min="1" max="1" width="5.6640625" style="86" customWidth="1"/>
    <col min="2" max="2" width="66.83203125" style="86" customWidth="1"/>
    <col min="3" max="3" width="27" style="86" customWidth="1"/>
    <col min="4" max="16384" width="9.33203125" style="86"/>
  </cols>
  <sheetData>
    <row r="1" spans="1:4" ht="33" customHeight="1" x14ac:dyDescent="0.25">
      <c r="A1" s="270" t="s">
        <v>406</v>
      </c>
      <c r="B1" s="270"/>
      <c r="C1" s="270"/>
    </row>
    <row r="2" spans="1:4" ht="15.95" customHeight="1" thickBot="1" x14ac:dyDescent="0.3">
      <c r="A2" s="87"/>
      <c r="B2" s="87"/>
      <c r="C2" s="99" t="s">
        <v>40</v>
      </c>
      <c r="D2" s="94"/>
    </row>
    <row r="3" spans="1:4" ht="26.25" customHeight="1" thickBot="1" x14ac:dyDescent="0.3">
      <c r="A3" s="106" t="s">
        <v>4</v>
      </c>
      <c r="B3" s="107" t="s">
        <v>149</v>
      </c>
      <c r="C3" s="108" t="s">
        <v>151</v>
      </c>
    </row>
    <row r="4" spans="1:4" ht="15.75" thickBot="1" x14ac:dyDescent="0.3">
      <c r="A4" s="109">
        <v>1</v>
      </c>
      <c r="B4" s="110">
        <v>2</v>
      </c>
      <c r="C4" s="111">
        <v>3</v>
      </c>
    </row>
    <row r="5" spans="1:4" x14ac:dyDescent="0.25">
      <c r="A5" s="112" t="s">
        <v>6</v>
      </c>
      <c r="B5" s="119"/>
      <c r="C5" s="116"/>
    </row>
    <row r="6" spans="1:4" x14ac:dyDescent="0.25">
      <c r="A6" s="113" t="s">
        <v>7</v>
      </c>
      <c r="B6" s="120"/>
      <c r="C6" s="117"/>
    </row>
    <row r="7" spans="1:4" ht="15.75" thickBot="1" x14ac:dyDescent="0.3">
      <c r="A7" s="114" t="s">
        <v>8</v>
      </c>
      <c r="B7" s="121"/>
      <c r="C7" s="118"/>
    </row>
    <row r="8" spans="1:4" s="251" customFormat="1" ht="17.25" customHeight="1" thickBot="1" x14ac:dyDescent="0.25">
      <c r="A8" s="252" t="s">
        <v>9</v>
      </c>
      <c r="B8" s="74" t="s">
        <v>150</v>
      </c>
      <c r="C8" s="115">
        <f>SUM(C5:C7)</f>
        <v>0</v>
      </c>
    </row>
  </sheetData>
  <mergeCells count="1">
    <mergeCell ref="A1:C1"/>
  </mergeCells>
  <phoneticPr fontId="2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1./2014. (II.17.)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activeCell="I30" sqref="I30"/>
    </sheetView>
  </sheetViews>
  <sheetFormatPr defaultRowHeight="12.75" x14ac:dyDescent="0.2"/>
  <cols>
    <col min="1" max="1" width="47.1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41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5.5" customHeight="1" x14ac:dyDescent="0.2">
      <c r="A1" s="282" t="s">
        <v>0</v>
      </c>
      <c r="B1" s="282"/>
      <c r="C1" s="282"/>
      <c r="D1" s="282"/>
      <c r="E1" s="282"/>
      <c r="F1" s="282"/>
    </row>
    <row r="2" spans="1:6" ht="22.5" customHeight="1" thickBot="1" x14ac:dyDescent="0.3">
      <c r="A2" s="122"/>
      <c r="B2" s="41"/>
      <c r="C2" s="41"/>
      <c r="D2" s="41"/>
      <c r="E2" s="41"/>
      <c r="F2" s="36" t="s">
        <v>46</v>
      </c>
    </row>
    <row r="3" spans="1:6" s="31" customFormat="1" ht="44.25" customHeight="1" thickBot="1" x14ac:dyDescent="0.25">
      <c r="A3" s="123" t="s">
        <v>50</v>
      </c>
      <c r="B3" s="124" t="s">
        <v>51</v>
      </c>
      <c r="C3" s="124" t="s">
        <v>52</v>
      </c>
      <c r="D3" s="124" t="s">
        <v>386</v>
      </c>
      <c r="E3" s="124" t="s">
        <v>185</v>
      </c>
      <c r="F3" s="37" t="s">
        <v>387</v>
      </c>
    </row>
    <row r="4" spans="1:6" s="41" customFormat="1" ht="12" customHeight="1" thickBot="1" x14ac:dyDescent="0.25">
      <c r="A4" s="38">
        <v>1</v>
      </c>
      <c r="B4" s="39">
        <v>2</v>
      </c>
      <c r="C4" s="39">
        <v>3</v>
      </c>
      <c r="D4" s="39">
        <v>4</v>
      </c>
      <c r="E4" s="39">
        <v>5</v>
      </c>
      <c r="F4" s="40" t="s">
        <v>55</v>
      </c>
    </row>
    <row r="5" spans="1:6" ht="15.95" customHeight="1" x14ac:dyDescent="0.2">
      <c r="A5" s="253"/>
      <c r="B5" s="21"/>
      <c r="C5" s="255"/>
      <c r="D5" s="21"/>
      <c r="E5" s="21"/>
      <c r="F5" s="42">
        <f t="shared" ref="F5:F23" si="0">B5-D5-E5</f>
        <v>0</v>
      </c>
    </row>
    <row r="6" spans="1:6" ht="15.95" customHeight="1" x14ac:dyDescent="0.2">
      <c r="A6" s="253"/>
      <c r="B6" s="21"/>
      <c r="C6" s="255"/>
      <c r="D6" s="21"/>
      <c r="E6" s="21"/>
      <c r="F6" s="42">
        <f t="shared" si="0"/>
        <v>0</v>
      </c>
    </row>
    <row r="7" spans="1:6" ht="15.95" customHeight="1" x14ac:dyDescent="0.2">
      <c r="A7" s="253"/>
      <c r="B7" s="21"/>
      <c r="C7" s="255"/>
      <c r="D7" s="21"/>
      <c r="E7" s="21"/>
      <c r="F7" s="42">
        <f t="shared" si="0"/>
        <v>0</v>
      </c>
    </row>
    <row r="8" spans="1:6" ht="15.95" customHeight="1" x14ac:dyDescent="0.2">
      <c r="A8" s="254"/>
      <c r="B8" s="21"/>
      <c r="C8" s="255"/>
      <c r="D8" s="21"/>
      <c r="E8" s="21"/>
      <c r="F8" s="42">
        <f t="shared" si="0"/>
        <v>0</v>
      </c>
    </row>
    <row r="9" spans="1:6" ht="15.95" customHeight="1" x14ac:dyDescent="0.2">
      <c r="A9" s="253"/>
      <c r="B9" s="21"/>
      <c r="C9" s="255"/>
      <c r="D9" s="21"/>
      <c r="E9" s="21"/>
      <c r="F9" s="42">
        <f t="shared" si="0"/>
        <v>0</v>
      </c>
    </row>
    <row r="10" spans="1:6" ht="15.95" customHeight="1" x14ac:dyDescent="0.2">
      <c r="A10" s="254"/>
      <c r="B10" s="21"/>
      <c r="C10" s="255"/>
      <c r="D10" s="21"/>
      <c r="E10" s="21"/>
      <c r="F10" s="42">
        <f t="shared" si="0"/>
        <v>0</v>
      </c>
    </row>
    <row r="11" spans="1:6" ht="15.95" customHeight="1" x14ac:dyDescent="0.2">
      <c r="A11" s="253"/>
      <c r="B11" s="21"/>
      <c r="C11" s="255"/>
      <c r="D11" s="21"/>
      <c r="E11" s="21"/>
      <c r="F11" s="42">
        <f t="shared" si="0"/>
        <v>0</v>
      </c>
    </row>
    <row r="12" spans="1:6" ht="15.95" customHeight="1" x14ac:dyDescent="0.2">
      <c r="A12" s="253"/>
      <c r="B12" s="21"/>
      <c r="C12" s="255"/>
      <c r="D12" s="21"/>
      <c r="E12" s="21"/>
      <c r="F12" s="42">
        <f t="shared" si="0"/>
        <v>0</v>
      </c>
    </row>
    <row r="13" spans="1:6" ht="15.95" customHeight="1" x14ac:dyDescent="0.2">
      <c r="A13" s="253"/>
      <c r="B13" s="21"/>
      <c r="C13" s="255"/>
      <c r="D13" s="21"/>
      <c r="E13" s="21"/>
      <c r="F13" s="42">
        <f t="shared" si="0"/>
        <v>0</v>
      </c>
    </row>
    <row r="14" spans="1:6" ht="15.95" customHeight="1" x14ac:dyDescent="0.2">
      <c r="A14" s="253"/>
      <c r="B14" s="21"/>
      <c r="C14" s="255"/>
      <c r="D14" s="21"/>
      <c r="E14" s="21"/>
      <c r="F14" s="42">
        <f t="shared" si="0"/>
        <v>0</v>
      </c>
    </row>
    <row r="15" spans="1:6" ht="15.95" customHeight="1" x14ac:dyDescent="0.2">
      <c r="A15" s="253"/>
      <c r="B15" s="21"/>
      <c r="C15" s="255"/>
      <c r="D15" s="21"/>
      <c r="E15" s="21"/>
      <c r="F15" s="42">
        <f t="shared" si="0"/>
        <v>0</v>
      </c>
    </row>
    <row r="16" spans="1:6" ht="15.95" customHeight="1" x14ac:dyDescent="0.2">
      <c r="A16" s="253"/>
      <c r="B16" s="21"/>
      <c r="C16" s="255"/>
      <c r="D16" s="21"/>
      <c r="E16" s="21"/>
      <c r="F16" s="42">
        <f t="shared" si="0"/>
        <v>0</v>
      </c>
    </row>
    <row r="17" spans="1:6" ht="15.95" customHeight="1" x14ac:dyDescent="0.2">
      <c r="A17" s="253"/>
      <c r="B17" s="21"/>
      <c r="C17" s="255"/>
      <c r="D17" s="21"/>
      <c r="E17" s="21"/>
      <c r="F17" s="42">
        <f t="shared" si="0"/>
        <v>0</v>
      </c>
    </row>
    <row r="18" spans="1:6" ht="15.95" customHeight="1" x14ac:dyDescent="0.2">
      <c r="A18" s="253"/>
      <c r="B18" s="21"/>
      <c r="C18" s="255"/>
      <c r="D18" s="21"/>
      <c r="E18" s="21"/>
      <c r="F18" s="42">
        <f t="shared" si="0"/>
        <v>0</v>
      </c>
    </row>
    <row r="19" spans="1:6" ht="15.95" customHeight="1" x14ac:dyDescent="0.2">
      <c r="A19" s="253"/>
      <c r="B19" s="21"/>
      <c r="C19" s="255"/>
      <c r="D19" s="21"/>
      <c r="E19" s="21"/>
      <c r="F19" s="42">
        <f t="shared" si="0"/>
        <v>0</v>
      </c>
    </row>
    <row r="20" spans="1:6" ht="15.95" customHeight="1" x14ac:dyDescent="0.2">
      <c r="A20" s="253"/>
      <c r="B20" s="21"/>
      <c r="C20" s="255"/>
      <c r="D20" s="21"/>
      <c r="E20" s="21"/>
      <c r="F20" s="42">
        <f t="shared" si="0"/>
        <v>0</v>
      </c>
    </row>
    <row r="21" spans="1:6" ht="15.95" customHeight="1" x14ac:dyDescent="0.2">
      <c r="A21" s="253"/>
      <c r="B21" s="21"/>
      <c r="C21" s="255"/>
      <c r="D21" s="21"/>
      <c r="E21" s="21"/>
      <c r="F21" s="42">
        <f t="shared" si="0"/>
        <v>0</v>
      </c>
    </row>
    <row r="22" spans="1:6" ht="15.95" customHeight="1" x14ac:dyDescent="0.2">
      <c r="A22" s="253"/>
      <c r="B22" s="21"/>
      <c r="C22" s="255"/>
      <c r="D22" s="21"/>
      <c r="E22" s="21"/>
      <c r="F22" s="42">
        <f t="shared" si="0"/>
        <v>0</v>
      </c>
    </row>
    <row r="23" spans="1:6" ht="15.95" customHeight="1" thickBot="1" x14ac:dyDescent="0.25">
      <c r="A23" s="43"/>
      <c r="B23" s="22"/>
      <c r="C23" s="256"/>
      <c r="D23" s="22"/>
      <c r="E23" s="22"/>
      <c r="F23" s="44">
        <f t="shared" si="0"/>
        <v>0</v>
      </c>
    </row>
    <row r="24" spans="1:6" s="47" customFormat="1" ht="18" customHeight="1" thickBot="1" x14ac:dyDescent="0.25">
      <c r="A24" s="125" t="s">
        <v>49</v>
      </c>
      <c r="B24" s="45">
        <f>SUM(B5:B23)</f>
        <v>0</v>
      </c>
      <c r="C24" s="65"/>
      <c r="D24" s="45">
        <f>SUM(D5:D23)</f>
        <v>0</v>
      </c>
      <c r="E24" s="45">
        <f>SUM(E5:E23)</f>
        <v>0</v>
      </c>
      <c r="F24" s="4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1./2014. (II.17.)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activeCell="N20" sqref="N20"/>
    </sheetView>
  </sheetViews>
  <sheetFormatPr defaultRowHeight="12.75" x14ac:dyDescent="0.2"/>
  <cols>
    <col min="1" max="1" width="60.6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29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4.75" customHeight="1" x14ac:dyDescent="0.2">
      <c r="A1" s="282" t="s">
        <v>1</v>
      </c>
      <c r="B1" s="282"/>
      <c r="C1" s="282"/>
      <c r="D1" s="282"/>
      <c r="E1" s="282"/>
      <c r="F1" s="282"/>
    </row>
    <row r="2" spans="1:6" ht="23.25" customHeight="1" thickBot="1" x14ac:dyDescent="0.3">
      <c r="A2" s="122"/>
      <c r="B2" s="41"/>
      <c r="C2" s="41"/>
      <c r="D2" s="41"/>
      <c r="E2" s="41"/>
      <c r="F2" s="36" t="s">
        <v>46</v>
      </c>
    </row>
    <row r="3" spans="1:6" s="31" customFormat="1" ht="48.75" customHeight="1" thickBot="1" x14ac:dyDescent="0.25">
      <c r="A3" s="123" t="s">
        <v>53</v>
      </c>
      <c r="B3" s="124" t="s">
        <v>51</v>
      </c>
      <c r="C3" s="124" t="s">
        <v>52</v>
      </c>
      <c r="D3" s="124" t="s">
        <v>386</v>
      </c>
      <c r="E3" s="124" t="s">
        <v>185</v>
      </c>
      <c r="F3" s="37" t="s">
        <v>388</v>
      </c>
    </row>
    <row r="4" spans="1:6" s="41" customFormat="1" ht="15" customHeight="1" thickBot="1" x14ac:dyDescent="0.25">
      <c r="A4" s="38">
        <v>1</v>
      </c>
      <c r="B4" s="39">
        <v>2</v>
      </c>
      <c r="C4" s="39">
        <v>3</v>
      </c>
      <c r="D4" s="39">
        <v>4</v>
      </c>
      <c r="E4" s="39">
        <v>5</v>
      </c>
      <c r="F4" s="40">
        <v>6</v>
      </c>
    </row>
    <row r="5" spans="1:6" ht="15.95" customHeight="1" x14ac:dyDescent="0.2">
      <c r="A5" s="48"/>
      <c r="B5" s="49"/>
      <c r="C5" s="257"/>
      <c r="D5" s="49"/>
      <c r="E5" s="49"/>
      <c r="F5" s="50">
        <f t="shared" ref="F5:F23" si="0">B5-D5-E5</f>
        <v>0</v>
      </c>
    </row>
    <row r="6" spans="1:6" ht="15.95" customHeight="1" x14ac:dyDescent="0.2">
      <c r="A6" s="48"/>
      <c r="B6" s="49"/>
      <c r="C6" s="257"/>
      <c r="D6" s="49"/>
      <c r="E6" s="49"/>
      <c r="F6" s="50">
        <f t="shared" si="0"/>
        <v>0</v>
      </c>
    </row>
    <row r="7" spans="1:6" ht="15.95" customHeight="1" x14ac:dyDescent="0.2">
      <c r="A7" s="48"/>
      <c r="B7" s="49"/>
      <c r="C7" s="257"/>
      <c r="D7" s="49"/>
      <c r="E7" s="49"/>
      <c r="F7" s="50">
        <f t="shared" si="0"/>
        <v>0</v>
      </c>
    </row>
    <row r="8" spans="1:6" ht="15.95" customHeight="1" x14ac:dyDescent="0.2">
      <c r="A8" s="48"/>
      <c r="B8" s="49"/>
      <c r="C8" s="257"/>
      <c r="D8" s="49"/>
      <c r="E8" s="49"/>
      <c r="F8" s="50">
        <f t="shared" si="0"/>
        <v>0</v>
      </c>
    </row>
    <row r="9" spans="1:6" ht="15.95" customHeight="1" x14ac:dyDescent="0.2">
      <c r="A9" s="48"/>
      <c r="B9" s="49"/>
      <c r="C9" s="257"/>
      <c r="D9" s="49"/>
      <c r="E9" s="49"/>
      <c r="F9" s="50">
        <f t="shared" si="0"/>
        <v>0</v>
      </c>
    </row>
    <row r="10" spans="1:6" ht="15.95" customHeight="1" x14ac:dyDescent="0.2">
      <c r="A10" s="48"/>
      <c r="B10" s="49"/>
      <c r="C10" s="257"/>
      <c r="D10" s="49"/>
      <c r="E10" s="49"/>
      <c r="F10" s="50">
        <f t="shared" si="0"/>
        <v>0</v>
      </c>
    </row>
    <row r="11" spans="1:6" ht="15.95" customHeight="1" x14ac:dyDescent="0.2">
      <c r="A11" s="48"/>
      <c r="B11" s="49"/>
      <c r="C11" s="257"/>
      <c r="D11" s="49"/>
      <c r="E11" s="49"/>
      <c r="F11" s="50">
        <f t="shared" si="0"/>
        <v>0</v>
      </c>
    </row>
    <row r="12" spans="1:6" ht="15.95" customHeight="1" x14ac:dyDescent="0.2">
      <c r="A12" s="48"/>
      <c r="B12" s="49"/>
      <c r="C12" s="257"/>
      <c r="D12" s="49"/>
      <c r="E12" s="49"/>
      <c r="F12" s="50">
        <f t="shared" si="0"/>
        <v>0</v>
      </c>
    </row>
    <row r="13" spans="1:6" ht="15.95" customHeight="1" x14ac:dyDescent="0.2">
      <c r="A13" s="48"/>
      <c r="B13" s="49"/>
      <c r="C13" s="257"/>
      <c r="D13" s="49"/>
      <c r="E13" s="49"/>
      <c r="F13" s="50">
        <f t="shared" si="0"/>
        <v>0</v>
      </c>
    </row>
    <row r="14" spans="1:6" ht="15.95" customHeight="1" x14ac:dyDescent="0.2">
      <c r="A14" s="48"/>
      <c r="B14" s="49"/>
      <c r="C14" s="257"/>
      <c r="D14" s="49"/>
      <c r="E14" s="49"/>
      <c r="F14" s="50">
        <f t="shared" si="0"/>
        <v>0</v>
      </c>
    </row>
    <row r="15" spans="1:6" ht="15.95" customHeight="1" x14ac:dyDescent="0.2">
      <c r="A15" s="48"/>
      <c r="B15" s="49"/>
      <c r="C15" s="257"/>
      <c r="D15" s="49"/>
      <c r="E15" s="49"/>
      <c r="F15" s="50">
        <f t="shared" si="0"/>
        <v>0</v>
      </c>
    </row>
    <row r="16" spans="1:6" ht="15.95" customHeight="1" x14ac:dyDescent="0.2">
      <c r="A16" s="48"/>
      <c r="B16" s="49"/>
      <c r="C16" s="257"/>
      <c r="D16" s="49"/>
      <c r="E16" s="49"/>
      <c r="F16" s="50">
        <f t="shared" si="0"/>
        <v>0</v>
      </c>
    </row>
    <row r="17" spans="1:6" ht="15.95" customHeight="1" x14ac:dyDescent="0.2">
      <c r="A17" s="48"/>
      <c r="B17" s="49"/>
      <c r="C17" s="257"/>
      <c r="D17" s="49"/>
      <c r="E17" s="49"/>
      <c r="F17" s="50">
        <f t="shared" si="0"/>
        <v>0</v>
      </c>
    </row>
    <row r="18" spans="1:6" ht="15.95" customHeight="1" x14ac:dyDescent="0.2">
      <c r="A18" s="48"/>
      <c r="B18" s="49"/>
      <c r="C18" s="257"/>
      <c r="D18" s="49"/>
      <c r="E18" s="49"/>
      <c r="F18" s="50">
        <f t="shared" si="0"/>
        <v>0</v>
      </c>
    </row>
    <row r="19" spans="1:6" ht="15.95" customHeight="1" x14ac:dyDescent="0.2">
      <c r="A19" s="48"/>
      <c r="B19" s="49"/>
      <c r="C19" s="257"/>
      <c r="D19" s="49"/>
      <c r="E19" s="49"/>
      <c r="F19" s="50">
        <f t="shared" si="0"/>
        <v>0</v>
      </c>
    </row>
    <row r="20" spans="1:6" ht="15.95" customHeight="1" x14ac:dyDescent="0.2">
      <c r="A20" s="48"/>
      <c r="B20" s="49"/>
      <c r="C20" s="257"/>
      <c r="D20" s="49"/>
      <c r="E20" s="49"/>
      <c r="F20" s="50">
        <f t="shared" si="0"/>
        <v>0</v>
      </c>
    </row>
    <row r="21" spans="1:6" ht="15.95" customHeight="1" x14ac:dyDescent="0.2">
      <c r="A21" s="48"/>
      <c r="B21" s="49"/>
      <c r="C21" s="257"/>
      <c r="D21" s="49"/>
      <c r="E21" s="49"/>
      <c r="F21" s="50">
        <f t="shared" si="0"/>
        <v>0</v>
      </c>
    </row>
    <row r="22" spans="1:6" ht="15.95" customHeight="1" x14ac:dyDescent="0.2">
      <c r="A22" s="48"/>
      <c r="B22" s="49"/>
      <c r="C22" s="257"/>
      <c r="D22" s="49"/>
      <c r="E22" s="49"/>
      <c r="F22" s="50">
        <f t="shared" si="0"/>
        <v>0</v>
      </c>
    </row>
    <row r="23" spans="1:6" ht="15.95" customHeight="1" thickBot="1" x14ac:dyDescent="0.25">
      <c r="A23" s="51"/>
      <c r="B23" s="52"/>
      <c r="C23" s="258"/>
      <c r="D23" s="52"/>
      <c r="E23" s="52"/>
      <c r="F23" s="53">
        <f t="shared" si="0"/>
        <v>0</v>
      </c>
    </row>
    <row r="24" spans="1:6" s="47" customFormat="1" ht="18" customHeight="1" thickBot="1" x14ac:dyDescent="0.25">
      <c r="A24" s="125" t="s">
        <v>49</v>
      </c>
      <c r="B24" s="126">
        <f>SUM(B5:B23)</f>
        <v>0</v>
      </c>
      <c r="C24" s="66"/>
      <c r="D24" s="126">
        <f>SUM(D5:D23)</f>
        <v>0</v>
      </c>
      <c r="E24" s="126">
        <f>SUM(E5:E23)</f>
        <v>0</v>
      </c>
      <c r="F24" s="54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1./2014. (II.17.)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tabSelected="1" topLeftCell="A18" zoomScaleNormal="100" workbookViewId="0">
      <selection activeCell="P32" sqref="P32"/>
    </sheetView>
  </sheetViews>
  <sheetFormatPr defaultRowHeight="12.75" x14ac:dyDescent="0.2"/>
  <cols>
    <col min="1" max="1" width="38.6640625" style="33" customWidth="1"/>
    <col min="2" max="5" width="13.83203125" style="33" customWidth="1"/>
    <col min="6" max="16384" width="9.33203125" style="33"/>
  </cols>
  <sheetData>
    <row r="1" spans="1:5" x14ac:dyDescent="0.2">
      <c r="A1" s="127"/>
      <c r="B1" s="127"/>
      <c r="C1" s="127"/>
      <c r="D1" s="127"/>
      <c r="E1" s="127"/>
    </row>
    <row r="2" spans="1:5" ht="15.75" x14ac:dyDescent="0.25">
      <c r="A2" s="128" t="s">
        <v>94</v>
      </c>
      <c r="B2" s="283"/>
      <c r="C2" s="283"/>
      <c r="D2" s="283"/>
      <c r="E2" s="283"/>
    </row>
    <row r="3" spans="1:5" ht="14.25" thickBot="1" x14ac:dyDescent="0.3">
      <c r="A3" s="127"/>
      <c r="B3" s="127"/>
      <c r="C3" s="127"/>
      <c r="D3" s="284" t="s">
        <v>87</v>
      </c>
      <c r="E3" s="284"/>
    </row>
    <row r="4" spans="1:5" ht="15" customHeight="1" thickBot="1" x14ac:dyDescent="0.25">
      <c r="A4" s="129" t="s">
        <v>86</v>
      </c>
      <c r="B4" s="130" t="s">
        <v>146</v>
      </c>
      <c r="C4" s="130" t="s">
        <v>177</v>
      </c>
      <c r="D4" s="130" t="s">
        <v>389</v>
      </c>
      <c r="E4" s="131" t="s">
        <v>38</v>
      </c>
    </row>
    <row r="5" spans="1:5" x14ac:dyDescent="0.2">
      <c r="A5" s="132" t="s">
        <v>88</v>
      </c>
      <c r="B5" s="59"/>
      <c r="C5" s="59"/>
      <c r="D5" s="59"/>
      <c r="E5" s="133">
        <f t="shared" ref="E5:E11" si="0">SUM(B5:D5)</f>
        <v>0</v>
      </c>
    </row>
    <row r="6" spans="1:5" x14ac:dyDescent="0.2">
      <c r="A6" s="134" t="s">
        <v>101</v>
      </c>
      <c r="B6" s="60"/>
      <c r="C6" s="60"/>
      <c r="D6" s="60"/>
      <c r="E6" s="135">
        <f t="shared" si="0"/>
        <v>0</v>
      </c>
    </row>
    <row r="7" spans="1:5" x14ac:dyDescent="0.2">
      <c r="A7" s="136" t="s">
        <v>89</v>
      </c>
      <c r="B7" s="61"/>
      <c r="C7" s="61"/>
      <c r="D7" s="61"/>
      <c r="E7" s="137">
        <f t="shared" si="0"/>
        <v>0</v>
      </c>
    </row>
    <row r="8" spans="1:5" x14ac:dyDescent="0.2">
      <c r="A8" s="136" t="s">
        <v>102</v>
      </c>
      <c r="B8" s="61"/>
      <c r="C8" s="61"/>
      <c r="D8" s="61"/>
      <c r="E8" s="137">
        <f t="shared" si="0"/>
        <v>0</v>
      </c>
    </row>
    <row r="9" spans="1:5" x14ac:dyDescent="0.2">
      <c r="A9" s="136" t="s">
        <v>90</v>
      </c>
      <c r="B9" s="61"/>
      <c r="C9" s="61"/>
      <c r="D9" s="61"/>
      <c r="E9" s="137">
        <f t="shared" si="0"/>
        <v>0</v>
      </c>
    </row>
    <row r="10" spans="1:5" x14ac:dyDescent="0.2">
      <c r="A10" s="136" t="s">
        <v>91</v>
      </c>
      <c r="B10" s="61"/>
      <c r="C10" s="61"/>
      <c r="D10" s="61"/>
      <c r="E10" s="137">
        <f t="shared" si="0"/>
        <v>0</v>
      </c>
    </row>
    <row r="11" spans="1:5" ht="13.5" thickBot="1" x14ac:dyDescent="0.25">
      <c r="A11" s="62"/>
      <c r="B11" s="63"/>
      <c r="C11" s="63"/>
      <c r="D11" s="63"/>
      <c r="E11" s="137">
        <f t="shared" si="0"/>
        <v>0</v>
      </c>
    </row>
    <row r="12" spans="1:5" ht="13.5" thickBot="1" x14ac:dyDescent="0.25">
      <c r="A12" s="138" t="s">
        <v>93</v>
      </c>
      <c r="B12" s="139">
        <f>B5+SUM(B7:B11)</f>
        <v>0</v>
      </c>
      <c r="C12" s="139">
        <f>C5+SUM(C7:C11)</f>
        <v>0</v>
      </c>
      <c r="D12" s="139">
        <f>D5+SUM(D7:D11)</f>
        <v>0</v>
      </c>
      <c r="E12" s="140">
        <f>E5+SUM(E7:E11)</f>
        <v>0</v>
      </c>
    </row>
    <row r="13" spans="1:5" ht="13.5" thickBot="1" x14ac:dyDescent="0.25">
      <c r="A13" s="35"/>
      <c r="B13" s="35"/>
      <c r="C13" s="35"/>
      <c r="D13" s="35"/>
      <c r="E13" s="35"/>
    </row>
    <row r="14" spans="1:5" ht="15" customHeight="1" thickBot="1" x14ac:dyDescent="0.25">
      <c r="A14" s="129" t="s">
        <v>92</v>
      </c>
      <c r="B14" s="130" t="s">
        <v>146</v>
      </c>
      <c r="C14" s="130" t="s">
        <v>177</v>
      </c>
      <c r="D14" s="130" t="s">
        <v>389</v>
      </c>
      <c r="E14" s="131" t="s">
        <v>38</v>
      </c>
    </row>
    <row r="15" spans="1:5" x14ac:dyDescent="0.2">
      <c r="A15" s="132" t="s">
        <v>97</v>
      </c>
      <c r="B15" s="59"/>
      <c r="C15" s="59"/>
      <c r="D15" s="59"/>
      <c r="E15" s="133">
        <f t="shared" ref="E15:E21" si="1">SUM(B15:D15)</f>
        <v>0</v>
      </c>
    </row>
    <row r="16" spans="1:5" x14ac:dyDescent="0.2">
      <c r="A16" s="141" t="s">
        <v>98</v>
      </c>
      <c r="B16" s="61"/>
      <c r="C16" s="61"/>
      <c r="D16" s="61"/>
      <c r="E16" s="137">
        <f t="shared" si="1"/>
        <v>0</v>
      </c>
    </row>
    <row r="17" spans="1:5" x14ac:dyDescent="0.2">
      <c r="A17" s="136" t="s">
        <v>99</v>
      </c>
      <c r="B17" s="61"/>
      <c r="C17" s="61"/>
      <c r="D17" s="61"/>
      <c r="E17" s="137">
        <f t="shared" si="1"/>
        <v>0</v>
      </c>
    </row>
    <row r="18" spans="1:5" x14ac:dyDescent="0.2">
      <c r="A18" s="136" t="s">
        <v>100</v>
      </c>
      <c r="B18" s="61"/>
      <c r="C18" s="61"/>
      <c r="D18" s="61"/>
      <c r="E18" s="137">
        <f t="shared" si="1"/>
        <v>0</v>
      </c>
    </row>
    <row r="19" spans="1:5" x14ac:dyDescent="0.2">
      <c r="A19" s="64"/>
      <c r="B19" s="61"/>
      <c r="C19" s="61"/>
      <c r="D19" s="61"/>
      <c r="E19" s="137">
        <f t="shared" si="1"/>
        <v>0</v>
      </c>
    </row>
    <row r="20" spans="1:5" x14ac:dyDescent="0.2">
      <c r="A20" s="64"/>
      <c r="B20" s="61"/>
      <c r="C20" s="61"/>
      <c r="D20" s="61"/>
      <c r="E20" s="137">
        <f t="shared" si="1"/>
        <v>0</v>
      </c>
    </row>
    <row r="21" spans="1:5" ht="13.5" thickBot="1" x14ac:dyDescent="0.25">
      <c r="A21" s="62"/>
      <c r="B21" s="63"/>
      <c r="C21" s="63"/>
      <c r="D21" s="63"/>
      <c r="E21" s="137">
        <f t="shared" si="1"/>
        <v>0</v>
      </c>
    </row>
    <row r="22" spans="1:5" ht="13.5" thickBot="1" x14ac:dyDescent="0.25">
      <c r="A22" s="138" t="s">
        <v>39</v>
      </c>
      <c r="B22" s="139">
        <f>SUM(B15:B21)</f>
        <v>0</v>
      </c>
      <c r="C22" s="139">
        <f>SUM(C15:C21)</f>
        <v>0</v>
      </c>
      <c r="D22" s="139">
        <f>SUM(D15:D21)</f>
        <v>0</v>
      </c>
      <c r="E22" s="140">
        <f>SUM(E15:E21)</f>
        <v>0</v>
      </c>
    </row>
    <row r="23" spans="1:5" x14ac:dyDescent="0.2">
      <c r="A23" s="127"/>
      <c r="B23" s="127"/>
      <c r="C23" s="127"/>
      <c r="D23" s="127"/>
      <c r="E23" s="127"/>
    </row>
    <row r="24" spans="1:5" x14ac:dyDescent="0.2">
      <c r="A24" s="127"/>
      <c r="B24" s="127"/>
      <c r="C24" s="127"/>
      <c r="D24" s="127"/>
      <c r="E24" s="127"/>
    </row>
    <row r="25" spans="1:5" ht="15.75" x14ac:dyDescent="0.25">
      <c r="A25" s="128" t="s">
        <v>94</v>
      </c>
      <c r="B25" s="283"/>
      <c r="C25" s="283"/>
      <c r="D25" s="283"/>
      <c r="E25" s="283"/>
    </row>
    <row r="26" spans="1:5" ht="14.25" thickBot="1" x14ac:dyDescent="0.3">
      <c r="A26" s="127"/>
      <c r="B26" s="127"/>
      <c r="C26" s="127"/>
      <c r="D26" s="284" t="s">
        <v>87</v>
      </c>
      <c r="E26" s="284"/>
    </row>
    <row r="27" spans="1:5" ht="13.5" thickBot="1" x14ac:dyDescent="0.25">
      <c r="A27" s="129" t="s">
        <v>86</v>
      </c>
      <c r="B27" s="130" t="s">
        <v>146</v>
      </c>
      <c r="C27" s="130" t="s">
        <v>177</v>
      </c>
      <c r="D27" s="130" t="s">
        <v>389</v>
      </c>
      <c r="E27" s="131" t="s">
        <v>38</v>
      </c>
    </row>
    <row r="28" spans="1:5" x14ac:dyDescent="0.2">
      <c r="A28" s="132" t="s">
        <v>88</v>
      </c>
      <c r="B28" s="59"/>
      <c r="C28" s="59"/>
      <c r="D28" s="59"/>
      <c r="E28" s="133">
        <f t="shared" ref="E28:E34" si="2">SUM(B28:D28)</f>
        <v>0</v>
      </c>
    </row>
    <row r="29" spans="1:5" x14ac:dyDescent="0.2">
      <c r="A29" s="134" t="s">
        <v>101</v>
      </c>
      <c r="B29" s="60"/>
      <c r="C29" s="60"/>
      <c r="D29" s="60"/>
      <c r="E29" s="135">
        <f t="shared" si="2"/>
        <v>0</v>
      </c>
    </row>
    <row r="30" spans="1:5" x14ac:dyDescent="0.2">
      <c r="A30" s="136" t="s">
        <v>89</v>
      </c>
      <c r="B30" s="61"/>
      <c r="C30" s="61"/>
      <c r="D30" s="61"/>
      <c r="E30" s="137">
        <f t="shared" si="2"/>
        <v>0</v>
      </c>
    </row>
    <row r="31" spans="1:5" x14ac:dyDescent="0.2">
      <c r="A31" s="136" t="s">
        <v>102</v>
      </c>
      <c r="B31" s="61"/>
      <c r="C31" s="61"/>
      <c r="D31" s="61"/>
      <c r="E31" s="137">
        <f t="shared" si="2"/>
        <v>0</v>
      </c>
    </row>
    <row r="32" spans="1:5" x14ac:dyDescent="0.2">
      <c r="A32" s="136" t="s">
        <v>90</v>
      </c>
      <c r="B32" s="61"/>
      <c r="C32" s="61"/>
      <c r="D32" s="61"/>
      <c r="E32" s="137">
        <f t="shared" si="2"/>
        <v>0</v>
      </c>
    </row>
    <row r="33" spans="1:5" x14ac:dyDescent="0.2">
      <c r="A33" s="136" t="s">
        <v>91</v>
      </c>
      <c r="B33" s="61"/>
      <c r="C33" s="61"/>
      <c r="D33" s="61"/>
      <c r="E33" s="137">
        <f t="shared" si="2"/>
        <v>0</v>
      </c>
    </row>
    <row r="34" spans="1:5" ht="13.5" thickBot="1" x14ac:dyDescent="0.25">
      <c r="A34" s="62"/>
      <c r="B34" s="63"/>
      <c r="C34" s="63"/>
      <c r="D34" s="63"/>
      <c r="E34" s="137">
        <f t="shared" si="2"/>
        <v>0</v>
      </c>
    </row>
    <row r="35" spans="1:5" ht="13.5" thickBot="1" x14ac:dyDescent="0.25">
      <c r="A35" s="138" t="s">
        <v>93</v>
      </c>
      <c r="B35" s="139">
        <f>B28+SUM(B30:B34)</f>
        <v>0</v>
      </c>
      <c r="C35" s="139">
        <f>C28+SUM(C30:C34)</f>
        <v>0</v>
      </c>
      <c r="D35" s="139">
        <f>D28+SUM(D30:D34)</f>
        <v>0</v>
      </c>
      <c r="E35" s="140">
        <f>E28+SUM(E30:E34)</f>
        <v>0</v>
      </c>
    </row>
    <row r="36" spans="1:5" ht="13.5" thickBot="1" x14ac:dyDescent="0.25">
      <c r="A36" s="35"/>
      <c r="B36" s="35"/>
      <c r="C36" s="35"/>
      <c r="D36" s="35"/>
      <c r="E36" s="35"/>
    </row>
    <row r="37" spans="1:5" ht="13.5" thickBot="1" x14ac:dyDescent="0.25">
      <c r="A37" s="129" t="s">
        <v>92</v>
      </c>
      <c r="B37" s="130" t="s">
        <v>146</v>
      </c>
      <c r="C37" s="130" t="s">
        <v>177</v>
      </c>
      <c r="D37" s="130" t="s">
        <v>389</v>
      </c>
      <c r="E37" s="131" t="s">
        <v>38</v>
      </c>
    </row>
    <row r="38" spans="1:5" x14ac:dyDescent="0.2">
      <c r="A38" s="132" t="s">
        <v>97</v>
      </c>
      <c r="B38" s="59"/>
      <c r="C38" s="59"/>
      <c r="D38" s="59"/>
      <c r="E38" s="133">
        <f t="shared" ref="E38:E44" si="3">SUM(B38:D38)</f>
        <v>0</v>
      </c>
    </row>
    <row r="39" spans="1:5" x14ac:dyDescent="0.2">
      <c r="A39" s="141" t="s">
        <v>98</v>
      </c>
      <c r="B39" s="61"/>
      <c r="C39" s="61"/>
      <c r="D39" s="61"/>
      <c r="E39" s="137">
        <f t="shared" si="3"/>
        <v>0</v>
      </c>
    </row>
    <row r="40" spans="1:5" x14ac:dyDescent="0.2">
      <c r="A40" s="136" t="s">
        <v>99</v>
      </c>
      <c r="B40" s="61"/>
      <c r="C40" s="61"/>
      <c r="D40" s="61"/>
      <c r="E40" s="137">
        <f t="shared" si="3"/>
        <v>0</v>
      </c>
    </row>
    <row r="41" spans="1:5" x14ac:dyDescent="0.2">
      <c r="A41" s="136" t="s">
        <v>100</v>
      </c>
      <c r="B41" s="61"/>
      <c r="C41" s="61"/>
      <c r="D41" s="61"/>
      <c r="E41" s="137">
        <f t="shared" si="3"/>
        <v>0</v>
      </c>
    </row>
    <row r="42" spans="1:5" x14ac:dyDescent="0.2">
      <c r="A42" s="64"/>
      <c r="B42" s="61"/>
      <c r="C42" s="61"/>
      <c r="D42" s="61"/>
      <c r="E42" s="137">
        <f t="shared" si="3"/>
        <v>0</v>
      </c>
    </row>
    <row r="43" spans="1:5" x14ac:dyDescent="0.2">
      <c r="A43" s="64"/>
      <c r="B43" s="61"/>
      <c r="C43" s="61"/>
      <c r="D43" s="61"/>
      <c r="E43" s="137">
        <f t="shared" si="3"/>
        <v>0</v>
      </c>
    </row>
    <row r="44" spans="1:5" ht="13.5" thickBot="1" x14ac:dyDescent="0.25">
      <c r="A44" s="62"/>
      <c r="B44" s="63"/>
      <c r="C44" s="63"/>
      <c r="D44" s="63"/>
      <c r="E44" s="137">
        <f t="shared" si="3"/>
        <v>0</v>
      </c>
    </row>
    <row r="45" spans="1:5" ht="13.5" thickBot="1" x14ac:dyDescent="0.25">
      <c r="A45" s="138" t="s">
        <v>39</v>
      </c>
      <c r="B45" s="139">
        <f>SUM(B38:B44)</f>
        <v>0</v>
      </c>
      <c r="C45" s="139">
        <f>SUM(C38:C44)</f>
        <v>0</v>
      </c>
      <c r="D45" s="139">
        <f>SUM(D38:D44)</f>
        <v>0</v>
      </c>
      <c r="E45" s="140">
        <f>SUM(E38:E44)</f>
        <v>0</v>
      </c>
    </row>
    <row r="46" spans="1:5" x14ac:dyDescent="0.2">
      <c r="A46" s="127"/>
      <c r="B46" s="127"/>
      <c r="C46" s="127"/>
      <c r="D46" s="127"/>
      <c r="E46" s="127"/>
    </row>
    <row r="47" spans="1:5" ht="15.75" x14ac:dyDescent="0.2">
      <c r="A47" s="292" t="s">
        <v>390</v>
      </c>
      <c r="B47" s="292"/>
      <c r="C47" s="292"/>
      <c r="D47" s="292"/>
      <c r="E47" s="292"/>
    </row>
    <row r="48" spans="1:5" ht="13.5" thickBot="1" x14ac:dyDescent="0.25">
      <c r="A48" s="127"/>
      <c r="B48" s="127"/>
      <c r="C48" s="127"/>
      <c r="D48" s="127"/>
      <c r="E48" s="127"/>
    </row>
    <row r="49" spans="1:8" ht="13.5" thickBot="1" x14ac:dyDescent="0.25">
      <c r="A49" s="297" t="s">
        <v>95</v>
      </c>
      <c r="B49" s="298"/>
      <c r="C49" s="299"/>
      <c r="D49" s="295" t="s">
        <v>103</v>
      </c>
      <c r="E49" s="296"/>
      <c r="H49" s="34"/>
    </row>
    <row r="50" spans="1:8" x14ac:dyDescent="0.2">
      <c r="A50" s="300"/>
      <c r="B50" s="301"/>
      <c r="C50" s="302"/>
      <c r="D50" s="288"/>
      <c r="E50" s="289"/>
    </row>
    <row r="51" spans="1:8" ht="13.5" thickBot="1" x14ac:dyDescent="0.25">
      <c r="A51" s="303"/>
      <c r="B51" s="304"/>
      <c r="C51" s="305"/>
      <c r="D51" s="290"/>
      <c r="E51" s="291"/>
    </row>
    <row r="52" spans="1:8" ht="13.5" thickBot="1" x14ac:dyDescent="0.25">
      <c r="A52" s="285" t="s">
        <v>39</v>
      </c>
      <c r="B52" s="286"/>
      <c r="C52" s="287"/>
      <c r="D52" s="293">
        <f>SUM(D50:E51)</f>
        <v>0</v>
      </c>
      <c r="E52" s="294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5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1./2014. (II.17.)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49"/>
  <sheetViews>
    <sheetView zoomScale="120" zoomScaleNormal="120" zoomScaleSheetLayoutView="100" workbookViewId="0">
      <selection activeCell="C12" sqref="C12"/>
    </sheetView>
  </sheetViews>
  <sheetFormatPr defaultRowHeight="15.75" x14ac:dyDescent="0.25"/>
  <cols>
    <col min="1" max="1" width="9.5" style="211" customWidth="1"/>
    <col min="2" max="2" width="91.6640625" style="211" customWidth="1"/>
    <col min="3" max="3" width="21.6640625" style="212" customWidth="1"/>
    <col min="4" max="4" width="9" style="225" customWidth="1"/>
    <col min="5" max="16384" width="9.33203125" style="225"/>
  </cols>
  <sheetData>
    <row r="1" spans="1:3" ht="15.95" customHeight="1" x14ac:dyDescent="0.25">
      <c r="A1" s="261" t="s">
        <v>3</v>
      </c>
      <c r="B1" s="261"/>
      <c r="C1" s="261"/>
    </row>
    <row r="2" spans="1:3" ht="15.95" customHeight="1" thickBot="1" x14ac:dyDescent="0.3">
      <c r="A2" s="260" t="s">
        <v>108</v>
      </c>
      <c r="B2" s="260"/>
      <c r="C2" s="159" t="s">
        <v>156</v>
      </c>
    </row>
    <row r="3" spans="1:3" ht="38.1" customHeight="1" thickBot="1" x14ac:dyDescent="0.3">
      <c r="A3" s="19" t="s">
        <v>54</v>
      </c>
      <c r="B3" s="20" t="s">
        <v>5</v>
      </c>
      <c r="C3" s="28" t="s">
        <v>185</v>
      </c>
    </row>
    <row r="4" spans="1:3" s="226" customFormat="1" ht="12" customHeight="1" thickBot="1" x14ac:dyDescent="0.25">
      <c r="A4" s="220">
        <v>1</v>
      </c>
      <c r="B4" s="221">
        <v>2</v>
      </c>
      <c r="C4" s="222">
        <v>3</v>
      </c>
    </row>
    <row r="5" spans="1:3" s="227" customFormat="1" ht="12" customHeight="1" thickBot="1" x14ac:dyDescent="0.25">
      <c r="A5" s="16" t="s">
        <v>6</v>
      </c>
      <c r="B5" s="17" t="s">
        <v>186</v>
      </c>
      <c r="C5" s="149">
        <f>+C6+C7+C8+C9+C10+C11</f>
        <v>30982</v>
      </c>
    </row>
    <row r="6" spans="1:3" s="227" customFormat="1" ht="12" customHeight="1" x14ac:dyDescent="0.2">
      <c r="A6" s="11" t="s">
        <v>67</v>
      </c>
      <c r="B6" s="228" t="s">
        <v>187</v>
      </c>
      <c r="C6" s="152">
        <v>12620</v>
      </c>
    </row>
    <row r="7" spans="1:3" s="227" customFormat="1" ht="12" customHeight="1" x14ac:dyDescent="0.2">
      <c r="A7" s="10" t="s">
        <v>68</v>
      </c>
      <c r="B7" s="229" t="s">
        <v>188</v>
      </c>
      <c r="C7" s="151"/>
    </row>
    <row r="8" spans="1:3" s="227" customFormat="1" ht="12" customHeight="1" x14ac:dyDescent="0.2">
      <c r="A8" s="10" t="s">
        <v>69</v>
      </c>
      <c r="B8" s="229" t="s">
        <v>189</v>
      </c>
      <c r="C8" s="151">
        <v>7985</v>
      </c>
    </row>
    <row r="9" spans="1:3" s="227" customFormat="1" ht="12" customHeight="1" x14ac:dyDescent="0.2">
      <c r="A9" s="10" t="s">
        <v>70</v>
      </c>
      <c r="B9" s="229" t="s">
        <v>190</v>
      </c>
      <c r="C9" s="151">
        <v>418</v>
      </c>
    </row>
    <row r="10" spans="1:3" s="227" customFormat="1" ht="12" customHeight="1" x14ac:dyDescent="0.2">
      <c r="A10" s="10" t="s">
        <v>104</v>
      </c>
      <c r="B10" s="229" t="s">
        <v>191</v>
      </c>
      <c r="C10" s="151"/>
    </row>
    <row r="11" spans="1:3" s="227" customFormat="1" ht="12" customHeight="1" thickBot="1" x14ac:dyDescent="0.25">
      <c r="A11" s="12" t="s">
        <v>71</v>
      </c>
      <c r="B11" s="230" t="s">
        <v>192</v>
      </c>
      <c r="C11" s="151">
        <v>9959</v>
      </c>
    </row>
    <row r="12" spans="1:3" s="227" customFormat="1" ht="12" customHeight="1" thickBot="1" x14ac:dyDescent="0.25">
      <c r="A12" s="16" t="s">
        <v>7</v>
      </c>
      <c r="B12" s="144" t="s">
        <v>193</v>
      </c>
      <c r="C12" s="149">
        <f>+C13+C14+C15+C16+C17</f>
        <v>2800</v>
      </c>
    </row>
    <row r="13" spans="1:3" s="227" customFormat="1" ht="12" customHeight="1" x14ac:dyDescent="0.2">
      <c r="A13" s="11" t="s">
        <v>73</v>
      </c>
      <c r="B13" s="228" t="s">
        <v>194</v>
      </c>
      <c r="C13" s="152"/>
    </row>
    <row r="14" spans="1:3" s="227" customFormat="1" ht="12" customHeight="1" x14ac:dyDescent="0.2">
      <c r="A14" s="10" t="s">
        <v>74</v>
      </c>
      <c r="B14" s="229" t="s">
        <v>195</v>
      </c>
      <c r="C14" s="151"/>
    </row>
    <row r="15" spans="1:3" s="227" customFormat="1" ht="12" customHeight="1" x14ac:dyDescent="0.2">
      <c r="A15" s="10" t="s">
        <v>75</v>
      </c>
      <c r="B15" s="229" t="s">
        <v>396</v>
      </c>
      <c r="C15" s="151"/>
    </row>
    <row r="16" spans="1:3" s="227" customFormat="1" ht="12" customHeight="1" x14ac:dyDescent="0.2">
      <c r="A16" s="10" t="s">
        <v>76</v>
      </c>
      <c r="B16" s="229" t="s">
        <v>397</v>
      </c>
      <c r="C16" s="151"/>
    </row>
    <row r="17" spans="1:3" s="227" customFormat="1" ht="12" customHeight="1" x14ac:dyDescent="0.2">
      <c r="A17" s="10" t="s">
        <v>77</v>
      </c>
      <c r="B17" s="229" t="s">
        <v>196</v>
      </c>
      <c r="C17" s="151">
        <v>2800</v>
      </c>
    </row>
    <row r="18" spans="1:3" s="227" customFormat="1" ht="12" customHeight="1" thickBot="1" x14ac:dyDescent="0.25">
      <c r="A18" s="12" t="s">
        <v>83</v>
      </c>
      <c r="B18" s="230" t="s">
        <v>197</v>
      </c>
      <c r="C18" s="153"/>
    </row>
    <row r="19" spans="1:3" s="227" customFormat="1" ht="12" customHeight="1" thickBot="1" x14ac:dyDescent="0.25">
      <c r="A19" s="16" t="s">
        <v>8</v>
      </c>
      <c r="B19" s="17" t="s">
        <v>198</v>
      </c>
      <c r="C19" s="149">
        <f>+C20+C21+C22+C23+C24</f>
        <v>0</v>
      </c>
    </row>
    <row r="20" spans="1:3" s="227" customFormat="1" ht="12" customHeight="1" x14ac:dyDescent="0.2">
      <c r="A20" s="11" t="s">
        <v>56</v>
      </c>
      <c r="B20" s="228" t="s">
        <v>199</v>
      </c>
      <c r="C20" s="152"/>
    </row>
    <row r="21" spans="1:3" s="227" customFormat="1" ht="12" customHeight="1" x14ac:dyDescent="0.2">
      <c r="A21" s="10" t="s">
        <v>57</v>
      </c>
      <c r="B21" s="229" t="s">
        <v>200</v>
      </c>
      <c r="C21" s="151"/>
    </row>
    <row r="22" spans="1:3" s="227" customFormat="1" ht="12" customHeight="1" x14ac:dyDescent="0.2">
      <c r="A22" s="10" t="s">
        <v>58</v>
      </c>
      <c r="B22" s="229" t="s">
        <v>398</v>
      </c>
      <c r="C22" s="151"/>
    </row>
    <row r="23" spans="1:3" s="227" customFormat="1" ht="12" customHeight="1" x14ac:dyDescent="0.2">
      <c r="A23" s="10" t="s">
        <v>59</v>
      </c>
      <c r="B23" s="229" t="s">
        <v>399</v>
      </c>
      <c r="C23" s="151"/>
    </row>
    <row r="24" spans="1:3" s="227" customFormat="1" ht="12" customHeight="1" x14ac:dyDescent="0.2">
      <c r="A24" s="10" t="s">
        <v>118</v>
      </c>
      <c r="B24" s="229" t="s">
        <v>201</v>
      </c>
      <c r="C24" s="151"/>
    </row>
    <row r="25" spans="1:3" s="227" customFormat="1" ht="12" customHeight="1" thickBot="1" x14ac:dyDescent="0.25">
      <c r="A25" s="12" t="s">
        <v>119</v>
      </c>
      <c r="B25" s="230" t="s">
        <v>202</v>
      </c>
      <c r="C25" s="153"/>
    </row>
    <row r="26" spans="1:3" s="227" customFormat="1" ht="12" customHeight="1" thickBot="1" x14ac:dyDescent="0.25">
      <c r="A26" s="16" t="s">
        <v>120</v>
      </c>
      <c r="B26" s="17" t="s">
        <v>203</v>
      </c>
      <c r="C26" s="155">
        <f>+C27+C30+C31+C32</f>
        <v>3577</v>
      </c>
    </row>
    <row r="27" spans="1:3" s="227" customFormat="1" ht="12" customHeight="1" x14ac:dyDescent="0.2">
      <c r="A27" s="11" t="s">
        <v>204</v>
      </c>
      <c r="B27" s="228" t="s">
        <v>210</v>
      </c>
      <c r="C27" s="223">
        <f>+C28+C29</f>
        <v>577</v>
      </c>
    </row>
    <row r="28" spans="1:3" s="227" customFormat="1" ht="12" customHeight="1" x14ac:dyDescent="0.2">
      <c r="A28" s="10" t="s">
        <v>205</v>
      </c>
      <c r="B28" s="229" t="s">
        <v>211</v>
      </c>
      <c r="C28" s="151">
        <v>577</v>
      </c>
    </row>
    <row r="29" spans="1:3" s="227" customFormat="1" ht="12" customHeight="1" x14ac:dyDescent="0.2">
      <c r="A29" s="10" t="s">
        <v>206</v>
      </c>
      <c r="B29" s="229" t="s">
        <v>212</v>
      </c>
      <c r="C29" s="151"/>
    </row>
    <row r="30" spans="1:3" s="227" customFormat="1" ht="12" customHeight="1" x14ac:dyDescent="0.2">
      <c r="A30" s="10" t="s">
        <v>207</v>
      </c>
      <c r="B30" s="229" t="s">
        <v>213</v>
      </c>
      <c r="C30" s="151">
        <v>3000</v>
      </c>
    </row>
    <row r="31" spans="1:3" s="227" customFormat="1" ht="12" customHeight="1" x14ac:dyDescent="0.2">
      <c r="A31" s="10" t="s">
        <v>208</v>
      </c>
      <c r="B31" s="229" t="s">
        <v>214</v>
      </c>
      <c r="C31" s="151">
        <v>0</v>
      </c>
    </row>
    <row r="32" spans="1:3" s="227" customFormat="1" ht="12" customHeight="1" thickBot="1" x14ac:dyDescent="0.25">
      <c r="A32" s="12" t="s">
        <v>209</v>
      </c>
      <c r="B32" s="230" t="s">
        <v>215</v>
      </c>
      <c r="C32" s="153"/>
    </row>
    <row r="33" spans="1:3" s="227" customFormat="1" ht="12" customHeight="1" thickBot="1" x14ac:dyDescent="0.25">
      <c r="A33" s="16" t="s">
        <v>10</v>
      </c>
      <c r="B33" s="17" t="s">
        <v>216</v>
      </c>
      <c r="C33" s="149">
        <f>SUM(C34:C43)</f>
        <v>1300</v>
      </c>
    </row>
    <row r="34" spans="1:3" s="227" customFormat="1" ht="12" customHeight="1" x14ac:dyDescent="0.2">
      <c r="A34" s="11" t="s">
        <v>60</v>
      </c>
      <c r="B34" s="228" t="s">
        <v>219</v>
      </c>
      <c r="C34" s="152"/>
    </row>
    <row r="35" spans="1:3" s="227" customFormat="1" ht="12" customHeight="1" x14ac:dyDescent="0.2">
      <c r="A35" s="10" t="s">
        <v>61</v>
      </c>
      <c r="B35" s="229" t="s">
        <v>220</v>
      </c>
      <c r="C35" s="151">
        <v>1300</v>
      </c>
    </row>
    <row r="36" spans="1:3" s="227" customFormat="1" ht="12" customHeight="1" x14ac:dyDescent="0.2">
      <c r="A36" s="10" t="s">
        <v>62</v>
      </c>
      <c r="B36" s="229" t="s">
        <v>221</v>
      </c>
      <c r="C36" s="151"/>
    </row>
    <row r="37" spans="1:3" s="227" customFormat="1" ht="12" customHeight="1" x14ac:dyDescent="0.2">
      <c r="A37" s="10" t="s">
        <v>122</v>
      </c>
      <c r="B37" s="229" t="s">
        <v>222</v>
      </c>
      <c r="C37" s="151"/>
    </row>
    <row r="38" spans="1:3" s="227" customFormat="1" ht="12" customHeight="1" x14ac:dyDescent="0.2">
      <c r="A38" s="10" t="s">
        <v>123</v>
      </c>
      <c r="B38" s="229" t="s">
        <v>223</v>
      </c>
      <c r="C38" s="151"/>
    </row>
    <row r="39" spans="1:3" s="227" customFormat="1" ht="12" customHeight="1" x14ac:dyDescent="0.2">
      <c r="A39" s="10" t="s">
        <v>124</v>
      </c>
      <c r="B39" s="229" t="s">
        <v>224</v>
      </c>
      <c r="C39" s="151"/>
    </row>
    <row r="40" spans="1:3" s="227" customFormat="1" ht="12" customHeight="1" x14ac:dyDescent="0.2">
      <c r="A40" s="10" t="s">
        <v>125</v>
      </c>
      <c r="B40" s="229" t="s">
        <v>225</v>
      </c>
      <c r="C40" s="151"/>
    </row>
    <row r="41" spans="1:3" s="227" customFormat="1" ht="12" customHeight="1" x14ac:dyDescent="0.2">
      <c r="A41" s="10" t="s">
        <v>126</v>
      </c>
      <c r="B41" s="229" t="s">
        <v>226</v>
      </c>
      <c r="C41" s="151"/>
    </row>
    <row r="42" spans="1:3" s="227" customFormat="1" ht="12" customHeight="1" x14ac:dyDescent="0.2">
      <c r="A42" s="10" t="s">
        <v>217</v>
      </c>
      <c r="B42" s="229" t="s">
        <v>227</v>
      </c>
      <c r="C42" s="154"/>
    </row>
    <row r="43" spans="1:3" s="227" customFormat="1" ht="12" customHeight="1" thickBot="1" x14ac:dyDescent="0.25">
      <c r="A43" s="12" t="s">
        <v>218</v>
      </c>
      <c r="B43" s="230" t="s">
        <v>228</v>
      </c>
      <c r="C43" s="219"/>
    </row>
    <row r="44" spans="1:3" s="227" customFormat="1" ht="12" customHeight="1" thickBot="1" x14ac:dyDescent="0.25">
      <c r="A44" s="16" t="s">
        <v>11</v>
      </c>
      <c r="B44" s="17" t="s">
        <v>229</v>
      </c>
      <c r="C44" s="149">
        <f>SUM(C45:C49)</f>
        <v>0</v>
      </c>
    </row>
    <row r="45" spans="1:3" s="227" customFormat="1" ht="12" customHeight="1" x14ac:dyDescent="0.2">
      <c r="A45" s="11" t="s">
        <v>63</v>
      </c>
      <c r="B45" s="228" t="s">
        <v>233</v>
      </c>
      <c r="C45" s="246"/>
    </row>
    <row r="46" spans="1:3" s="227" customFormat="1" ht="12" customHeight="1" x14ac:dyDescent="0.2">
      <c r="A46" s="10" t="s">
        <v>64</v>
      </c>
      <c r="B46" s="229" t="s">
        <v>234</v>
      </c>
      <c r="C46" s="154"/>
    </row>
    <row r="47" spans="1:3" s="227" customFormat="1" ht="12" customHeight="1" x14ac:dyDescent="0.2">
      <c r="A47" s="10" t="s">
        <v>230</v>
      </c>
      <c r="B47" s="229" t="s">
        <v>235</v>
      </c>
      <c r="C47" s="154"/>
    </row>
    <row r="48" spans="1:3" s="227" customFormat="1" ht="12" customHeight="1" x14ac:dyDescent="0.2">
      <c r="A48" s="10" t="s">
        <v>231</v>
      </c>
      <c r="B48" s="229" t="s">
        <v>236</v>
      </c>
      <c r="C48" s="154"/>
    </row>
    <row r="49" spans="1:3" s="227" customFormat="1" ht="12" customHeight="1" thickBot="1" x14ac:dyDescent="0.25">
      <c r="A49" s="12" t="s">
        <v>232</v>
      </c>
      <c r="B49" s="230" t="s">
        <v>237</v>
      </c>
      <c r="C49" s="219"/>
    </row>
    <row r="50" spans="1:3" s="227" customFormat="1" ht="12" customHeight="1" thickBot="1" x14ac:dyDescent="0.25">
      <c r="A50" s="16" t="s">
        <v>127</v>
      </c>
      <c r="B50" s="17" t="s">
        <v>238</v>
      </c>
      <c r="C50" s="149">
        <f>SUM(C51:C53)</f>
        <v>0</v>
      </c>
    </row>
    <row r="51" spans="1:3" s="227" customFormat="1" ht="12" customHeight="1" x14ac:dyDescent="0.2">
      <c r="A51" s="11" t="s">
        <v>65</v>
      </c>
      <c r="B51" s="228" t="s">
        <v>239</v>
      </c>
      <c r="C51" s="152"/>
    </row>
    <row r="52" spans="1:3" s="227" customFormat="1" ht="12" customHeight="1" x14ac:dyDescent="0.2">
      <c r="A52" s="10" t="s">
        <v>66</v>
      </c>
      <c r="B52" s="229" t="s">
        <v>400</v>
      </c>
      <c r="C52" s="151"/>
    </row>
    <row r="53" spans="1:3" s="227" customFormat="1" ht="12" customHeight="1" x14ac:dyDescent="0.2">
      <c r="A53" s="10" t="s">
        <v>243</v>
      </c>
      <c r="B53" s="229" t="s">
        <v>241</v>
      </c>
      <c r="C53" s="151"/>
    </row>
    <row r="54" spans="1:3" s="227" customFormat="1" ht="12" customHeight="1" thickBot="1" x14ac:dyDescent="0.25">
      <c r="A54" s="12" t="s">
        <v>244</v>
      </c>
      <c r="B54" s="230" t="s">
        <v>242</v>
      </c>
      <c r="C54" s="153"/>
    </row>
    <row r="55" spans="1:3" s="227" customFormat="1" ht="12" customHeight="1" thickBot="1" x14ac:dyDescent="0.25">
      <c r="A55" s="16" t="s">
        <v>13</v>
      </c>
      <c r="B55" s="144" t="s">
        <v>245</v>
      </c>
      <c r="C55" s="149">
        <f>SUM(C56:C58)</f>
        <v>0</v>
      </c>
    </row>
    <row r="56" spans="1:3" s="227" customFormat="1" ht="12" customHeight="1" x14ac:dyDescent="0.2">
      <c r="A56" s="11" t="s">
        <v>128</v>
      </c>
      <c r="B56" s="228" t="s">
        <v>247</v>
      </c>
      <c r="C56" s="154"/>
    </row>
    <row r="57" spans="1:3" s="227" customFormat="1" ht="12" customHeight="1" x14ac:dyDescent="0.2">
      <c r="A57" s="10" t="s">
        <v>129</v>
      </c>
      <c r="B57" s="229" t="s">
        <v>401</v>
      </c>
      <c r="C57" s="154"/>
    </row>
    <row r="58" spans="1:3" s="227" customFormat="1" ht="12" customHeight="1" x14ac:dyDescent="0.2">
      <c r="A58" s="10" t="s">
        <v>157</v>
      </c>
      <c r="B58" s="229" t="s">
        <v>248</v>
      </c>
      <c r="C58" s="154"/>
    </row>
    <row r="59" spans="1:3" s="227" customFormat="1" ht="12" customHeight="1" thickBot="1" x14ac:dyDescent="0.25">
      <c r="A59" s="12" t="s">
        <v>246</v>
      </c>
      <c r="B59" s="230" t="s">
        <v>249</v>
      </c>
      <c r="C59" s="154"/>
    </row>
    <row r="60" spans="1:3" s="227" customFormat="1" ht="12" customHeight="1" thickBot="1" x14ac:dyDescent="0.25">
      <c r="A60" s="16" t="s">
        <v>14</v>
      </c>
      <c r="B60" s="17" t="s">
        <v>250</v>
      </c>
      <c r="C60" s="155">
        <f>+C5+C12+C19+C26+C33+C44+C50+C55</f>
        <v>38659</v>
      </c>
    </row>
    <row r="61" spans="1:3" s="227" customFormat="1" ht="12" customHeight="1" thickBot="1" x14ac:dyDescent="0.25">
      <c r="A61" s="231" t="s">
        <v>251</v>
      </c>
      <c r="B61" s="144" t="s">
        <v>252</v>
      </c>
      <c r="C61" s="149">
        <f>SUM(C62:C64)</f>
        <v>0</v>
      </c>
    </row>
    <row r="62" spans="1:3" s="227" customFormat="1" ht="12" customHeight="1" x14ac:dyDescent="0.2">
      <c r="A62" s="11" t="s">
        <v>285</v>
      </c>
      <c r="B62" s="228" t="s">
        <v>253</v>
      </c>
      <c r="C62" s="154"/>
    </row>
    <row r="63" spans="1:3" s="227" customFormat="1" ht="12" customHeight="1" x14ac:dyDescent="0.2">
      <c r="A63" s="10" t="s">
        <v>294</v>
      </c>
      <c r="B63" s="229" t="s">
        <v>254</v>
      </c>
      <c r="C63" s="154"/>
    </row>
    <row r="64" spans="1:3" s="227" customFormat="1" ht="12" customHeight="1" thickBot="1" x14ac:dyDescent="0.25">
      <c r="A64" s="12" t="s">
        <v>295</v>
      </c>
      <c r="B64" s="232" t="s">
        <v>255</v>
      </c>
      <c r="C64" s="154"/>
    </row>
    <row r="65" spans="1:3" s="227" customFormat="1" ht="12" customHeight="1" thickBot="1" x14ac:dyDescent="0.25">
      <c r="A65" s="231" t="s">
        <v>256</v>
      </c>
      <c r="B65" s="144" t="s">
        <v>257</v>
      </c>
      <c r="C65" s="149">
        <f>SUM(C66:C69)</f>
        <v>0</v>
      </c>
    </row>
    <row r="66" spans="1:3" s="227" customFormat="1" ht="12" customHeight="1" x14ac:dyDescent="0.2">
      <c r="A66" s="11" t="s">
        <v>105</v>
      </c>
      <c r="B66" s="228" t="s">
        <v>258</v>
      </c>
      <c r="C66" s="154"/>
    </row>
    <row r="67" spans="1:3" s="227" customFormat="1" ht="12" customHeight="1" x14ac:dyDescent="0.2">
      <c r="A67" s="10" t="s">
        <v>106</v>
      </c>
      <c r="B67" s="229" t="s">
        <v>259</v>
      </c>
      <c r="C67" s="154"/>
    </row>
    <row r="68" spans="1:3" s="227" customFormat="1" ht="12" customHeight="1" x14ac:dyDescent="0.2">
      <c r="A68" s="10" t="s">
        <v>286</v>
      </c>
      <c r="B68" s="229" t="s">
        <v>260</v>
      </c>
      <c r="C68" s="154"/>
    </row>
    <row r="69" spans="1:3" s="227" customFormat="1" ht="12" customHeight="1" thickBot="1" x14ac:dyDescent="0.25">
      <c r="A69" s="12" t="s">
        <v>287</v>
      </c>
      <c r="B69" s="230" t="s">
        <v>261</v>
      </c>
      <c r="C69" s="154"/>
    </row>
    <row r="70" spans="1:3" s="227" customFormat="1" ht="12" customHeight="1" thickBot="1" x14ac:dyDescent="0.25">
      <c r="A70" s="231" t="s">
        <v>262</v>
      </c>
      <c r="B70" s="144" t="s">
        <v>263</v>
      </c>
      <c r="C70" s="149">
        <f>SUM(C71:C72)</f>
        <v>1304</v>
      </c>
    </row>
    <row r="71" spans="1:3" s="227" customFormat="1" ht="12" customHeight="1" x14ac:dyDescent="0.2">
      <c r="A71" s="11" t="s">
        <v>288</v>
      </c>
      <c r="B71" s="228" t="s">
        <v>264</v>
      </c>
      <c r="C71" s="154">
        <v>1304</v>
      </c>
    </row>
    <row r="72" spans="1:3" s="227" customFormat="1" ht="12" customHeight="1" thickBot="1" x14ac:dyDescent="0.25">
      <c r="A72" s="12" t="s">
        <v>289</v>
      </c>
      <c r="B72" s="230" t="s">
        <v>265</v>
      </c>
      <c r="C72" s="154"/>
    </row>
    <row r="73" spans="1:3" s="227" customFormat="1" ht="12" customHeight="1" thickBot="1" x14ac:dyDescent="0.25">
      <c r="A73" s="231" t="s">
        <v>266</v>
      </c>
      <c r="B73" s="144" t="s">
        <v>267</v>
      </c>
      <c r="C73" s="149">
        <f>SUM(C74:C76)</f>
        <v>0</v>
      </c>
    </row>
    <row r="74" spans="1:3" s="227" customFormat="1" ht="12" customHeight="1" x14ac:dyDescent="0.2">
      <c r="A74" s="11" t="s">
        <v>290</v>
      </c>
      <c r="B74" s="228" t="s">
        <v>268</v>
      </c>
      <c r="C74" s="154"/>
    </row>
    <row r="75" spans="1:3" s="227" customFormat="1" ht="12" customHeight="1" x14ac:dyDescent="0.2">
      <c r="A75" s="10" t="s">
        <v>291</v>
      </c>
      <c r="B75" s="229" t="s">
        <v>269</v>
      </c>
      <c r="C75" s="154"/>
    </row>
    <row r="76" spans="1:3" s="227" customFormat="1" ht="12" customHeight="1" thickBot="1" x14ac:dyDescent="0.25">
      <c r="A76" s="12" t="s">
        <v>292</v>
      </c>
      <c r="B76" s="230" t="s">
        <v>270</v>
      </c>
      <c r="C76" s="154"/>
    </row>
    <row r="77" spans="1:3" s="227" customFormat="1" ht="12" customHeight="1" thickBot="1" x14ac:dyDescent="0.25">
      <c r="A77" s="231" t="s">
        <v>271</v>
      </c>
      <c r="B77" s="144" t="s">
        <v>293</v>
      </c>
      <c r="C77" s="149">
        <f>SUM(C78:C81)</f>
        <v>0</v>
      </c>
    </row>
    <row r="78" spans="1:3" s="227" customFormat="1" ht="12" customHeight="1" x14ac:dyDescent="0.2">
      <c r="A78" s="233" t="s">
        <v>272</v>
      </c>
      <c r="B78" s="228" t="s">
        <v>273</v>
      </c>
      <c r="C78" s="154"/>
    </row>
    <row r="79" spans="1:3" s="227" customFormat="1" ht="12" customHeight="1" x14ac:dyDescent="0.2">
      <c r="A79" s="234" t="s">
        <v>274</v>
      </c>
      <c r="B79" s="229" t="s">
        <v>275</v>
      </c>
      <c r="C79" s="154"/>
    </row>
    <row r="80" spans="1:3" s="227" customFormat="1" ht="12" customHeight="1" x14ac:dyDescent="0.2">
      <c r="A80" s="234" t="s">
        <v>276</v>
      </c>
      <c r="B80" s="229" t="s">
        <v>277</v>
      </c>
      <c r="C80" s="154"/>
    </row>
    <row r="81" spans="1:3" s="227" customFormat="1" ht="12" customHeight="1" thickBot="1" x14ac:dyDescent="0.25">
      <c r="A81" s="235" t="s">
        <v>278</v>
      </c>
      <c r="B81" s="230" t="s">
        <v>279</v>
      </c>
      <c r="C81" s="154"/>
    </row>
    <row r="82" spans="1:3" s="227" customFormat="1" ht="13.5" customHeight="1" thickBot="1" x14ac:dyDescent="0.25">
      <c r="A82" s="231" t="s">
        <v>280</v>
      </c>
      <c r="B82" s="144" t="s">
        <v>281</v>
      </c>
      <c r="C82" s="247"/>
    </row>
    <row r="83" spans="1:3" s="227" customFormat="1" ht="15.75" customHeight="1" thickBot="1" x14ac:dyDescent="0.25">
      <c r="A83" s="231" t="s">
        <v>282</v>
      </c>
      <c r="B83" s="236" t="s">
        <v>283</v>
      </c>
      <c r="C83" s="155">
        <f>+C61+C65+C70+C73+C77+C82</f>
        <v>1304</v>
      </c>
    </row>
    <row r="84" spans="1:3" s="227" customFormat="1" ht="16.5" customHeight="1" thickBot="1" x14ac:dyDescent="0.25">
      <c r="A84" s="237" t="s">
        <v>296</v>
      </c>
      <c r="B84" s="238" t="s">
        <v>284</v>
      </c>
      <c r="C84" s="155">
        <f>+C60+C83</f>
        <v>39963</v>
      </c>
    </row>
    <row r="85" spans="1:3" s="227" customFormat="1" ht="83.25" customHeight="1" x14ac:dyDescent="0.2">
      <c r="A85" s="1"/>
      <c r="B85" s="2"/>
      <c r="C85" s="156"/>
    </row>
    <row r="86" spans="1:3" ht="16.5" customHeight="1" x14ac:dyDescent="0.25">
      <c r="A86" s="261" t="s">
        <v>34</v>
      </c>
      <c r="B86" s="261"/>
      <c r="C86" s="261"/>
    </row>
    <row r="87" spans="1:3" s="239" customFormat="1" ht="16.5" customHeight="1" thickBot="1" x14ac:dyDescent="0.3">
      <c r="A87" s="262" t="s">
        <v>109</v>
      </c>
      <c r="B87" s="262"/>
      <c r="C87" s="79" t="s">
        <v>156</v>
      </c>
    </row>
    <row r="88" spans="1:3" ht="38.1" customHeight="1" thickBot="1" x14ac:dyDescent="0.3">
      <c r="A88" s="19" t="s">
        <v>54</v>
      </c>
      <c r="B88" s="20" t="s">
        <v>35</v>
      </c>
      <c r="C88" s="28" t="s">
        <v>185</v>
      </c>
    </row>
    <row r="89" spans="1:3" s="226" customFormat="1" ht="12" customHeight="1" thickBot="1" x14ac:dyDescent="0.25">
      <c r="A89" s="25">
        <v>1</v>
      </c>
      <c r="B89" s="26">
        <v>2</v>
      </c>
      <c r="C89" s="27">
        <v>3</v>
      </c>
    </row>
    <row r="90" spans="1:3" ht="12" customHeight="1" thickBot="1" x14ac:dyDescent="0.3">
      <c r="A90" s="18" t="s">
        <v>6</v>
      </c>
      <c r="B90" s="24" t="s">
        <v>299</v>
      </c>
      <c r="C90" s="148">
        <f>SUM(C91:C95)</f>
        <v>39963</v>
      </c>
    </row>
    <row r="91" spans="1:3" ht="12" customHeight="1" x14ac:dyDescent="0.25">
      <c r="A91" s="13" t="s">
        <v>67</v>
      </c>
      <c r="B91" s="6" t="s">
        <v>36</v>
      </c>
      <c r="C91" s="150">
        <v>8399</v>
      </c>
    </row>
    <row r="92" spans="1:3" ht="12" customHeight="1" x14ac:dyDescent="0.25">
      <c r="A92" s="10" t="s">
        <v>68</v>
      </c>
      <c r="B92" s="4" t="s">
        <v>130</v>
      </c>
      <c r="C92" s="151">
        <v>2152</v>
      </c>
    </row>
    <row r="93" spans="1:3" ht="12" customHeight="1" x14ac:dyDescent="0.25">
      <c r="A93" s="10" t="s">
        <v>69</v>
      </c>
      <c r="B93" s="4" t="s">
        <v>96</v>
      </c>
      <c r="C93" s="153">
        <v>18727</v>
      </c>
    </row>
    <row r="94" spans="1:3" ht="12" customHeight="1" x14ac:dyDescent="0.25">
      <c r="A94" s="10" t="s">
        <v>70</v>
      </c>
      <c r="B94" s="7" t="s">
        <v>131</v>
      </c>
      <c r="C94" s="153">
        <v>2748</v>
      </c>
    </row>
    <row r="95" spans="1:3" ht="12" customHeight="1" x14ac:dyDescent="0.25">
      <c r="A95" s="10" t="s">
        <v>78</v>
      </c>
      <c r="B95" s="15" t="s">
        <v>132</v>
      </c>
      <c r="C95" s="153">
        <v>7937</v>
      </c>
    </row>
    <row r="96" spans="1:3" ht="12" customHeight="1" x14ac:dyDescent="0.25">
      <c r="A96" s="10" t="s">
        <v>71</v>
      </c>
      <c r="B96" s="4" t="s">
        <v>300</v>
      </c>
      <c r="C96" s="153"/>
    </row>
    <row r="97" spans="1:3" ht="12" customHeight="1" x14ac:dyDescent="0.25">
      <c r="A97" s="10" t="s">
        <v>72</v>
      </c>
      <c r="B97" s="80" t="s">
        <v>301</v>
      </c>
      <c r="C97" s="153"/>
    </row>
    <row r="98" spans="1:3" ht="12" customHeight="1" x14ac:dyDescent="0.25">
      <c r="A98" s="10" t="s">
        <v>79</v>
      </c>
      <c r="B98" s="81" t="s">
        <v>302</v>
      </c>
      <c r="C98" s="153"/>
    </row>
    <row r="99" spans="1:3" ht="12" customHeight="1" x14ac:dyDescent="0.25">
      <c r="A99" s="10" t="s">
        <v>80</v>
      </c>
      <c r="B99" s="81" t="s">
        <v>303</v>
      </c>
      <c r="C99" s="153"/>
    </row>
    <row r="100" spans="1:3" ht="12" customHeight="1" x14ac:dyDescent="0.25">
      <c r="A100" s="10" t="s">
        <v>81</v>
      </c>
      <c r="B100" s="80" t="s">
        <v>304</v>
      </c>
      <c r="C100" s="153"/>
    </row>
    <row r="101" spans="1:3" ht="12" customHeight="1" x14ac:dyDescent="0.25">
      <c r="A101" s="10" t="s">
        <v>82</v>
      </c>
      <c r="B101" s="80" t="s">
        <v>305</v>
      </c>
      <c r="C101" s="153"/>
    </row>
    <row r="102" spans="1:3" ht="12" customHeight="1" x14ac:dyDescent="0.25">
      <c r="A102" s="10" t="s">
        <v>84</v>
      </c>
      <c r="B102" s="81" t="s">
        <v>306</v>
      </c>
      <c r="C102" s="153"/>
    </row>
    <row r="103" spans="1:3" ht="12" customHeight="1" x14ac:dyDescent="0.25">
      <c r="A103" s="9" t="s">
        <v>133</v>
      </c>
      <c r="B103" s="82" t="s">
        <v>307</v>
      </c>
      <c r="C103" s="153"/>
    </row>
    <row r="104" spans="1:3" ht="12" customHeight="1" x14ac:dyDescent="0.25">
      <c r="A104" s="10" t="s">
        <v>297</v>
      </c>
      <c r="B104" s="82" t="s">
        <v>308</v>
      </c>
      <c r="C104" s="153"/>
    </row>
    <row r="105" spans="1:3" ht="12" customHeight="1" thickBot="1" x14ac:dyDescent="0.3">
      <c r="A105" s="14" t="s">
        <v>298</v>
      </c>
      <c r="B105" s="83" t="s">
        <v>309</v>
      </c>
      <c r="C105" s="157"/>
    </row>
    <row r="106" spans="1:3" ht="12" customHeight="1" thickBot="1" x14ac:dyDescent="0.3">
      <c r="A106" s="16" t="s">
        <v>7</v>
      </c>
      <c r="B106" s="23" t="s">
        <v>310</v>
      </c>
      <c r="C106" s="149">
        <f>+C107+C109+C111</f>
        <v>0</v>
      </c>
    </row>
    <row r="107" spans="1:3" ht="12" customHeight="1" x14ac:dyDescent="0.25">
      <c r="A107" s="11" t="s">
        <v>73</v>
      </c>
      <c r="B107" s="4" t="s">
        <v>155</v>
      </c>
      <c r="C107" s="152"/>
    </row>
    <row r="108" spans="1:3" ht="12" customHeight="1" x14ac:dyDescent="0.25">
      <c r="A108" s="11" t="s">
        <v>74</v>
      </c>
      <c r="B108" s="8" t="s">
        <v>314</v>
      </c>
      <c r="C108" s="152"/>
    </row>
    <row r="109" spans="1:3" ht="12" customHeight="1" x14ac:dyDescent="0.25">
      <c r="A109" s="11" t="s">
        <v>75</v>
      </c>
      <c r="B109" s="8" t="s">
        <v>134</v>
      </c>
      <c r="C109" s="151"/>
    </row>
    <row r="110" spans="1:3" ht="12" customHeight="1" x14ac:dyDescent="0.25">
      <c r="A110" s="11" t="s">
        <v>76</v>
      </c>
      <c r="B110" s="8" t="s">
        <v>315</v>
      </c>
      <c r="C110" s="142"/>
    </row>
    <row r="111" spans="1:3" ht="12" customHeight="1" x14ac:dyDescent="0.25">
      <c r="A111" s="11" t="s">
        <v>77</v>
      </c>
      <c r="B111" s="146" t="s">
        <v>158</v>
      </c>
      <c r="C111" s="142"/>
    </row>
    <row r="112" spans="1:3" ht="12" customHeight="1" x14ac:dyDescent="0.25">
      <c r="A112" s="11" t="s">
        <v>83</v>
      </c>
      <c r="B112" s="145" t="s">
        <v>402</v>
      </c>
      <c r="C112" s="142"/>
    </row>
    <row r="113" spans="1:3" ht="12" customHeight="1" x14ac:dyDescent="0.25">
      <c r="A113" s="11" t="s">
        <v>85</v>
      </c>
      <c r="B113" s="224" t="s">
        <v>320</v>
      </c>
      <c r="C113" s="142"/>
    </row>
    <row r="114" spans="1:3" x14ac:dyDescent="0.25">
      <c r="A114" s="11" t="s">
        <v>135</v>
      </c>
      <c r="B114" s="81" t="s">
        <v>303</v>
      </c>
      <c r="C114" s="142"/>
    </row>
    <row r="115" spans="1:3" ht="12" customHeight="1" x14ac:dyDescent="0.25">
      <c r="A115" s="11" t="s">
        <v>136</v>
      </c>
      <c r="B115" s="81" t="s">
        <v>319</v>
      </c>
      <c r="C115" s="142"/>
    </row>
    <row r="116" spans="1:3" ht="12" customHeight="1" x14ac:dyDescent="0.25">
      <c r="A116" s="11" t="s">
        <v>137</v>
      </c>
      <c r="B116" s="81" t="s">
        <v>318</v>
      </c>
      <c r="C116" s="142"/>
    </row>
    <row r="117" spans="1:3" ht="12" customHeight="1" x14ac:dyDescent="0.25">
      <c r="A117" s="11" t="s">
        <v>311</v>
      </c>
      <c r="B117" s="81" t="s">
        <v>306</v>
      </c>
      <c r="C117" s="142"/>
    </row>
    <row r="118" spans="1:3" ht="12" customHeight="1" x14ac:dyDescent="0.25">
      <c r="A118" s="11" t="s">
        <v>312</v>
      </c>
      <c r="B118" s="81" t="s">
        <v>317</v>
      </c>
      <c r="C118" s="142"/>
    </row>
    <row r="119" spans="1:3" ht="16.5" thickBot="1" x14ac:dyDescent="0.3">
      <c r="A119" s="9" t="s">
        <v>313</v>
      </c>
      <c r="B119" s="81" t="s">
        <v>316</v>
      </c>
      <c r="C119" s="143"/>
    </row>
    <row r="120" spans="1:3" ht="12" customHeight="1" thickBot="1" x14ac:dyDescent="0.3">
      <c r="A120" s="16" t="s">
        <v>8</v>
      </c>
      <c r="B120" s="68" t="s">
        <v>321</v>
      </c>
      <c r="C120" s="149">
        <f>+C121+C122</f>
        <v>0</v>
      </c>
    </row>
    <row r="121" spans="1:3" ht="12" customHeight="1" x14ac:dyDescent="0.25">
      <c r="A121" s="11" t="s">
        <v>56</v>
      </c>
      <c r="B121" s="5" t="s">
        <v>44</v>
      </c>
      <c r="C121" s="152"/>
    </row>
    <row r="122" spans="1:3" ht="12" customHeight="1" thickBot="1" x14ac:dyDescent="0.3">
      <c r="A122" s="12" t="s">
        <v>57</v>
      </c>
      <c r="B122" s="8" t="s">
        <v>45</v>
      </c>
      <c r="C122" s="153"/>
    </row>
    <row r="123" spans="1:3" ht="12" customHeight="1" thickBot="1" x14ac:dyDescent="0.3">
      <c r="A123" s="16" t="s">
        <v>9</v>
      </c>
      <c r="B123" s="68" t="s">
        <v>322</v>
      </c>
      <c r="C123" s="149">
        <f>+C90+C106+C120</f>
        <v>39963</v>
      </c>
    </row>
    <row r="124" spans="1:3" ht="12" customHeight="1" thickBot="1" x14ac:dyDescent="0.3">
      <c r="A124" s="16" t="s">
        <v>10</v>
      </c>
      <c r="B124" s="68" t="s">
        <v>323</v>
      </c>
      <c r="C124" s="149">
        <f>+C125+C126+C127</f>
        <v>0</v>
      </c>
    </row>
    <row r="125" spans="1:3" ht="12" customHeight="1" x14ac:dyDescent="0.25">
      <c r="A125" s="11" t="s">
        <v>60</v>
      </c>
      <c r="B125" s="5" t="s">
        <v>324</v>
      </c>
      <c r="C125" s="142"/>
    </row>
    <row r="126" spans="1:3" ht="12" customHeight="1" x14ac:dyDescent="0.25">
      <c r="A126" s="11" t="s">
        <v>61</v>
      </c>
      <c r="B126" s="5" t="s">
        <v>325</v>
      </c>
      <c r="C126" s="142"/>
    </row>
    <row r="127" spans="1:3" ht="12" customHeight="1" thickBot="1" x14ac:dyDescent="0.3">
      <c r="A127" s="9" t="s">
        <v>62</v>
      </c>
      <c r="B127" s="3" t="s">
        <v>326</v>
      </c>
      <c r="C127" s="142"/>
    </row>
    <row r="128" spans="1:3" ht="12" customHeight="1" thickBot="1" x14ac:dyDescent="0.3">
      <c r="A128" s="16" t="s">
        <v>11</v>
      </c>
      <c r="B128" s="68" t="s">
        <v>391</v>
      </c>
      <c r="C128" s="149">
        <f>+C129+C130+C131+C132</f>
        <v>0</v>
      </c>
    </row>
    <row r="129" spans="1:9" ht="12" customHeight="1" x14ac:dyDescent="0.25">
      <c r="A129" s="11" t="s">
        <v>63</v>
      </c>
      <c r="B129" s="5" t="s">
        <v>327</v>
      </c>
      <c r="C129" s="142"/>
    </row>
    <row r="130" spans="1:9" ht="12" customHeight="1" x14ac:dyDescent="0.25">
      <c r="A130" s="11" t="s">
        <v>64</v>
      </c>
      <c r="B130" s="5" t="s">
        <v>328</v>
      </c>
      <c r="C130" s="142"/>
    </row>
    <row r="131" spans="1:9" ht="12" customHeight="1" x14ac:dyDescent="0.25">
      <c r="A131" s="11" t="s">
        <v>230</v>
      </c>
      <c r="B131" s="5" t="s">
        <v>329</v>
      </c>
      <c r="C131" s="142"/>
    </row>
    <row r="132" spans="1:9" ht="12" customHeight="1" thickBot="1" x14ac:dyDescent="0.3">
      <c r="A132" s="9" t="s">
        <v>231</v>
      </c>
      <c r="B132" s="3" t="s">
        <v>330</v>
      </c>
      <c r="C132" s="142"/>
    </row>
    <row r="133" spans="1:9" ht="12" customHeight="1" thickBot="1" x14ac:dyDescent="0.3">
      <c r="A133" s="16" t="s">
        <v>12</v>
      </c>
      <c r="B133" s="68" t="s">
        <v>331</v>
      </c>
      <c r="C133" s="155">
        <f>+C134+C135+C136+C137</f>
        <v>0</v>
      </c>
    </row>
    <row r="134" spans="1:9" ht="12" customHeight="1" x14ac:dyDescent="0.25">
      <c r="A134" s="11" t="s">
        <v>65</v>
      </c>
      <c r="B134" s="5" t="s">
        <v>332</v>
      </c>
      <c r="C134" s="142"/>
    </row>
    <row r="135" spans="1:9" ht="12" customHeight="1" x14ac:dyDescent="0.25">
      <c r="A135" s="11" t="s">
        <v>66</v>
      </c>
      <c r="B135" s="5" t="s">
        <v>342</v>
      </c>
      <c r="C135" s="142"/>
    </row>
    <row r="136" spans="1:9" ht="12" customHeight="1" x14ac:dyDescent="0.25">
      <c r="A136" s="11" t="s">
        <v>243</v>
      </c>
      <c r="B136" s="5" t="s">
        <v>333</v>
      </c>
      <c r="C136" s="142"/>
    </row>
    <row r="137" spans="1:9" ht="12" customHeight="1" thickBot="1" x14ac:dyDescent="0.3">
      <c r="A137" s="9" t="s">
        <v>244</v>
      </c>
      <c r="B137" s="3" t="s">
        <v>334</v>
      </c>
      <c r="C137" s="142"/>
    </row>
    <row r="138" spans="1:9" ht="12" customHeight="1" thickBot="1" x14ac:dyDescent="0.3">
      <c r="A138" s="16" t="s">
        <v>13</v>
      </c>
      <c r="B138" s="68" t="s">
        <v>335</v>
      </c>
      <c r="C138" s="158">
        <f>+C139+C140+C141+C142</f>
        <v>0</v>
      </c>
    </row>
    <row r="139" spans="1:9" ht="12" customHeight="1" x14ac:dyDescent="0.25">
      <c r="A139" s="11" t="s">
        <v>128</v>
      </c>
      <c r="B139" s="5" t="s">
        <v>336</v>
      </c>
      <c r="C139" s="142"/>
    </row>
    <row r="140" spans="1:9" ht="12" customHeight="1" x14ac:dyDescent="0.25">
      <c r="A140" s="11" t="s">
        <v>129</v>
      </c>
      <c r="B140" s="5" t="s">
        <v>337</v>
      </c>
      <c r="C140" s="142"/>
    </row>
    <row r="141" spans="1:9" ht="12" customHeight="1" x14ac:dyDescent="0.25">
      <c r="A141" s="11" t="s">
        <v>157</v>
      </c>
      <c r="B141" s="5" t="s">
        <v>338</v>
      </c>
      <c r="C141" s="142"/>
    </row>
    <row r="142" spans="1:9" ht="12" customHeight="1" thickBot="1" x14ac:dyDescent="0.3">
      <c r="A142" s="11" t="s">
        <v>246</v>
      </c>
      <c r="B142" s="5" t="s">
        <v>339</v>
      </c>
      <c r="C142" s="142"/>
    </row>
    <row r="143" spans="1:9" ht="15" customHeight="1" thickBot="1" x14ac:dyDescent="0.3">
      <c r="A143" s="16" t="s">
        <v>14</v>
      </c>
      <c r="B143" s="68" t="s">
        <v>340</v>
      </c>
      <c r="C143" s="240">
        <f>+C124+C128+C133+C138</f>
        <v>0</v>
      </c>
      <c r="F143" s="241"/>
      <c r="G143" s="242"/>
      <c r="H143" s="242"/>
      <c r="I143" s="242"/>
    </row>
    <row r="144" spans="1:9" s="227" customFormat="1" ht="12.95" customHeight="1" thickBot="1" x14ac:dyDescent="0.25">
      <c r="A144" s="147" t="s">
        <v>15</v>
      </c>
      <c r="B144" s="210" t="s">
        <v>341</v>
      </c>
      <c r="C144" s="240">
        <f>+C123+C143</f>
        <v>39963</v>
      </c>
    </row>
    <row r="145" spans="1:4" ht="7.5" customHeight="1" x14ac:dyDescent="0.25"/>
    <row r="146" spans="1:4" x14ac:dyDescent="0.25">
      <c r="A146" s="263" t="s">
        <v>343</v>
      </c>
      <c r="B146" s="263"/>
      <c r="C146" s="263"/>
    </row>
    <row r="147" spans="1:4" ht="15" customHeight="1" thickBot="1" x14ac:dyDescent="0.3">
      <c r="A147" s="260" t="s">
        <v>110</v>
      </c>
      <c r="B147" s="260"/>
      <c r="C147" s="159" t="s">
        <v>156</v>
      </c>
    </row>
    <row r="148" spans="1:4" ht="13.5" customHeight="1" thickBot="1" x14ac:dyDescent="0.3">
      <c r="A148" s="16">
        <v>1</v>
      </c>
      <c r="B148" s="23" t="s">
        <v>344</v>
      </c>
      <c r="C148" s="149">
        <f>+C60-C123</f>
        <v>-1304</v>
      </c>
      <c r="D148" s="243"/>
    </row>
    <row r="149" spans="1:4" ht="27.75" customHeight="1" thickBot="1" x14ac:dyDescent="0.3">
      <c r="A149" s="16" t="s">
        <v>7</v>
      </c>
      <c r="B149" s="23" t="s">
        <v>345</v>
      </c>
      <c r="C149" s="149">
        <f>+C83-C143</f>
        <v>1304</v>
      </c>
    </row>
  </sheetData>
  <mergeCells count="6">
    <mergeCell ref="A147:B147"/>
    <mergeCell ref="A86:C86"/>
    <mergeCell ref="A1:C1"/>
    <mergeCell ref="A2:B2"/>
    <mergeCell ref="A87:B87"/>
    <mergeCell ref="A146:C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Fony község Önkormányzat
2014. ÉVI KÖLTSÉGVETÉSÉNEK ÖSSZEVONT MÉRLEGE&amp;10
&amp;R&amp;"Times New Roman CE,Félkövér dőlt"&amp;11 1.1. melléklet a 1./2014. (II.17.) önkormányzati rendelethez</oddHeader>
  </headerFooter>
  <rowBreaks count="1" manualBreakCount="1">
    <brk id="85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9"/>
  <sheetViews>
    <sheetView zoomScale="120" zoomScaleNormal="120" zoomScaleSheetLayoutView="100" workbookViewId="0">
      <selection activeCell="C11" sqref="C11"/>
    </sheetView>
  </sheetViews>
  <sheetFormatPr defaultRowHeight="15.75" x14ac:dyDescent="0.25"/>
  <cols>
    <col min="1" max="1" width="9.5" style="211" customWidth="1"/>
    <col min="2" max="2" width="91.6640625" style="211" customWidth="1"/>
    <col min="3" max="3" width="21.6640625" style="212" customWidth="1"/>
    <col min="4" max="4" width="9" style="225" customWidth="1"/>
    <col min="5" max="16384" width="9.33203125" style="225"/>
  </cols>
  <sheetData>
    <row r="1" spans="1:3" ht="15.95" customHeight="1" x14ac:dyDescent="0.25">
      <c r="A1" s="261" t="s">
        <v>3</v>
      </c>
      <c r="B1" s="261"/>
      <c r="C1" s="261"/>
    </row>
    <row r="2" spans="1:3" ht="15.95" customHeight="1" thickBot="1" x14ac:dyDescent="0.3">
      <c r="A2" s="260" t="s">
        <v>108</v>
      </c>
      <c r="B2" s="260"/>
      <c r="C2" s="159" t="s">
        <v>156</v>
      </c>
    </row>
    <row r="3" spans="1:3" ht="38.1" customHeight="1" thickBot="1" x14ac:dyDescent="0.3">
      <c r="A3" s="19" t="s">
        <v>54</v>
      </c>
      <c r="B3" s="20" t="s">
        <v>5</v>
      </c>
      <c r="C3" s="28" t="s">
        <v>185</v>
      </c>
    </row>
    <row r="4" spans="1:3" s="226" customFormat="1" ht="12" customHeight="1" thickBot="1" x14ac:dyDescent="0.25">
      <c r="A4" s="220">
        <v>1</v>
      </c>
      <c r="B4" s="221">
        <v>2</v>
      </c>
      <c r="C4" s="222">
        <v>3</v>
      </c>
    </row>
    <row r="5" spans="1:3" s="227" customFormat="1" ht="12" customHeight="1" thickBot="1" x14ac:dyDescent="0.25">
      <c r="A5" s="16" t="s">
        <v>6</v>
      </c>
      <c r="B5" s="17" t="s">
        <v>186</v>
      </c>
      <c r="C5" s="149">
        <f>+C6+C7+C8+C9+C10+C11</f>
        <v>30982</v>
      </c>
    </row>
    <row r="6" spans="1:3" s="227" customFormat="1" ht="12" customHeight="1" x14ac:dyDescent="0.2">
      <c r="A6" s="11" t="s">
        <v>67</v>
      </c>
      <c r="B6" s="228" t="s">
        <v>187</v>
      </c>
      <c r="C6" s="152">
        <v>12620</v>
      </c>
    </row>
    <row r="7" spans="1:3" s="227" customFormat="1" ht="12" customHeight="1" x14ac:dyDescent="0.2">
      <c r="A7" s="10" t="s">
        <v>68</v>
      </c>
      <c r="B7" s="229" t="s">
        <v>188</v>
      </c>
      <c r="C7" s="151"/>
    </row>
    <row r="8" spans="1:3" s="227" customFormat="1" ht="12" customHeight="1" x14ac:dyDescent="0.2">
      <c r="A8" s="10" t="s">
        <v>69</v>
      </c>
      <c r="B8" s="229" t="s">
        <v>189</v>
      </c>
      <c r="C8" s="151">
        <v>7985</v>
      </c>
    </row>
    <row r="9" spans="1:3" s="227" customFormat="1" ht="12" customHeight="1" x14ac:dyDescent="0.2">
      <c r="A9" s="10" t="s">
        <v>70</v>
      </c>
      <c r="B9" s="229" t="s">
        <v>190</v>
      </c>
      <c r="C9" s="151">
        <v>418</v>
      </c>
    </row>
    <row r="10" spans="1:3" s="227" customFormat="1" ht="12" customHeight="1" x14ac:dyDescent="0.2">
      <c r="A10" s="10" t="s">
        <v>104</v>
      </c>
      <c r="B10" s="229" t="s">
        <v>191</v>
      </c>
      <c r="C10" s="151">
        <v>9959</v>
      </c>
    </row>
    <row r="11" spans="1:3" s="227" customFormat="1" ht="12" customHeight="1" thickBot="1" x14ac:dyDescent="0.25">
      <c r="A11" s="12" t="s">
        <v>71</v>
      </c>
      <c r="B11" s="230" t="s">
        <v>192</v>
      </c>
      <c r="C11" s="151"/>
    </row>
    <row r="12" spans="1:3" s="227" customFormat="1" ht="12" customHeight="1" thickBot="1" x14ac:dyDescent="0.25">
      <c r="A12" s="16" t="s">
        <v>7</v>
      </c>
      <c r="B12" s="144" t="s">
        <v>193</v>
      </c>
      <c r="C12" s="149">
        <f>+C13+C14+C15+C16+C17</f>
        <v>2800</v>
      </c>
    </row>
    <row r="13" spans="1:3" s="227" customFormat="1" ht="12" customHeight="1" x14ac:dyDescent="0.2">
      <c r="A13" s="11" t="s">
        <v>73</v>
      </c>
      <c r="B13" s="228" t="s">
        <v>194</v>
      </c>
      <c r="C13" s="152"/>
    </row>
    <row r="14" spans="1:3" s="227" customFormat="1" ht="12" customHeight="1" x14ac:dyDescent="0.2">
      <c r="A14" s="10" t="s">
        <v>74</v>
      </c>
      <c r="B14" s="229" t="s">
        <v>195</v>
      </c>
      <c r="C14" s="151"/>
    </row>
    <row r="15" spans="1:3" s="227" customFormat="1" ht="12" customHeight="1" x14ac:dyDescent="0.2">
      <c r="A15" s="10" t="s">
        <v>75</v>
      </c>
      <c r="B15" s="229" t="s">
        <v>396</v>
      </c>
      <c r="C15" s="151"/>
    </row>
    <row r="16" spans="1:3" s="227" customFormat="1" ht="12" customHeight="1" x14ac:dyDescent="0.2">
      <c r="A16" s="10" t="s">
        <v>76</v>
      </c>
      <c r="B16" s="229" t="s">
        <v>397</v>
      </c>
      <c r="C16" s="151"/>
    </row>
    <row r="17" spans="1:3" s="227" customFormat="1" ht="12" customHeight="1" x14ac:dyDescent="0.2">
      <c r="A17" s="10" t="s">
        <v>77</v>
      </c>
      <c r="B17" s="229" t="s">
        <v>196</v>
      </c>
      <c r="C17" s="151">
        <v>2800</v>
      </c>
    </row>
    <row r="18" spans="1:3" s="227" customFormat="1" ht="12" customHeight="1" thickBot="1" x14ac:dyDescent="0.25">
      <c r="A18" s="12" t="s">
        <v>83</v>
      </c>
      <c r="B18" s="230" t="s">
        <v>197</v>
      </c>
      <c r="C18" s="153"/>
    </row>
    <row r="19" spans="1:3" s="227" customFormat="1" ht="12" customHeight="1" thickBot="1" x14ac:dyDescent="0.25">
      <c r="A19" s="16" t="s">
        <v>8</v>
      </c>
      <c r="B19" s="17" t="s">
        <v>198</v>
      </c>
      <c r="C19" s="149">
        <f>+C20+C21+C22+C23+C24</f>
        <v>0</v>
      </c>
    </row>
    <row r="20" spans="1:3" s="227" customFormat="1" ht="12" customHeight="1" x14ac:dyDescent="0.2">
      <c r="A20" s="11" t="s">
        <v>56</v>
      </c>
      <c r="B20" s="228" t="s">
        <v>199</v>
      </c>
      <c r="C20" s="152"/>
    </row>
    <row r="21" spans="1:3" s="227" customFormat="1" ht="12" customHeight="1" x14ac:dyDescent="0.2">
      <c r="A21" s="10" t="s">
        <v>57</v>
      </c>
      <c r="B21" s="229" t="s">
        <v>200</v>
      </c>
      <c r="C21" s="151"/>
    </row>
    <row r="22" spans="1:3" s="227" customFormat="1" ht="12" customHeight="1" x14ac:dyDescent="0.2">
      <c r="A22" s="10" t="s">
        <v>58</v>
      </c>
      <c r="B22" s="229" t="s">
        <v>398</v>
      </c>
      <c r="C22" s="151"/>
    </row>
    <row r="23" spans="1:3" s="227" customFormat="1" ht="12" customHeight="1" x14ac:dyDescent="0.2">
      <c r="A23" s="10" t="s">
        <v>59</v>
      </c>
      <c r="B23" s="229" t="s">
        <v>399</v>
      </c>
      <c r="C23" s="151"/>
    </row>
    <row r="24" spans="1:3" s="227" customFormat="1" ht="12" customHeight="1" x14ac:dyDescent="0.2">
      <c r="A24" s="10" t="s">
        <v>118</v>
      </c>
      <c r="B24" s="229" t="s">
        <v>201</v>
      </c>
      <c r="C24" s="151"/>
    </row>
    <row r="25" spans="1:3" s="227" customFormat="1" ht="12" customHeight="1" thickBot="1" x14ac:dyDescent="0.25">
      <c r="A25" s="12" t="s">
        <v>119</v>
      </c>
      <c r="B25" s="230" t="s">
        <v>202</v>
      </c>
      <c r="C25" s="153"/>
    </row>
    <row r="26" spans="1:3" s="227" customFormat="1" ht="12" customHeight="1" thickBot="1" x14ac:dyDescent="0.25">
      <c r="A26" s="16" t="s">
        <v>120</v>
      </c>
      <c r="B26" s="17" t="s">
        <v>203</v>
      </c>
      <c r="C26" s="155">
        <f>+C27+C30+C31+C32</f>
        <v>3577</v>
      </c>
    </row>
    <row r="27" spans="1:3" s="227" customFormat="1" ht="12" customHeight="1" x14ac:dyDescent="0.2">
      <c r="A27" s="11" t="s">
        <v>204</v>
      </c>
      <c r="B27" s="228" t="s">
        <v>210</v>
      </c>
      <c r="C27" s="223">
        <f>+C28+C29</f>
        <v>577</v>
      </c>
    </row>
    <row r="28" spans="1:3" s="227" customFormat="1" ht="12" customHeight="1" x14ac:dyDescent="0.2">
      <c r="A28" s="10" t="s">
        <v>205</v>
      </c>
      <c r="B28" s="229" t="s">
        <v>211</v>
      </c>
      <c r="C28" s="151">
        <v>577</v>
      </c>
    </row>
    <row r="29" spans="1:3" s="227" customFormat="1" ht="12" customHeight="1" x14ac:dyDescent="0.2">
      <c r="A29" s="10" t="s">
        <v>206</v>
      </c>
      <c r="B29" s="229" t="s">
        <v>212</v>
      </c>
      <c r="C29" s="151"/>
    </row>
    <row r="30" spans="1:3" s="227" customFormat="1" ht="12" customHeight="1" x14ac:dyDescent="0.2">
      <c r="A30" s="10" t="s">
        <v>207</v>
      </c>
      <c r="B30" s="229" t="s">
        <v>213</v>
      </c>
      <c r="C30" s="151">
        <v>3000</v>
      </c>
    </row>
    <row r="31" spans="1:3" s="227" customFormat="1" ht="12" customHeight="1" x14ac:dyDescent="0.2">
      <c r="A31" s="10" t="s">
        <v>208</v>
      </c>
      <c r="B31" s="229" t="s">
        <v>214</v>
      </c>
      <c r="C31" s="151">
        <v>0</v>
      </c>
    </row>
    <row r="32" spans="1:3" s="227" customFormat="1" ht="12" customHeight="1" thickBot="1" x14ac:dyDescent="0.25">
      <c r="A32" s="12" t="s">
        <v>209</v>
      </c>
      <c r="B32" s="230" t="s">
        <v>215</v>
      </c>
      <c r="C32" s="153"/>
    </row>
    <row r="33" spans="1:3" s="227" customFormat="1" ht="12" customHeight="1" thickBot="1" x14ac:dyDescent="0.25">
      <c r="A33" s="16" t="s">
        <v>10</v>
      </c>
      <c r="B33" s="17" t="s">
        <v>216</v>
      </c>
      <c r="C33" s="149">
        <f>SUM(C34:C43)</f>
        <v>1300</v>
      </c>
    </row>
    <row r="34" spans="1:3" s="227" customFormat="1" ht="12" customHeight="1" x14ac:dyDescent="0.2">
      <c r="A34" s="11" t="s">
        <v>60</v>
      </c>
      <c r="B34" s="228" t="s">
        <v>219</v>
      </c>
      <c r="C34" s="152"/>
    </row>
    <row r="35" spans="1:3" s="227" customFormat="1" ht="12" customHeight="1" x14ac:dyDescent="0.2">
      <c r="A35" s="10" t="s">
        <v>61</v>
      </c>
      <c r="B35" s="229" t="s">
        <v>220</v>
      </c>
      <c r="C35" s="151">
        <v>1300</v>
      </c>
    </row>
    <row r="36" spans="1:3" s="227" customFormat="1" ht="12" customHeight="1" x14ac:dyDescent="0.2">
      <c r="A36" s="10" t="s">
        <v>62</v>
      </c>
      <c r="B36" s="229" t="s">
        <v>221</v>
      </c>
      <c r="C36" s="151"/>
    </row>
    <row r="37" spans="1:3" s="227" customFormat="1" ht="12" customHeight="1" x14ac:dyDescent="0.2">
      <c r="A37" s="10" t="s">
        <v>122</v>
      </c>
      <c r="B37" s="229" t="s">
        <v>222</v>
      </c>
      <c r="C37" s="151"/>
    </row>
    <row r="38" spans="1:3" s="227" customFormat="1" ht="12" customHeight="1" x14ac:dyDescent="0.2">
      <c r="A38" s="10" t="s">
        <v>123</v>
      </c>
      <c r="B38" s="229" t="s">
        <v>223</v>
      </c>
      <c r="C38" s="151"/>
    </row>
    <row r="39" spans="1:3" s="227" customFormat="1" ht="12" customHeight="1" x14ac:dyDescent="0.2">
      <c r="A39" s="10" t="s">
        <v>124</v>
      </c>
      <c r="B39" s="229" t="s">
        <v>224</v>
      </c>
      <c r="C39" s="151"/>
    </row>
    <row r="40" spans="1:3" s="227" customFormat="1" ht="12" customHeight="1" x14ac:dyDescent="0.2">
      <c r="A40" s="10" t="s">
        <v>125</v>
      </c>
      <c r="B40" s="229" t="s">
        <v>225</v>
      </c>
      <c r="C40" s="151"/>
    </row>
    <row r="41" spans="1:3" s="227" customFormat="1" ht="12" customHeight="1" x14ac:dyDescent="0.2">
      <c r="A41" s="10" t="s">
        <v>126</v>
      </c>
      <c r="B41" s="229" t="s">
        <v>226</v>
      </c>
      <c r="C41" s="151"/>
    </row>
    <row r="42" spans="1:3" s="227" customFormat="1" ht="12" customHeight="1" x14ac:dyDescent="0.2">
      <c r="A42" s="10" t="s">
        <v>217</v>
      </c>
      <c r="B42" s="229" t="s">
        <v>227</v>
      </c>
      <c r="C42" s="154"/>
    </row>
    <row r="43" spans="1:3" s="227" customFormat="1" ht="12" customHeight="1" thickBot="1" x14ac:dyDescent="0.25">
      <c r="A43" s="12" t="s">
        <v>218</v>
      </c>
      <c r="B43" s="230" t="s">
        <v>228</v>
      </c>
      <c r="C43" s="219"/>
    </row>
    <row r="44" spans="1:3" s="227" customFormat="1" ht="12" customHeight="1" thickBot="1" x14ac:dyDescent="0.25">
      <c r="A44" s="16" t="s">
        <v>11</v>
      </c>
      <c r="B44" s="17" t="s">
        <v>229</v>
      </c>
      <c r="C44" s="149">
        <f>SUM(C45:C49)</f>
        <v>0</v>
      </c>
    </row>
    <row r="45" spans="1:3" s="227" customFormat="1" ht="12" customHeight="1" x14ac:dyDescent="0.2">
      <c r="A45" s="11" t="s">
        <v>63</v>
      </c>
      <c r="B45" s="228" t="s">
        <v>233</v>
      </c>
      <c r="C45" s="246"/>
    </row>
    <row r="46" spans="1:3" s="227" customFormat="1" ht="12" customHeight="1" x14ac:dyDescent="0.2">
      <c r="A46" s="10" t="s">
        <v>64</v>
      </c>
      <c r="B46" s="229" t="s">
        <v>234</v>
      </c>
      <c r="C46" s="154"/>
    </row>
    <row r="47" spans="1:3" s="227" customFormat="1" ht="12" customHeight="1" x14ac:dyDescent="0.2">
      <c r="A47" s="10" t="s">
        <v>230</v>
      </c>
      <c r="B47" s="229" t="s">
        <v>235</v>
      </c>
      <c r="C47" s="154"/>
    </row>
    <row r="48" spans="1:3" s="227" customFormat="1" ht="12" customHeight="1" x14ac:dyDescent="0.2">
      <c r="A48" s="10" t="s">
        <v>231</v>
      </c>
      <c r="B48" s="229" t="s">
        <v>236</v>
      </c>
      <c r="C48" s="154"/>
    </row>
    <row r="49" spans="1:3" s="227" customFormat="1" ht="12" customHeight="1" thickBot="1" x14ac:dyDescent="0.25">
      <c r="A49" s="12" t="s">
        <v>232</v>
      </c>
      <c r="B49" s="230" t="s">
        <v>237</v>
      </c>
      <c r="C49" s="219"/>
    </row>
    <row r="50" spans="1:3" s="227" customFormat="1" ht="12" customHeight="1" thickBot="1" x14ac:dyDescent="0.25">
      <c r="A50" s="16" t="s">
        <v>127</v>
      </c>
      <c r="B50" s="17" t="s">
        <v>238</v>
      </c>
      <c r="C50" s="149">
        <f>SUM(C51:C53)</f>
        <v>0</v>
      </c>
    </row>
    <row r="51" spans="1:3" s="227" customFormat="1" ht="12" customHeight="1" x14ac:dyDescent="0.2">
      <c r="A51" s="11" t="s">
        <v>65</v>
      </c>
      <c r="B51" s="228" t="s">
        <v>239</v>
      </c>
      <c r="C51" s="152"/>
    </row>
    <row r="52" spans="1:3" s="227" customFormat="1" ht="12" customHeight="1" x14ac:dyDescent="0.2">
      <c r="A52" s="10" t="s">
        <v>66</v>
      </c>
      <c r="B52" s="229" t="s">
        <v>240</v>
      </c>
      <c r="C52" s="151"/>
    </row>
    <row r="53" spans="1:3" s="227" customFormat="1" ht="12" customHeight="1" x14ac:dyDescent="0.2">
      <c r="A53" s="10" t="s">
        <v>243</v>
      </c>
      <c r="B53" s="229" t="s">
        <v>241</v>
      </c>
      <c r="C53" s="151"/>
    </row>
    <row r="54" spans="1:3" s="227" customFormat="1" ht="12" customHeight="1" thickBot="1" x14ac:dyDescent="0.25">
      <c r="A54" s="12" t="s">
        <v>244</v>
      </c>
      <c r="B54" s="230" t="s">
        <v>242</v>
      </c>
      <c r="C54" s="153"/>
    </row>
    <row r="55" spans="1:3" s="227" customFormat="1" ht="12" customHeight="1" thickBot="1" x14ac:dyDescent="0.25">
      <c r="A55" s="16" t="s">
        <v>13</v>
      </c>
      <c r="B55" s="144" t="s">
        <v>245</v>
      </c>
      <c r="C55" s="149">
        <f>SUM(C56:C58)</f>
        <v>0</v>
      </c>
    </row>
    <row r="56" spans="1:3" s="227" customFormat="1" ht="12" customHeight="1" x14ac:dyDescent="0.2">
      <c r="A56" s="11" t="s">
        <v>128</v>
      </c>
      <c r="B56" s="228" t="s">
        <v>247</v>
      </c>
      <c r="C56" s="154"/>
    </row>
    <row r="57" spans="1:3" s="227" customFormat="1" ht="12" customHeight="1" x14ac:dyDescent="0.2">
      <c r="A57" s="10" t="s">
        <v>129</v>
      </c>
      <c r="B57" s="229" t="s">
        <v>401</v>
      </c>
      <c r="C57" s="154"/>
    </row>
    <row r="58" spans="1:3" s="227" customFormat="1" ht="12" customHeight="1" x14ac:dyDescent="0.2">
      <c r="A58" s="10" t="s">
        <v>157</v>
      </c>
      <c r="B58" s="229" t="s">
        <v>248</v>
      </c>
      <c r="C58" s="154"/>
    </row>
    <row r="59" spans="1:3" s="227" customFormat="1" ht="12" customHeight="1" thickBot="1" x14ac:dyDescent="0.25">
      <c r="A59" s="12" t="s">
        <v>246</v>
      </c>
      <c r="B59" s="230" t="s">
        <v>249</v>
      </c>
      <c r="C59" s="154"/>
    </row>
    <row r="60" spans="1:3" s="227" customFormat="1" ht="12" customHeight="1" thickBot="1" x14ac:dyDescent="0.25">
      <c r="A60" s="16" t="s">
        <v>14</v>
      </c>
      <c r="B60" s="17" t="s">
        <v>250</v>
      </c>
      <c r="C60" s="155">
        <f>+C5+C12+C19+C26+C33+C44+C50+C55</f>
        <v>38659</v>
      </c>
    </row>
    <row r="61" spans="1:3" s="227" customFormat="1" ht="12" customHeight="1" thickBot="1" x14ac:dyDescent="0.25">
      <c r="A61" s="231" t="s">
        <v>251</v>
      </c>
      <c r="B61" s="144" t="s">
        <v>252</v>
      </c>
      <c r="C61" s="149">
        <f>SUM(C62:C64)</f>
        <v>0</v>
      </c>
    </row>
    <row r="62" spans="1:3" s="227" customFormat="1" ht="12" customHeight="1" x14ac:dyDescent="0.2">
      <c r="A62" s="11" t="s">
        <v>285</v>
      </c>
      <c r="B62" s="228" t="s">
        <v>253</v>
      </c>
      <c r="C62" s="154"/>
    </row>
    <row r="63" spans="1:3" s="227" customFormat="1" ht="12" customHeight="1" x14ac:dyDescent="0.2">
      <c r="A63" s="10" t="s">
        <v>294</v>
      </c>
      <c r="B63" s="229" t="s">
        <v>254</v>
      </c>
      <c r="C63" s="154"/>
    </row>
    <row r="64" spans="1:3" s="227" customFormat="1" ht="12" customHeight="1" thickBot="1" x14ac:dyDescent="0.25">
      <c r="A64" s="12" t="s">
        <v>295</v>
      </c>
      <c r="B64" s="232" t="s">
        <v>255</v>
      </c>
      <c r="C64" s="154"/>
    </row>
    <row r="65" spans="1:3" s="227" customFormat="1" ht="12" customHeight="1" thickBot="1" x14ac:dyDescent="0.25">
      <c r="A65" s="231" t="s">
        <v>256</v>
      </c>
      <c r="B65" s="144" t="s">
        <v>257</v>
      </c>
      <c r="C65" s="149">
        <f>SUM(C66:C69)</f>
        <v>0</v>
      </c>
    </row>
    <row r="66" spans="1:3" s="227" customFormat="1" ht="12" customHeight="1" x14ac:dyDescent="0.2">
      <c r="A66" s="11" t="s">
        <v>105</v>
      </c>
      <c r="B66" s="228" t="s">
        <v>258</v>
      </c>
      <c r="C66" s="154"/>
    </row>
    <row r="67" spans="1:3" s="227" customFormat="1" ht="12" customHeight="1" x14ac:dyDescent="0.2">
      <c r="A67" s="10" t="s">
        <v>106</v>
      </c>
      <c r="B67" s="229" t="s">
        <v>259</v>
      </c>
      <c r="C67" s="154"/>
    </row>
    <row r="68" spans="1:3" s="227" customFormat="1" ht="12" customHeight="1" x14ac:dyDescent="0.2">
      <c r="A68" s="10" t="s">
        <v>286</v>
      </c>
      <c r="B68" s="229" t="s">
        <v>260</v>
      </c>
      <c r="C68" s="154"/>
    </row>
    <row r="69" spans="1:3" s="227" customFormat="1" ht="12" customHeight="1" thickBot="1" x14ac:dyDescent="0.25">
      <c r="A69" s="12" t="s">
        <v>287</v>
      </c>
      <c r="B69" s="230" t="s">
        <v>261</v>
      </c>
      <c r="C69" s="154"/>
    </row>
    <row r="70" spans="1:3" s="227" customFormat="1" ht="12" customHeight="1" thickBot="1" x14ac:dyDescent="0.25">
      <c r="A70" s="231" t="s">
        <v>262</v>
      </c>
      <c r="B70" s="144" t="s">
        <v>263</v>
      </c>
      <c r="C70" s="149">
        <f>SUM(C71:C72)</f>
        <v>1304</v>
      </c>
    </row>
    <row r="71" spans="1:3" s="227" customFormat="1" ht="12" customHeight="1" x14ac:dyDescent="0.2">
      <c r="A71" s="11" t="s">
        <v>288</v>
      </c>
      <c r="B71" s="228" t="s">
        <v>264</v>
      </c>
      <c r="C71" s="154">
        <v>1304</v>
      </c>
    </row>
    <row r="72" spans="1:3" s="227" customFormat="1" ht="12" customHeight="1" thickBot="1" x14ac:dyDescent="0.25">
      <c r="A72" s="12" t="s">
        <v>289</v>
      </c>
      <c r="B72" s="230" t="s">
        <v>265</v>
      </c>
      <c r="C72" s="154"/>
    </row>
    <row r="73" spans="1:3" s="227" customFormat="1" ht="12" customHeight="1" thickBot="1" x14ac:dyDescent="0.25">
      <c r="A73" s="231" t="s">
        <v>266</v>
      </c>
      <c r="B73" s="144" t="s">
        <v>267</v>
      </c>
      <c r="C73" s="149">
        <f>SUM(C74:C76)</f>
        <v>0</v>
      </c>
    </row>
    <row r="74" spans="1:3" s="227" customFormat="1" ht="12" customHeight="1" x14ac:dyDescent="0.2">
      <c r="A74" s="11" t="s">
        <v>290</v>
      </c>
      <c r="B74" s="228" t="s">
        <v>268</v>
      </c>
      <c r="C74" s="154"/>
    </row>
    <row r="75" spans="1:3" s="227" customFormat="1" ht="12" customHeight="1" x14ac:dyDescent="0.2">
      <c r="A75" s="10" t="s">
        <v>291</v>
      </c>
      <c r="B75" s="229" t="s">
        <v>269</v>
      </c>
      <c r="C75" s="154"/>
    </row>
    <row r="76" spans="1:3" s="227" customFormat="1" ht="12" customHeight="1" thickBot="1" x14ac:dyDescent="0.25">
      <c r="A76" s="12" t="s">
        <v>292</v>
      </c>
      <c r="B76" s="230" t="s">
        <v>270</v>
      </c>
      <c r="C76" s="154"/>
    </row>
    <row r="77" spans="1:3" s="227" customFormat="1" ht="12" customHeight="1" thickBot="1" x14ac:dyDescent="0.25">
      <c r="A77" s="231" t="s">
        <v>271</v>
      </c>
      <c r="B77" s="144" t="s">
        <v>293</v>
      </c>
      <c r="C77" s="149">
        <f>SUM(C78:C81)</f>
        <v>0</v>
      </c>
    </row>
    <row r="78" spans="1:3" s="227" customFormat="1" ht="12" customHeight="1" x14ac:dyDescent="0.2">
      <c r="A78" s="233" t="s">
        <v>272</v>
      </c>
      <c r="B78" s="228" t="s">
        <v>273</v>
      </c>
      <c r="C78" s="154"/>
    </row>
    <row r="79" spans="1:3" s="227" customFormat="1" ht="12" customHeight="1" x14ac:dyDescent="0.2">
      <c r="A79" s="234" t="s">
        <v>274</v>
      </c>
      <c r="B79" s="229" t="s">
        <v>275</v>
      </c>
      <c r="C79" s="154"/>
    </row>
    <row r="80" spans="1:3" s="227" customFormat="1" ht="12" customHeight="1" x14ac:dyDescent="0.2">
      <c r="A80" s="234" t="s">
        <v>276</v>
      </c>
      <c r="B80" s="229" t="s">
        <v>277</v>
      </c>
      <c r="C80" s="154"/>
    </row>
    <row r="81" spans="1:3" s="227" customFormat="1" ht="12" customHeight="1" thickBot="1" x14ac:dyDescent="0.25">
      <c r="A81" s="235" t="s">
        <v>278</v>
      </c>
      <c r="B81" s="230" t="s">
        <v>279</v>
      </c>
      <c r="C81" s="154"/>
    </row>
    <row r="82" spans="1:3" s="227" customFormat="1" ht="13.5" customHeight="1" thickBot="1" x14ac:dyDescent="0.25">
      <c r="A82" s="231" t="s">
        <v>280</v>
      </c>
      <c r="B82" s="144" t="s">
        <v>281</v>
      </c>
      <c r="C82" s="247"/>
    </row>
    <row r="83" spans="1:3" s="227" customFormat="1" ht="15.75" customHeight="1" thickBot="1" x14ac:dyDescent="0.25">
      <c r="A83" s="231" t="s">
        <v>282</v>
      </c>
      <c r="B83" s="236" t="s">
        <v>283</v>
      </c>
      <c r="C83" s="155">
        <f>+C61+C65+C70+C73+C77+C82</f>
        <v>1304</v>
      </c>
    </row>
    <row r="84" spans="1:3" s="227" customFormat="1" ht="16.5" customHeight="1" thickBot="1" x14ac:dyDescent="0.25">
      <c r="A84" s="237" t="s">
        <v>296</v>
      </c>
      <c r="B84" s="238" t="s">
        <v>284</v>
      </c>
      <c r="C84" s="155">
        <f>+C60+C83</f>
        <v>39963</v>
      </c>
    </row>
    <row r="85" spans="1:3" s="227" customFormat="1" ht="83.25" customHeight="1" x14ac:dyDescent="0.2">
      <c r="A85" s="1"/>
      <c r="B85" s="2"/>
      <c r="C85" s="156"/>
    </row>
    <row r="86" spans="1:3" ht="16.5" customHeight="1" x14ac:dyDescent="0.25">
      <c r="A86" s="261" t="s">
        <v>34</v>
      </c>
      <c r="B86" s="261"/>
      <c r="C86" s="261"/>
    </row>
    <row r="87" spans="1:3" s="239" customFormat="1" ht="16.5" customHeight="1" thickBot="1" x14ac:dyDescent="0.3">
      <c r="A87" s="262" t="s">
        <v>109</v>
      </c>
      <c r="B87" s="262"/>
      <c r="C87" s="79" t="s">
        <v>156</v>
      </c>
    </row>
    <row r="88" spans="1:3" ht="38.1" customHeight="1" thickBot="1" x14ac:dyDescent="0.3">
      <c r="A88" s="19" t="s">
        <v>54</v>
      </c>
      <c r="B88" s="20" t="s">
        <v>35</v>
      </c>
      <c r="C88" s="28" t="s">
        <v>185</v>
      </c>
    </row>
    <row r="89" spans="1:3" s="226" customFormat="1" ht="12" customHeight="1" thickBot="1" x14ac:dyDescent="0.25">
      <c r="A89" s="25">
        <v>1</v>
      </c>
      <c r="B89" s="26">
        <v>2</v>
      </c>
      <c r="C89" s="27">
        <v>3</v>
      </c>
    </row>
    <row r="90" spans="1:3" ht="12" customHeight="1" thickBot="1" x14ac:dyDescent="0.3">
      <c r="A90" s="18" t="s">
        <v>6</v>
      </c>
      <c r="B90" s="24" t="s">
        <v>299</v>
      </c>
      <c r="C90" s="148">
        <f>SUM(C91:C95)</f>
        <v>39963</v>
      </c>
    </row>
    <row r="91" spans="1:3" ht="12" customHeight="1" x14ac:dyDescent="0.25">
      <c r="A91" s="13" t="s">
        <v>67</v>
      </c>
      <c r="B91" s="6" t="s">
        <v>36</v>
      </c>
      <c r="C91" s="150">
        <v>8399</v>
      </c>
    </row>
    <row r="92" spans="1:3" ht="12" customHeight="1" x14ac:dyDescent="0.25">
      <c r="A92" s="10" t="s">
        <v>68</v>
      </c>
      <c r="B92" s="4" t="s">
        <v>130</v>
      </c>
      <c r="C92" s="151">
        <v>2152</v>
      </c>
    </row>
    <row r="93" spans="1:3" ht="12" customHeight="1" x14ac:dyDescent="0.25">
      <c r="A93" s="10" t="s">
        <v>69</v>
      </c>
      <c r="B93" s="4" t="s">
        <v>96</v>
      </c>
      <c r="C93" s="153">
        <v>18727</v>
      </c>
    </row>
    <row r="94" spans="1:3" ht="12" customHeight="1" x14ac:dyDescent="0.25">
      <c r="A94" s="10" t="s">
        <v>70</v>
      </c>
      <c r="B94" s="7" t="s">
        <v>131</v>
      </c>
      <c r="C94" s="153">
        <v>2748</v>
      </c>
    </row>
    <row r="95" spans="1:3" ht="12" customHeight="1" x14ac:dyDescent="0.25">
      <c r="A95" s="10" t="s">
        <v>78</v>
      </c>
      <c r="B95" s="15" t="s">
        <v>132</v>
      </c>
      <c r="C95" s="153">
        <v>7937</v>
      </c>
    </row>
    <row r="96" spans="1:3" ht="12" customHeight="1" x14ac:dyDescent="0.25">
      <c r="A96" s="10" t="s">
        <v>71</v>
      </c>
      <c r="B96" s="4" t="s">
        <v>300</v>
      </c>
      <c r="C96" s="153"/>
    </row>
    <row r="97" spans="1:3" ht="12" customHeight="1" x14ac:dyDescent="0.25">
      <c r="A97" s="10" t="s">
        <v>72</v>
      </c>
      <c r="B97" s="80" t="s">
        <v>301</v>
      </c>
      <c r="C97" s="153"/>
    </row>
    <row r="98" spans="1:3" ht="12" customHeight="1" x14ac:dyDescent="0.25">
      <c r="A98" s="10" t="s">
        <v>79</v>
      </c>
      <c r="B98" s="81" t="s">
        <v>302</v>
      </c>
      <c r="C98" s="153"/>
    </row>
    <row r="99" spans="1:3" ht="12" customHeight="1" x14ac:dyDescent="0.25">
      <c r="A99" s="10" t="s">
        <v>80</v>
      </c>
      <c r="B99" s="81" t="s">
        <v>303</v>
      </c>
      <c r="C99" s="153"/>
    </row>
    <row r="100" spans="1:3" ht="12" customHeight="1" x14ac:dyDescent="0.25">
      <c r="A100" s="10" t="s">
        <v>81</v>
      </c>
      <c r="B100" s="80" t="s">
        <v>304</v>
      </c>
      <c r="C100" s="153"/>
    </row>
    <row r="101" spans="1:3" ht="12" customHeight="1" x14ac:dyDescent="0.25">
      <c r="A101" s="10" t="s">
        <v>82</v>
      </c>
      <c r="B101" s="80" t="s">
        <v>305</v>
      </c>
      <c r="C101" s="153"/>
    </row>
    <row r="102" spans="1:3" ht="12" customHeight="1" x14ac:dyDescent="0.25">
      <c r="A102" s="10" t="s">
        <v>84</v>
      </c>
      <c r="B102" s="81" t="s">
        <v>306</v>
      </c>
      <c r="C102" s="153"/>
    </row>
    <row r="103" spans="1:3" ht="12" customHeight="1" x14ac:dyDescent="0.25">
      <c r="A103" s="9" t="s">
        <v>133</v>
      </c>
      <c r="B103" s="82" t="s">
        <v>307</v>
      </c>
      <c r="C103" s="153"/>
    </row>
    <row r="104" spans="1:3" ht="12" customHeight="1" x14ac:dyDescent="0.25">
      <c r="A104" s="10" t="s">
        <v>297</v>
      </c>
      <c r="B104" s="82" t="s">
        <v>308</v>
      </c>
      <c r="C104" s="153"/>
    </row>
    <row r="105" spans="1:3" ht="12" customHeight="1" thickBot="1" x14ac:dyDescent="0.3">
      <c r="A105" s="14" t="s">
        <v>298</v>
      </c>
      <c r="B105" s="83" t="s">
        <v>309</v>
      </c>
      <c r="C105" s="157"/>
    </row>
    <row r="106" spans="1:3" ht="12" customHeight="1" thickBot="1" x14ac:dyDescent="0.3">
      <c r="A106" s="16" t="s">
        <v>7</v>
      </c>
      <c r="B106" s="23" t="s">
        <v>310</v>
      </c>
      <c r="C106" s="149">
        <f>+C107+C109+C111</f>
        <v>0</v>
      </c>
    </row>
    <row r="107" spans="1:3" ht="12" customHeight="1" x14ac:dyDescent="0.25">
      <c r="A107" s="11" t="s">
        <v>73</v>
      </c>
      <c r="B107" s="4" t="s">
        <v>155</v>
      </c>
      <c r="C107" s="152"/>
    </row>
    <row r="108" spans="1:3" ht="12" customHeight="1" x14ac:dyDescent="0.25">
      <c r="A108" s="11" t="s">
        <v>74</v>
      </c>
      <c r="B108" s="8" t="s">
        <v>314</v>
      </c>
      <c r="C108" s="152"/>
    </row>
    <row r="109" spans="1:3" ht="12" customHeight="1" x14ac:dyDescent="0.25">
      <c r="A109" s="11" t="s">
        <v>75</v>
      </c>
      <c r="B109" s="8" t="s">
        <v>134</v>
      </c>
      <c r="C109" s="151"/>
    </row>
    <row r="110" spans="1:3" ht="12" customHeight="1" x14ac:dyDescent="0.25">
      <c r="A110" s="11" t="s">
        <v>76</v>
      </c>
      <c r="B110" s="8" t="s">
        <v>315</v>
      </c>
      <c r="C110" s="142"/>
    </row>
    <row r="111" spans="1:3" ht="12" customHeight="1" x14ac:dyDescent="0.25">
      <c r="A111" s="11" t="s">
        <v>77</v>
      </c>
      <c r="B111" s="146" t="s">
        <v>158</v>
      </c>
      <c r="C111" s="142"/>
    </row>
    <row r="112" spans="1:3" ht="12" customHeight="1" x14ac:dyDescent="0.25">
      <c r="A112" s="11" t="s">
        <v>83</v>
      </c>
      <c r="B112" s="145" t="s">
        <v>402</v>
      </c>
      <c r="C112" s="142"/>
    </row>
    <row r="113" spans="1:3" ht="12" customHeight="1" x14ac:dyDescent="0.25">
      <c r="A113" s="11" t="s">
        <v>85</v>
      </c>
      <c r="B113" s="224" t="s">
        <v>320</v>
      </c>
      <c r="C113" s="142"/>
    </row>
    <row r="114" spans="1:3" x14ac:dyDescent="0.25">
      <c r="A114" s="11" t="s">
        <v>135</v>
      </c>
      <c r="B114" s="81" t="s">
        <v>303</v>
      </c>
      <c r="C114" s="142"/>
    </row>
    <row r="115" spans="1:3" ht="12" customHeight="1" x14ac:dyDescent="0.25">
      <c r="A115" s="11" t="s">
        <v>136</v>
      </c>
      <c r="B115" s="81" t="s">
        <v>319</v>
      </c>
      <c r="C115" s="142"/>
    </row>
    <row r="116" spans="1:3" ht="12" customHeight="1" x14ac:dyDescent="0.25">
      <c r="A116" s="11" t="s">
        <v>137</v>
      </c>
      <c r="B116" s="81" t="s">
        <v>318</v>
      </c>
      <c r="C116" s="142"/>
    </row>
    <row r="117" spans="1:3" ht="12" customHeight="1" x14ac:dyDescent="0.25">
      <c r="A117" s="11" t="s">
        <v>311</v>
      </c>
      <c r="B117" s="81" t="s">
        <v>306</v>
      </c>
      <c r="C117" s="142"/>
    </row>
    <row r="118" spans="1:3" ht="12" customHeight="1" x14ac:dyDescent="0.25">
      <c r="A118" s="11" t="s">
        <v>312</v>
      </c>
      <c r="B118" s="81" t="s">
        <v>317</v>
      </c>
      <c r="C118" s="142"/>
    </row>
    <row r="119" spans="1:3" ht="16.5" thickBot="1" x14ac:dyDescent="0.3">
      <c r="A119" s="9" t="s">
        <v>313</v>
      </c>
      <c r="B119" s="81" t="s">
        <v>316</v>
      </c>
      <c r="C119" s="143"/>
    </row>
    <row r="120" spans="1:3" ht="12" customHeight="1" thickBot="1" x14ac:dyDescent="0.3">
      <c r="A120" s="16" t="s">
        <v>8</v>
      </c>
      <c r="B120" s="68" t="s">
        <v>321</v>
      </c>
      <c r="C120" s="149">
        <f>+C121+C122</f>
        <v>0</v>
      </c>
    </row>
    <row r="121" spans="1:3" ht="12" customHeight="1" x14ac:dyDescent="0.25">
      <c r="A121" s="11" t="s">
        <v>56</v>
      </c>
      <c r="B121" s="5" t="s">
        <v>44</v>
      </c>
      <c r="C121" s="152"/>
    </row>
    <row r="122" spans="1:3" ht="12" customHeight="1" thickBot="1" x14ac:dyDescent="0.3">
      <c r="A122" s="12" t="s">
        <v>57</v>
      </c>
      <c r="B122" s="8" t="s">
        <v>45</v>
      </c>
      <c r="C122" s="153"/>
    </row>
    <row r="123" spans="1:3" ht="12" customHeight="1" thickBot="1" x14ac:dyDescent="0.3">
      <c r="A123" s="16" t="s">
        <v>9</v>
      </c>
      <c r="B123" s="68" t="s">
        <v>322</v>
      </c>
      <c r="C123" s="149">
        <f>+C90+C106+C120</f>
        <v>39963</v>
      </c>
    </row>
    <row r="124" spans="1:3" ht="12" customHeight="1" thickBot="1" x14ac:dyDescent="0.3">
      <c r="A124" s="16" t="s">
        <v>10</v>
      </c>
      <c r="B124" s="68" t="s">
        <v>323</v>
      </c>
      <c r="C124" s="149">
        <f>+C125+C126+C127</f>
        <v>0</v>
      </c>
    </row>
    <row r="125" spans="1:3" ht="12" customHeight="1" x14ac:dyDescent="0.25">
      <c r="A125" s="11" t="s">
        <v>60</v>
      </c>
      <c r="B125" s="5" t="s">
        <v>324</v>
      </c>
      <c r="C125" s="142"/>
    </row>
    <row r="126" spans="1:3" ht="12" customHeight="1" x14ac:dyDescent="0.25">
      <c r="A126" s="11" t="s">
        <v>61</v>
      </c>
      <c r="B126" s="5" t="s">
        <v>325</v>
      </c>
      <c r="C126" s="142"/>
    </row>
    <row r="127" spans="1:3" ht="12" customHeight="1" thickBot="1" x14ac:dyDescent="0.3">
      <c r="A127" s="9" t="s">
        <v>62</v>
      </c>
      <c r="B127" s="3" t="s">
        <v>326</v>
      </c>
      <c r="C127" s="142"/>
    </row>
    <row r="128" spans="1:3" ht="12" customHeight="1" thickBot="1" x14ac:dyDescent="0.3">
      <c r="A128" s="16" t="s">
        <v>11</v>
      </c>
      <c r="B128" s="68" t="s">
        <v>391</v>
      </c>
      <c r="C128" s="149">
        <f>+C129+C130+C131+C132</f>
        <v>0</v>
      </c>
    </row>
    <row r="129" spans="1:9" ht="12" customHeight="1" x14ac:dyDescent="0.25">
      <c r="A129" s="11" t="s">
        <v>63</v>
      </c>
      <c r="B129" s="5" t="s">
        <v>327</v>
      </c>
      <c r="C129" s="142"/>
    </row>
    <row r="130" spans="1:9" ht="12" customHeight="1" x14ac:dyDescent="0.25">
      <c r="A130" s="11" t="s">
        <v>64</v>
      </c>
      <c r="B130" s="5" t="s">
        <v>328</v>
      </c>
      <c r="C130" s="142"/>
    </row>
    <row r="131" spans="1:9" ht="12" customHeight="1" x14ac:dyDescent="0.25">
      <c r="A131" s="11" t="s">
        <v>230</v>
      </c>
      <c r="B131" s="5" t="s">
        <v>329</v>
      </c>
      <c r="C131" s="142"/>
    </row>
    <row r="132" spans="1:9" ht="12" customHeight="1" thickBot="1" x14ac:dyDescent="0.3">
      <c r="A132" s="9" t="s">
        <v>231</v>
      </c>
      <c r="B132" s="3" t="s">
        <v>330</v>
      </c>
      <c r="C132" s="142"/>
    </row>
    <row r="133" spans="1:9" ht="12" customHeight="1" thickBot="1" x14ac:dyDescent="0.3">
      <c r="A133" s="16" t="s">
        <v>12</v>
      </c>
      <c r="B133" s="68" t="s">
        <v>331</v>
      </c>
      <c r="C133" s="155">
        <f>+C134+C135+C136+C137</f>
        <v>0</v>
      </c>
    </row>
    <row r="134" spans="1:9" ht="12" customHeight="1" x14ac:dyDescent="0.25">
      <c r="A134" s="11" t="s">
        <v>65</v>
      </c>
      <c r="B134" s="5" t="s">
        <v>332</v>
      </c>
      <c r="C134" s="142"/>
    </row>
    <row r="135" spans="1:9" ht="12" customHeight="1" x14ac:dyDescent="0.25">
      <c r="A135" s="11" t="s">
        <v>66</v>
      </c>
      <c r="B135" s="5" t="s">
        <v>342</v>
      </c>
      <c r="C135" s="142"/>
    </row>
    <row r="136" spans="1:9" ht="12" customHeight="1" x14ac:dyDescent="0.25">
      <c r="A136" s="11" t="s">
        <v>243</v>
      </c>
      <c r="B136" s="5" t="s">
        <v>333</v>
      </c>
      <c r="C136" s="142"/>
    </row>
    <row r="137" spans="1:9" ht="12" customHeight="1" thickBot="1" x14ac:dyDescent="0.3">
      <c r="A137" s="9" t="s">
        <v>244</v>
      </c>
      <c r="B137" s="3" t="s">
        <v>334</v>
      </c>
      <c r="C137" s="142"/>
    </row>
    <row r="138" spans="1:9" ht="12" customHeight="1" thickBot="1" x14ac:dyDescent="0.3">
      <c r="A138" s="16" t="s">
        <v>13</v>
      </c>
      <c r="B138" s="68" t="s">
        <v>335</v>
      </c>
      <c r="C138" s="158">
        <f>+C139+C140+C141+C142</f>
        <v>0</v>
      </c>
    </row>
    <row r="139" spans="1:9" ht="12" customHeight="1" x14ac:dyDescent="0.25">
      <c r="A139" s="11" t="s">
        <v>128</v>
      </c>
      <c r="B139" s="5" t="s">
        <v>336</v>
      </c>
      <c r="C139" s="142"/>
    </row>
    <row r="140" spans="1:9" ht="12" customHeight="1" x14ac:dyDescent="0.25">
      <c r="A140" s="11" t="s">
        <v>129</v>
      </c>
      <c r="B140" s="5" t="s">
        <v>337</v>
      </c>
      <c r="C140" s="142"/>
    </row>
    <row r="141" spans="1:9" ht="12" customHeight="1" x14ac:dyDescent="0.25">
      <c r="A141" s="11" t="s">
        <v>157</v>
      </c>
      <c r="B141" s="5" t="s">
        <v>338</v>
      </c>
      <c r="C141" s="142"/>
    </row>
    <row r="142" spans="1:9" ht="12" customHeight="1" thickBot="1" x14ac:dyDescent="0.3">
      <c r="A142" s="11" t="s">
        <v>246</v>
      </c>
      <c r="B142" s="5" t="s">
        <v>339</v>
      </c>
      <c r="C142" s="142"/>
    </row>
    <row r="143" spans="1:9" ht="15" customHeight="1" thickBot="1" x14ac:dyDescent="0.3">
      <c r="A143" s="16" t="s">
        <v>14</v>
      </c>
      <c r="B143" s="68" t="s">
        <v>340</v>
      </c>
      <c r="C143" s="240">
        <f>+C124+C128+C133+C138</f>
        <v>0</v>
      </c>
      <c r="F143" s="241"/>
      <c r="G143" s="242"/>
      <c r="H143" s="242"/>
      <c r="I143" s="242"/>
    </row>
    <row r="144" spans="1:9" s="227" customFormat="1" ht="12.95" customHeight="1" thickBot="1" x14ac:dyDescent="0.25">
      <c r="A144" s="147" t="s">
        <v>15</v>
      </c>
      <c r="B144" s="210" t="s">
        <v>341</v>
      </c>
      <c r="C144" s="240">
        <f>+C123+C143</f>
        <v>39963</v>
      </c>
    </row>
    <row r="145" spans="1:4" ht="7.5" customHeight="1" x14ac:dyDescent="0.25"/>
    <row r="146" spans="1:4" x14ac:dyDescent="0.25">
      <c r="A146" s="263" t="s">
        <v>343</v>
      </c>
      <c r="B146" s="263"/>
      <c r="C146" s="263"/>
    </row>
    <row r="147" spans="1:4" ht="15" customHeight="1" thickBot="1" x14ac:dyDescent="0.3">
      <c r="A147" s="260" t="s">
        <v>110</v>
      </c>
      <c r="B147" s="260"/>
      <c r="C147" s="159" t="s">
        <v>156</v>
      </c>
    </row>
    <row r="148" spans="1:4" ht="13.5" customHeight="1" thickBot="1" x14ac:dyDescent="0.3">
      <c r="A148" s="16">
        <v>1</v>
      </c>
      <c r="B148" s="23" t="s">
        <v>344</v>
      </c>
      <c r="C148" s="149">
        <f>+C60-C123</f>
        <v>-1304</v>
      </c>
      <c r="D148" s="243"/>
    </row>
    <row r="149" spans="1:4" ht="27.75" customHeight="1" thickBot="1" x14ac:dyDescent="0.3">
      <c r="A149" s="16" t="s">
        <v>7</v>
      </c>
      <c r="B149" s="23" t="s">
        <v>345</v>
      </c>
      <c r="C149" s="149">
        <f>+C83-C143</f>
        <v>1304</v>
      </c>
    </row>
  </sheetData>
  <mergeCells count="6">
    <mergeCell ref="A146:C146"/>
    <mergeCell ref="A147:B147"/>
    <mergeCell ref="A1:C1"/>
    <mergeCell ref="A2:B2"/>
    <mergeCell ref="A86:C86"/>
    <mergeCell ref="A87:B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Fony község Önkormányzat
2014. ÉVI KÖLTSÉGVETÉS
KÖTELEZŐ FELADATAINAK MÉRLEGE &amp;R&amp;"Times New Roman CE,Félkövér dőlt"&amp;11 1.2. melléklet a 1./2014. (II.17.) önkormányzati rendelethez</oddHeader>
  </headerFooter>
  <rowBreaks count="1" manualBreakCount="1">
    <brk id="85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9"/>
  <sheetViews>
    <sheetView zoomScale="120" zoomScaleNormal="120" zoomScaleSheetLayoutView="100" workbookViewId="0">
      <selection activeCell="E28" sqref="E28"/>
    </sheetView>
  </sheetViews>
  <sheetFormatPr defaultRowHeight="15.75" x14ac:dyDescent="0.25"/>
  <cols>
    <col min="1" max="1" width="9.5" style="211" customWidth="1"/>
    <col min="2" max="2" width="91.6640625" style="211" customWidth="1"/>
    <col min="3" max="3" width="21.6640625" style="212" customWidth="1"/>
    <col min="4" max="4" width="9" style="225" customWidth="1"/>
    <col min="5" max="16384" width="9.33203125" style="225"/>
  </cols>
  <sheetData>
    <row r="1" spans="1:3" ht="15.95" customHeight="1" x14ac:dyDescent="0.25">
      <c r="A1" s="261" t="s">
        <v>3</v>
      </c>
      <c r="B1" s="261"/>
      <c r="C1" s="261"/>
    </row>
    <row r="2" spans="1:3" ht="15.95" customHeight="1" thickBot="1" x14ac:dyDescent="0.3">
      <c r="A2" s="260" t="s">
        <v>108</v>
      </c>
      <c r="B2" s="260"/>
      <c r="C2" s="159" t="s">
        <v>156</v>
      </c>
    </row>
    <row r="3" spans="1:3" ht="38.1" customHeight="1" thickBot="1" x14ac:dyDescent="0.3">
      <c r="A3" s="19" t="s">
        <v>54</v>
      </c>
      <c r="B3" s="20" t="s">
        <v>5</v>
      </c>
      <c r="C3" s="28" t="s">
        <v>185</v>
      </c>
    </row>
    <row r="4" spans="1:3" s="226" customFormat="1" ht="12" customHeight="1" thickBot="1" x14ac:dyDescent="0.25">
      <c r="A4" s="220">
        <v>1</v>
      </c>
      <c r="B4" s="221">
        <v>2</v>
      </c>
      <c r="C4" s="222">
        <v>3</v>
      </c>
    </row>
    <row r="5" spans="1:3" s="227" customFormat="1" ht="12" customHeight="1" thickBot="1" x14ac:dyDescent="0.25">
      <c r="A5" s="16" t="s">
        <v>6</v>
      </c>
      <c r="B5" s="17" t="s">
        <v>186</v>
      </c>
      <c r="C5" s="149">
        <f>+C6+C7+C8+C9+C10+C11</f>
        <v>0</v>
      </c>
    </row>
    <row r="6" spans="1:3" s="227" customFormat="1" ht="12" customHeight="1" x14ac:dyDescent="0.2">
      <c r="A6" s="11" t="s">
        <v>67</v>
      </c>
      <c r="B6" s="228" t="s">
        <v>187</v>
      </c>
      <c r="C6" s="152"/>
    </row>
    <row r="7" spans="1:3" s="227" customFormat="1" ht="12" customHeight="1" x14ac:dyDescent="0.2">
      <c r="A7" s="10" t="s">
        <v>68</v>
      </c>
      <c r="B7" s="229" t="s">
        <v>188</v>
      </c>
      <c r="C7" s="151"/>
    </row>
    <row r="8" spans="1:3" s="227" customFormat="1" ht="12" customHeight="1" x14ac:dyDescent="0.2">
      <c r="A8" s="10" t="s">
        <v>69</v>
      </c>
      <c r="B8" s="229" t="s">
        <v>189</v>
      </c>
      <c r="C8" s="151"/>
    </row>
    <row r="9" spans="1:3" s="227" customFormat="1" ht="12" customHeight="1" x14ac:dyDescent="0.2">
      <c r="A9" s="10" t="s">
        <v>70</v>
      </c>
      <c r="B9" s="229" t="s">
        <v>190</v>
      </c>
      <c r="C9" s="151"/>
    </row>
    <row r="10" spans="1:3" s="227" customFormat="1" ht="12" customHeight="1" x14ac:dyDescent="0.2">
      <c r="A10" s="10" t="s">
        <v>104</v>
      </c>
      <c r="B10" s="229" t="s">
        <v>191</v>
      </c>
      <c r="C10" s="151"/>
    </row>
    <row r="11" spans="1:3" s="227" customFormat="1" ht="12" customHeight="1" thickBot="1" x14ac:dyDescent="0.25">
      <c r="A11" s="12" t="s">
        <v>71</v>
      </c>
      <c r="B11" s="230" t="s">
        <v>192</v>
      </c>
      <c r="C11" s="151"/>
    </row>
    <row r="12" spans="1:3" s="227" customFormat="1" ht="12" customHeight="1" thickBot="1" x14ac:dyDescent="0.25">
      <c r="A12" s="16" t="s">
        <v>7</v>
      </c>
      <c r="B12" s="144" t="s">
        <v>193</v>
      </c>
      <c r="C12" s="149">
        <f>+C13+C14+C15+C16+C17</f>
        <v>0</v>
      </c>
    </row>
    <row r="13" spans="1:3" s="227" customFormat="1" ht="12" customHeight="1" x14ac:dyDescent="0.2">
      <c r="A13" s="11" t="s">
        <v>73</v>
      </c>
      <c r="B13" s="228" t="s">
        <v>194</v>
      </c>
      <c r="C13" s="152"/>
    </row>
    <row r="14" spans="1:3" s="227" customFormat="1" ht="12" customHeight="1" x14ac:dyDescent="0.2">
      <c r="A14" s="10" t="s">
        <v>74</v>
      </c>
      <c r="B14" s="229" t="s">
        <v>195</v>
      </c>
      <c r="C14" s="151"/>
    </row>
    <row r="15" spans="1:3" s="227" customFormat="1" ht="12" customHeight="1" x14ac:dyDescent="0.2">
      <c r="A15" s="10" t="s">
        <v>75</v>
      </c>
      <c r="B15" s="229" t="s">
        <v>396</v>
      </c>
      <c r="C15" s="151"/>
    </row>
    <row r="16" spans="1:3" s="227" customFormat="1" ht="12" customHeight="1" x14ac:dyDescent="0.2">
      <c r="A16" s="10" t="s">
        <v>76</v>
      </c>
      <c r="B16" s="229" t="s">
        <v>397</v>
      </c>
      <c r="C16" s="151"/>
    </row>
    <row r="17" spans="1:3" s="227" customFormat="1" ht="12" customHeight="1" x14ac:dyDescent="0.2">
      <c r="A17" s="10" t="s">
        <v>77</v>
      </c>
      <c r="B17" s="229" t="s">
        <v>196</v>
      </c>
      <c r="C17" s="151"/>
    </row>
    <row r="18" spans="1:3" s="227" customFormat="1" ht="12" customHeight="1" thickBot="1" x14ac:dyDescent="0.25">
      <c r="A18" s="12" t="s">
        <v>83</v>
      </c>
      <c r="B18" s="230" t="s">
        <v>197</v>
      </c>
      <c r="C18" s="153"/>
    </row>
    <row r="19" spans="1:3" s="227" customFormat="1" ht="12" customHeight="1" thickBot="1" x14ac:dyDescent="0.25">
      <c r="A19" s="16" t="s">
        <v>8</v>
      </c>
      <c r="B19" s="17" t="s">
        <v>198</v>
      </c>
      <c r="C19" s="149">
        <f>+C20+C21+C22+C23+C24</f>
        <v>0</v>
      </c>
    </row>
    <row r="20" spans="1:3" s="227" customFormat="1" ht="12" customHeight="1" x14ac:dyDescent="0.2">
      <c r="A20" s="11" t="s">
        <v>56</v>
      </c>
      <c r="B20" s="228" t="s">
        <v>199</v>
      </c>
      <c r="C20" s="152"/>
    </row>
    <row r="21" spans="1:3" s="227" customFormat="1" ht="12" customHeight="1" x14ac:dyDescent="0.2">
      <c r="A21" s="10" t="s">
        <v>57</v>
      </c>
      <c r="B21" s="229" t="s">
        <v>200</v>
      </c>
      <c r="C21" s="151"/>
    </row>
    <row r="22" spans="1:3" s="227" customFormat="1" ht="12" customHeight="1" x14ac:dyDescent="0.2">
      <c r="A22" s="10" t="s">
        <v>58</v>
      </c>
      <c r="B22" s="229" t="s">
        <v>398</v>
      </c>
      <c r="C22" s="151"/>
    </row>
    <row r="23" spans="1:3" s="227" customFormat="1" ht="12" customHeight="1" x14ac:dyDescent="0.2">
      <c r="A23" s="10" t="s">
        <v>59</v>
      </c>
      <c r="B23" s="229" t="s">
        <v>399</v>
      </c>
      <c r="C23" s="151"/>
    </row>
    <row r="24" spans="1:3" s="227" customFormat="1" ht="12" customHeight="1" x14ac:dyDescent="0.2">
      <c r="A24" s="10" t="s">
        <v>118</v>
      </c>
      <c r="B24" s="229" t="s">
        <v>201</v>
      </c>
      <c r="C24" s="151"/>
    </row>
    <row r="25" spans="1:3" s="227" customFormat="1" ht="12" customHeight="1" thickBot="1" x14ac:dyDescent="0.25">
      <c r="A25" s="12" t="s">
        <v>119</v>
      </c>
      <c r="B25" s="230" t="s">
        <v>202</v>
      </c>
      <c r="C25" s="153"/>
    </row>
    <row r="26" spans="1:3" s="227" customFormat="1" ht="12" customHeight="1" thickBot="1" x14ac:dyDescent="0.25">
      <c r="A26" s="16" t="s">
        <v>120</v>
      </c>
      <c r="B26" s="17" t="s">
        <v>203</v>
      </c>
      <c r="C26" s="155">
        <f>+C27+C30+C31+C32</f>
        <v>0</v>
      </c>
    </row>
    <row r="27" spans="1:3" s="227" customFormat="1" ht="12" customHeight="1" x14ac:dyDescent="0.2">
      <c r="A27" s="11" t="s">
        <v>204</v>
      </c>
      <c r="B27" s="228" t="s">
        <v>210</v>
      </c>
      <c r="C27" s="223">
        <f>+C28+C29</f>
        <v>0</v>
      </c>
    </row>
    <row r="28" spans="1:3" s="227" customFormat="1" ht="12" customHeight="1" x14ac:dyDescent="0.2">
      <c r="A28" s="10" t="s">
        <v>205</v>
      </c>
      <c r="B28" s="229" t="s">
        <v>211</v>
      </c>
      <c r="C28" s="151"/>
    </row>
    <row r="29" spans="1:3" s="227" customFormat="1" ht="12" customHeight="1" x14ac:dyDescent="0.2">
      <c r="A29" s="10" t="s">
        <v>206</v>
      </c>
      <c r="B29" s="229" t="s">
        <v>212</v>
      </c>
      <c r="C29" s="151"/>
    </row>
    <row r="30" spans="1:3" s="227" customFormat="1" ht="12" customHeight="1" x14ac:dyDescent="0.2">
      <c r="A30" s="10" t="s">
        <v>207</v>
      </c>
      <c r="B30" s="229" t="s">
        <v>213</v>
      </c>
      <c r="C30" s="151"/>
    </row>
    <row r="31" spans="1:3" s="227" customFormat="1" ht="12" customHeight="1" x14ac:dyDescent="0.2">
      <c r="A31" s="10" t="s">
        <v>208</v>
      </c>
      <c r="B31" s="229" t="s">
        <v>214</v>
      </c>
      <c r="C31" s="151"/>
    </row>
    <row r="32" spans="1:3" s="227" customFormat="1" ht="12" customHeight="1" thickBot="1" x14ac:dyDescent="0.25">
      <c r="A32" s="12" t="s">
        <v>209</v>
      </c>
      <c r="B32" s="230" t="s">
        <v>215</v>
      </c>
      <c r="C32" s="153"/>
    </row>
    <row r="33" spans="1:3" s="227" customFormat="1" ht="12" customHeight="1" thickBot="1" x14ac:dyDescent="0.25">
      <c r="A33" s="16" t="s">
        <v>10</v>
      </c>
      <c r="B33" s="17" t="s">
        <v>216</v>
      </c>
      <c r="C33" s="149">
        <f>SUM(C34:C43)</f>
        <v>0</v>
      </c>
    </row>
    <row r="34" spans="1:3" s="227" customFormat="1" ht="12" customHeight="1" x14ac:dyDescent="0.2">
      <c r="A34" s="11" t="s">
        <v>60</v>
      </c>
      <c r="B34" s="228" t="s">
        <v>219</v>
      </c>
      <c r="C34" s="152"/>
    </row>
    <row r="35" spans="1:3" s="227" customFormat="1" ht="12" customHeight="1" x14ac:dyDescent="0.2">
      <c r="A35" s="10" t="s">
        <v>61</v>
      </c>
      <c r="B35" s="229" t="s">
        <v>220</v>
      </c>
      <c r="C35" s="151"/>
    </row>
    <row r="36" spans="1:3" s="227" customFormat="1" ht="12" customHeight="1" x14ac:dyDescent="0.2">
      <c r="A36" s="10" t="s">
        <v>62</v>
      </c>
      <c r="B36" s="229" t="s">
        <v>221</v>
      </c>
      <c r="C36" s="151"/>
    </row>
    <row r="37" spans="1:3" s="227" customFormat="1" ht="12" customHeight="1" x14ac:dyDescent="0.2">
      <c r="A37" s="10" t="s">
        <v>122</v>
      </c>
      <c r="B37" s="229" t="s">
        <v>222</v>
      </c>
      <c r="C37" s="151"/>
    </row>
    <row r="38" spans="1:3" s="227" customFormat="1" ht="12" customHeight="1" x14ac:dyDescent="0.2">
      <c r="A38" s="10" t="s">
        <v>123</v>
      </c>
      <c r="B38" s="229" t="s">
        <v>223</v>
      </c>
      <c r="C38" s="151"/>
    </row>
    <row r="39" spans="1:3" s="227" customFormat="1" ht="12" customHeight="1" x14ac:dyDescent="0.2">
      <c r="A39" s="10" t="s">
        <v>124</v>
      </c>
      <c r="B39" s="229" t="s">
        <v>224</v>
      </c>
      <c r="C39" s="151"/>
    </row>
    <row r="40" spans="1:3" s="227" customFormat="1" ht="12" customHeight="1" x14ac:dyDescent="0.2">
      <c r="A40" s="10" t="s">
        <v>125</v>
      </c>
      <c r="B40" s="229" t="s">
        <v>225</v>
      </c>
      <c r="C40" s="151"/>
    </row>
    <row r="41" spans="1:3" s="227" customFormat="1" ht="12" customHeight="1" x14ac:dyDescent="0.2">
      <c r="A41" s="10" t="s">
        <v>126</v>
      </c>
      <c r="B41" s="229" t="s">
        <v>226</v>
      </c>
      <c r="C41" s="151"/>
    </row>
    <row r="42" spans="1:3" s="227" customFormat="1" ht="12" customHeight="1" x14ac:dyDescent="0.2">
      <c r="A42" s="10" t="s">
        <v>217</v>
      </c>
      <c r="B42" s="229" t="s">
        <v>227</v>
      </c>
      <c r="C42" s="154"/>
    </row>
    <row r="43" spans="1:3" s="227" customFormat="1" ht="12" customHeight="1" thickBot="1" x14ac:dyDescent="0.25">
      <c r="A43" s="12" t="s">
        <v>218</v>
      </c>
      <c r="B43" s="230" t="s">
        <v>228</v>
      </c>
      <c r="C43" s="219"/>
    </row>
    <row r="44" spans="1:3" s="227" customFormat="1" ht="12" customHeight="1" thickBot="1" x14ac:dyDescent="0.25">
      <c r="A44" s="16" t="s">
        <v>11</v>
      </c>
      <c r="B44" s="17" t="s">
        <v>229</v>
      </c>
      <c r="C44" s="149">
        <f>SUM(C45:C49)</f>
        <v>0</v>
      </c>
    </row>
    <row r="45" spans="1:3" s="227" customFormat="1" ht="12" customHeight="1" x14ac:dyDescent="0.2">
      <c r="A45" s="11" t="s">
        <v>63</v>
      </c>
      <c r="B45" s="228" t="s">
        <v>233</v>
      </c>
      <c r="C45" s="246"/>
    </row>
    <row r="46" spans="1:3" s="227" customFormat="1" ht="12" customHeight="1" x14ac:dyDescent="0.2">
      <c r="A46" s="10" t="s">
        <v>64</v>
      </c>
      <c r="B46" s="229" t="s">
        <v>234</v>
      </c>
      <c r="C46" s="154"/>
    </row>
    <row r="47" spans="1:3" s="227" customFormat="1" ht="12" customHeight="1" x14ac:dyDescent="0.2">
      <c r="A47" s="10" t="s">
        <v>230</v>
      </c>
      <c r="B47" s="229" t="s">
        <v>235</v>
      </c>
      <c r="C47" s="154"/>
    </row>
    <row r="48" spans="1:3" s="227" customFormat="1" ht="12" customHeight="1" x14ac:dyDescent="0.2">
      <c r="A48" s="10" t="s">
        <v>231</v>
      </c>
      <c r="B48" s="229" t="s">
        <v>236</v>
      </c>
      <c r="C48" s="154"/>
    </row>
    <row r="49" spans="1:3" s="227" customFormat="1" ht="12" customHeight="1" thickBot="1" x14ac:dyDescent="0.25">
      <c r="A49" s="12" t="s">
        <v>232</v>
      </c>
      <c r="B49" s="230" t="s">
        <v>237</v>
      </c>
      <c r="C49" s="219"/>
    </row>
    <row r="50" spans="1:3" s="227" customFormat="1" ht="12" customHeight="1" thickBot="1" x14ac:dyDescent="0.25">
      <c r="A50" s="16" t="s">
        <v>127</v>
      </c>
      <c r="B50" s="17" t="s">
        <v>238</v>
      </c>
      <c r="C50" s="149">
        <f>SUM(C51:C53)</f>
        <v>0</v>
      </c>
    </row>
    <row r="51" spans="1:3" s="227" customFormat="1" ht="12" customHeight="1" x14ac:dyDescent="0.2">
      <c r="A51" s="11" t="s">
        <v>65</v>
      </c>
      <c r="B51" s="228" t="s">
        <v>239</v>
      </c>
      <c r="C51" s="152"/>
    </row>
    <row r="52" spans="1:3" s="227" customFormat="1" ht="12" customHeight="1" x14ac:dyDescent="0.2">
      <c r="A52" s="10" t="s">
        <v>66</v>
      </c>
      <c r="B52" s="229" t="s">
        <v>400</v>
      </c>
      <c r="C52" s="151"/>
    </row>
    <row r="53" spans="1:3" s="227" customFormat="1" ht="12" customHeight="1" x14ac:dyDescent="0.2">
      <c r="A53" s="10" t="s">
        <v>243</v>
      </c>
      <c r="B53" s="229" t="s">
        <v>241</v>
      </c>
      <c r="C53" s="151"/>
    </row>
    <row r="54" spans="1:3" s="227" customFormat="1" ht="12" customHeight="1" thickBot="1" x14ac:dyDescent="0.25">
      <c r="A54" s="12" t="s">
        <v>244</v>
      </c>
      <c r="B54" s="230" t="s">
        <v>242</v>
      </c>
      <c r="C54" s="153"/>
    </row>
    <row r="55" spans="1:3" s="227" customFormat="1" ht="12" customHeight="1" thickBot="1" x14ac:dyDescent="0.25">
      <c r="A55" s="16" t="s">
        <v>13</v>
      </c>
      <c r="B55" s="144" t="s">
        <v>245</v>
      </c>
      <c r="C55" s="149">
        <f>SUM(C56:C58)</f>
        <v>0</v>
      </c>
    </row>
    <row r="56" spans="1:3" s="227" customFormat="1" ht="12" customHeight="1" x14ac:dyDescent="0.2">
      <c r="A56" s="11" t="s">
        <v>128</v>
      </c>
      <c r="B56" s="228" t="s">
        <v>247</v>
      </c>
      <c r="C56" s="154"/>
    </row>
    <row r="57" spans="1:3" s="227" customFormat="1" ht="12" customHeight="1" x14ac:dyDescent="0.2">
      <c r="A57" s="10" t="s">
        <v>129</v>
      </c>
      <c r="B57" s="229" t="s">
        <v>401</v>
      </c>
      <c r="C57" s="154"/>
    </row>
    <row r="58" spans="1:3" s="227" customFormat="1" ht="12" customHeight="1" x14ac:dyDescent="0.2">
      <c r="A58" s="10" t="s">
        <v>157</v>
      </c>
      <c r="B58" s="229" t="s">
        <v>248</v>
      </c>
      <c r="C58" s="154"/>
    </row>
    <row r="59" spans="1:3" s="227" customFormat="1" ht="12" customHeight="1" thickBot="1" x14ac:dyDescent="0.25">
      <c r="A59" s="12" t="s">
        <v>246</v>
      </c>
      <c r="B59" s="230" t="s">
        <v>249</v>
      </c>
      <c r="C59" s="154"/>
    </row>
    <row r="60" spans="1:3" s="227" customFormat="1" ht="12" customHeight="1" thickBot="1" x14ac:dyDescent="0.25">
      <c r="A60" s="16" t="s">
        <v>14</v>
      </c>
      <c r="B60" s="17" t="s">
        <v>250</v>
      </c>
      <c r="C60" s="155">
        <f>+C5+C12+C19+C26+C33+C44+C50+C55</f>
        <v>0</v>
      </c>
    </row>
    <row r="61" spans="1:3" s="227" customFormat="1" ht="12" customHeight="1" thickBot="1" x14ac:dyDescent="0.25">
      <c r="A61" s="231" t="s">
        <v>251</v>
      </c>
      <c r="B61" s="144" t="s">
        <v>252</v>
      </c>
      <c r="C61" s="149">
        <f>SUM(C62:C64)</f>
        <v>0</v>
      </c>
    </row>
    <row r="62" spans="1:3" s="227" customFormat="1" ht="12" customHeight="1" x14ac:dyDescent="0.2">
      <c r="A62" s="11" t="s">
        <v>285</v>
      </c>
      <c r="B62" s="228" t="s">
        <v>253</v>
      </c>
      <c r="C62" s="154"/>
    </row>
    <row r="63" spans="1:3" s="227" customFormat="1" ht="12" customHeight="1" x14ac:dyDescent="0.2">
      <c r="A63" s="10" t="s">
        <v>294</v>
      </c>
      <c r="B63" s="229" t="s">
        <v>254</v>
      </c>
      <c r="C63" s="154"/>
    </row>
    <row r="64" spans="1:3" s="227" customFormat="1" ht="12" customHeight="1" thickBot="1" x14ac:dyDescent="0.25">
      <c r="A64" s="12" t="s">
        <v>295</v>
      </c>
      <c r="B64" s="232" t="s">
        <v>255</v>
      </c>
      <c r="C64" s="154"/>
    </row>
    <row r="65" spans="1:3" s="227" customFormat="1" ht="12" customHeight="1" thickBot="1" x14ac:dyDescent="0.25">
      <c r="A65" s="231" t="s">
        <v>256</v>
      </c>
      <c r="B65" s="144" t="s">
        <v>257</v>
      </c>
      <c r="C65" s="149">
        <f>SUM(C66:C69)</f>
        <v>0</v>
      </c>
    </row>
    <row r="66" spans="1:3" s="227" customFormat="1" ht="12" customHeight="1" x14ac:dyDescent="0.2">
      <c r="A66" s="11" t="s">
        <v>105</v>
      </c>
      <c r="B66" s="228" t="s">
        <v>258</v>
      </c>
      <c r="C66" s="154"/>
    </row>
    <row r="67" spans="1:3" s="227" customFormat="1" ht="12" customHeight="1" x14ac:dyDescent="0.2">
      <c r="A67" s="10" t="s">
        <v>106</v>
      </c>
      <c r="B67" s="229" t="s">
        <v>259</v>
      </c>
      <c r="C67" s="154"/>
    </row>
    <row r="68" spans="1:3" s="227" customFormat="1" ht="12" customHeight="1" x14ac:dyDescent="0.2">
      <c r="A68" s="10" t="s">
        <v>286</v>
      </c>
      <c r="B68" s="229" t="s">
        <v>260</v>
      </c>
      <c r="C68" s="154"/>
    </row>
    <row r="69" spans="1:3" s="227" customFormat="1" ht="12" customHeight="1" thickBot="1" x14ac:dyDescent="0.25">
      <c r="A69" s="12" t="s">
        <v>287</v>
      </c>
      <c r="B69" s="230" t="s">
        <v>261</v>
      </c>
      <c r="C69" s="154"/>
    </row>
    <row r="70" spans="1:3" s="227" customFormat="1" ht="12" customHeight="1" thickBot="1" x14ac:dyDescent="0.25">
      <c r="A70" s="231" t="s">
        <v>262</v>
      </c>
      <c r="B70" s="144" t="s">
        <v>263</v>
      </c>
      <c r="C70" s="149">
        <f>SUM(C71:C72)</f>
        <v>0</v>
      </c>
    </row>
    <row r="71" spans="1:3" s="227" customFormat="1" ht="12" customHeight="1" x14ac:dyDescent="0.2">
      <c r="A71" s="11" t="s">
        <v>288</v>
      </c>
      <c r="B71" s="228" t="s">
        <v>264</v>
      </c>
      <c r="C71" s="154"/>
    </row>
    <row r="72" spans="1:3" s="227" customFormat="1" ht="12" customHeight="1" thickBot="1" x14ac:dyDescent="0.25">
      <c r="A72" s="12" t="s">
        <v>289</v>
      </c>
      <c r="B72" s="230" t="s">
        <v>265</v>
      </c>
      <c r="C72" s="154"/>
    </row>
    <row r="73" spans="1:3" s="227" customFormat="1" ht="12" customHeight="1" thickBot="1" x14ac:dyDescent="0.25">
      <c r="A73" s="231" t="s">
        <v>266</v>
      </c>
      <c r="B73" s="144" t="s">
        <v>267</v>
      </c>
      <c r="C73" s="149">
        <f>SUM(C74:C76)</f>
        <v>0</v>
      </c>
    </row>
    <row r="74" spans="1:3" s="227" customFormat="1" ht="12" customHeight="1" x14ac:dyDescent="0.2">
      <c r="A74" s="11" t="s">
        <v>290</v>
      </c>
      <c r="B74" s="228" t="s">
        <v>268</v>
      </c>
      <c r="C74" s="154"/>
    </row>
    <row r="75" spans="1:3" s="227" customFormat="1" ht="12" customHeight="1" x14ac:dyDescent="0.2">
      <c r="A75" s="10" t="s">
        <v>291</v>
      </c>
      <c r="B75" s="229" t="s">
        <v>269</v>
      </c>
      <c r="C75" s="154"/>
    </row>
    <row r="76" spans="1:3" s="227" customFormat="1" ht="12" customHeight="1" thickBot="1" x14ac:dyDescent="0.25">
      <c r="A76" s="12" t="s">
        <v>292</v>
      </c>
      <c r="B76" s="230" t="s">
        <v>270</v>
      </c>
      <c r="C76" s="154"/>
    </row>
    <row r="77" spans="1:3" s="227" customFormat="1" ht="12" customHeight="1" thickBot="1" x14ac:dyDescent="0.25">
      <c r="A77" s="231" t="s">
        <v>271</v>
      </c>
      <c r="B77" s="144" t="s">
        <v>293</v>
      </c>
      <c r="C77" s="149">
        <f>SUM(C78:C81)</f>
        <v>0</v>
      </c>
    </row>
    <row r="78" spans="1:3" s="227" customFormat="1" ht="12" customHeight="1" x14ac:dyDescent="0.2">
      <c r="A78" s="233" t="s">
        <v>272</v>
      </c>
      <c r="B78" s="228" t="s">
        <v>273</v>
      </c>
      <c r="C78" s="154"/>
    </row>
    <row r="79" spans="1:3" s="227" customFormat="1" ht="12" customHeight="1" x14ac:dyDescent="0.2">
      <c r="A79" s="234" t="s">
        <v>274</v>
      </c>
      <c r="B79" s="229" t="s">
        <v>275</v>
      </c>
      <c r="C79" s="154"/>
    </row>
    <row r="80" spans="1:3" s="227" customFormat="1" ht="12" customHeight="1" x14ac:dyDescent="0.2">
      <c r="A80" s="234" t="s">
        <v>276</v>
      </c>
      <c r="B80" s="229" t="s">
        <v>277</v>
      </c>
      <c r="C80" s="154"/>
    </row>
    <row r="81" spans="1:3" s="227" customFormat="1" ht="12" customHeight="1" thickBot="1" x14ac:dyDescent="0.25">
      <c r="A81" s="235" t="s">
        <v>278</v>
      </c>
      <c r="B81" s="230" t="s">
        <v>279</v>
      </c>
      <c r="C81" s="154"/>
    </row>
    <row r="82" spans="1:3" s="227" customFormat="1" ht="13.5" customHeight="1" thickBot="1" x14ac:dyDescent="0.25">
      <c r="A82" s="231" t="s">
        <v>280</v>
      </c>
      <c r="B82" s="144" t="s">
        <v>281</v>
      </c>
      <c r="C82" s="247"/>
    </row>
    <row r="83" spans="1:3" s="227" customFormat="1" ht="15.75" customHeight="1" thickBot="1" x14ac:dyDescent="0.25">
      <c r="A83" s="231" t="s">
        <v>282</v>
      </c>
      <c r="B83" s="236" t="s">
        <v>283</v>
      </c>
      <c r="C83" s="155">
        <f>+C61+C65+C70+C73+C77+C82</f>
        <v>0</v>
      </c>
    </row>
    <row r="84" spans="1:3" s="227" customFormat="1" ht="16.5" customHeight="1" thickBot="1" x14ac:dyDescent="0.25">
      <c r="A84" s="237" t="s">
        <v>296</v>
      </c>
      <c r="B84" s="238" t="s">
        <v>284</v>
      </c>
      <c r="C84" s="155">
        <f>+C60+C83</f>
        <v>0</v>
      </c>
    </row>
    <row r="85" spans="1:3" s="227" customFormat="1" ht="83.25" customHeight="1" x14ac:dyDescent="0.2">
      <c r="A85" s="1"/>
      <c r="B85" s="2"/>
      <c r="C85" s="156"/>
    </row>
    <row r="86" spans="1:3" ht="16.5" customHeight="1" x14ac:dyDescent="0.25">
      <c r="A86" s="261" t="s">
        <v>34</v>
      </c>
      <c r="B86" s="261"/>
      <c r="C86" s="261"/>
    </row>
    <row r="87" spans="1:3" s="239" customFormat="1" ht="16.5" customHeight="1" thickBot="1" x14ac:dyDescent="0.3">
      <c r="A87" s="262" t="s">
        <v>109</v>
      </c>
      <c r="B87" s="262"/>
      <c r="C87" s="79" t="s">
        <v>156</v>
      </c>
    </row>
    <row r="88" spans="1:3" ht="38.1" customHeight="1" thickBot="1" x14ac:dyDescent="0.3">
      <c r="A88" s="19" t="s">
        <v>54</v>
      </c>
      <c r="B88" s="20" t="s">
        <v>35</v>
      </c>
      <c r="C88" s="28" t="s">
        <v>185</v>
      </c>
    </row>
    <row r="89" spans="1:3" s="226" customFormat="1" ht="12" customHeight="1" thickBot="1" x14ac:dyDescent="0.25">
      <c r="A89" s="25">
        <v>1</v>
      </c>
      <c r="B89" s="26">
        <v>2</v>
      </c>
      <c r="C89" s="27">
        <v>3</v>
      </c>
    </row>
    <row r="90" spans="1:3" ht="12" customHeight="1" thickBot="1" x14ac:dyDescent="0.3">
      <c r="A90" s="18" t="s">
        <v>6</v>
      </c>
      <c r="B90" s="24" t="s">
        <v>299</v>
      </c>
      <c r="C90" s="148">
        <f>SUM(C91:C95)</f>
        <v>0</v>
      </c>
    </row>
    <row r="91" spans="1:3" ht="12" customHeight="1" x14ac:dyDescent="0.25">
      <c r="A91" s="13" t="s">
        <v>67</v>
      </c>
      <c r="B91" s="6" t="s">
        <v>36</v>
      </c>
      <c r="C91" s="150"/>
    </row>
    <row r="92" spans="1:3" ht="12" customHeight="1" x14ac:dyDescent="0.25">
      <c r="A92" s="10" t="s">
        <v>68</v>
      </c>
      <c r="B92" s="4" t="s">
        <v>130</v>
      </c>
      <c r="C92" s="151"/>
    </row>
    <row r="93" spans="1:3" ht="12" customHeight="1" x14ac:dyDescent="0.25">
      <c r="A93" s="10" t="s">
        <v>69</v>
      </c>
      <c r="B93" s="4" t="s">
        <v>96</v>
      </c>
      <c r="C93" s="153"/>
    </row>
    <row r="94" spans="1:3" ht="12" customHeight="1" x14ac:dyDescent="0.25">
      <c r="A94" s="10" t="s">
        <v>70</v>
      </c>
      <c r="B94" s="7" t="s">
        <v>131</v>
      </c>
      <c r="C94" s="153"/>
    </row>
    <row r="95" spans="1:3" ht="12" customHeight="1" x14ac:dyDescent="0.25">
      <c r="A95" s="10" t="s">
        <v>78</v>
      </c>
      <c r="B95" s="15" t="s">
        <v>132</v>
      </c>
      <c r="C95" s="153"/>
    </row>
    <row r="96" spans="1:3" ht="12" customHeight="1" x14ac:dyDescent="0.25">
      <c r="A96" s="10" t="s">
        <v>71</v>
      </c>
      <c r="B96" s="4" t="s">
        <v>300</v>
      </c>
      <c r="C96" s="153"/>
    </row>
    <row r="97" spans="1:3" ht="12" customHeight="1" x14ac:dyDescent="0.25">
      <c r="A97" s="10" t="s">
        <v>72</v>
      </c>
      <c r="B97" s="80" t="s">
        <v>301</v>
      </c>
      <c r="C97" s="153"/>
    </row>
    <row r="98" spans="1:3" ht="12" customHeight="1" x14ac:dyDescent="0.25">
      <c r="A98" s="10" t="s">
        <v>79</v>
      </c>
      <c r="B98" s="81" t="s">
        <v>302</v>
      </c>
      <c r="C98" s="153"/>
    </row>
    <row r="99" spans="1:3" ht="12" customHeight="1" x14ac:dyDescent="0.25">
      <c r="A99" s="10" t="s">
        <v>80</v>
      </c>
      <c r="B99" s="81" t="s">
        <v>303</v>
      </c>
      <c r="C99" s="153"/>
    </row>
    <row r="100" spans="1:3" ht="12" customHeight="1" x14ac:dyDescent="0.25">
      <c r="A100" s="10" t="s">
        <v>81</v>
      </c>
      <c r="B100" s="80" t="s">
        <v>304</v>
      </c>
      <c r="C100" s="153"/>
    </row>
    <row r="101" spans="1:3" ht="12" customHeight="1" x14ac:dyDescent="0.25">
      <c r="A101" s="10" t="s">
        <v>82</v>
      </c>
      <c r="B101" s="80" t="s">
        <v>305</v>
      </c>
      <c r="C101" s="153"/>
    </row>
    <row r="102" spans="1:3" ht="12" customHeight="1" x14ac:dyDescent="0.25">
      <c r="A102" s="10" t="s">
        <v>84</v>
      </c>
      <c r="B102" s="81" t="s">
        <v>306</v>
      </c>
      <c r="C102" s="153"/>
    </row>
    <row r="103" spans="1:3" ht="12" customHeight="1" x14ac:dyDescent="0.25">
      <c r="A103" s="9" t="s">
        <v>133</v>
      </c>
      <c r="B103" s="82" t="s">
        <v>307</v>
      </c>
      <c r="C103" s="153"/>
    </row>
    <row r="104" spans="1:3" ht="12" customHeight="1" x14ac:dyDescent="0.25">
      <c r="A104" s="10" t="s">
        <v>297</v>
      </c>
      <c r="B104" s="82" t="s">
        <v>308</v>
      </c>
      <c r="C104" s="153"/>
    </row>
    <row r="105" spans="1:3" ht="12" customHeight="1" thickBot="1" x14ac:dyDescent="0.3">
      <c r="A105" s="14" t="s">
        <v>298</v>
      </c>
      <c r="B105" s="83" t="s">
        <v>309</v>
      </c>
      <c r="C105" s="157"/>
    </row>
    <row r="106" spans="1:3" ht="12" customHeight="1" thickBot="1" x14ac:dyDescent="0.3">
      <c r="A106" s="16" t="s">
        <v>7</v>
      </c>
      <c r="B106" s="23" t="s">
        <v>310</v>
      </c>
      <c r="C106" s="149">
        <f>+C107+C109+C111</f>
        <v>0</v>
      </c>
    </row>
    <row r="107" spans="1:3" ht="12" customHeight="1" x14ac:dyDescent="0.25">
      <c r="A107" s="11" t="s">
        <v>73</v>
      </c>
      <c r="B107" s="4" t="s">
        <v>155</v>
      </c>
      <c r="C107" s="152"/>
    </row>
    <row r="108" spans="1:3" ht="12" customHeight="1" x14ac:dyDescent="0.25">
      <c r="A108" s="11" t="s">
        <v>74</v>
      </c>
      <c r="B108" s="8" t="s">
        <v>314</v>
      </c>
      <c r="C108" s="152"/>
    </row>
    <row r="109" spans="1:3" ht="12" customHeight="1" x14ac:dyDescent="0.25">
      <c r="A109" s="11" t="s">
        <v>75</v>
      </c>
      <c r="B109" s="8" t="s">
        <v>134</v>
      </c>
      <c r="C109" s="151"/>
    </row>
    <row r="110" spans="1:3" ht="12" customHeight="1" x14ac:dyDescent="0.25">
      <c r="A110" s="11" t="s">
        <v>76</v>
      </c>
      <c r="B110" s="8" t="s">
        <v>315</v>
      </c>
      <c r="C110" s="142"/>
    </row>
    <row r="111" spans="1:3" ht="12" customHeight="1" x14ac:dyDescent="0.25">
      <c r="A111" s="11" t="s">
        <v>77</v>
      </c>
      <c r="B111" s="146" t="s">
        <v>158</v>
      </c>
      <c r="C111" s="142"/>
    </row>
    <row r="112" spans="1:3" ht="12" customHeight="1" x14ac:dyDescent="0.25">
      <c r="A112" s="11" t="s">
        <v>83</v>
      </c>
      <c r="B112" s="145" t="s">
        <v>402</v>
      </c>
      <c r="C112" s="142"/>
    </row>
    <row r="113" spans="1:3" ht="12" customHeight="1" x14ac:dyDescent="0.25">
      <c r="A113" s="11" t="s">
        <v>85</v>
      </c>
      <c r="B113" s="224" t="s">
        <v>320</v>
      </c>
      <c r="C113" s="142"/>
    </row>
    <row r="114" spans="1:3" x14ac:dyDescent="0.25">
      <c r="A114" s="11" t="s">
        <v>135</v>
      </c>
      <c r="B114" s="81" t="s">
        <v>303</v>
      </c>
      <c r="C114" s="142"/>
    </row>
    <row r="115" spans="1:3" ht="12" customHeight="1" x14ac:dyDescent="0.25">
      <c r="A115" s="11" t="s">
        <v>136</v>
      </c>
      <c r="B115" s="81" t="s">
        <v>319</v>
      </c>
      <c r="C115" s="142"/>
    </row>
    <row r="116" spans="1:3" ht="12" customHeight="1" x14ac:dyDescent="0.25">
      <c r="A116" s="11" t="s">
        <v>137</v>
      </c>
      <c r="B116" s="81" t="s">
        <v>318</v>
      </c>
      <c r="C116" s="142"/>
    </row>
    <row r="117" spans="1:3" ht="12" customHeight="1" x14ac:dyDescent="0.25">
      <c r="A117" s="11" t="s">
        <v>311</v>
      </c>
      <c r="B117" s="81" t="s">
        <v>306</v>
      </c>
      <c r="C117" s="142"/>
    </row>
    <row r="118" spans="1:3" ht="12" customHeight="1" x14ac:dyDescent="0.25">
      <c r="A118" s="11" t="s">
        <v>312</v>
      </c>
      <c r="B118" s="81" t="s">
        <v>317</v>
      </c>
      <c r="C118" s="142"/>
    </row>
    <row r="119" spans="1:3" ht="16.5" thickBot="1" x14ac:dyDescent="0.3">
      <c r="A119" s="9" t="s">
        <v>313</v>
      </c>
      <c r="B119" s="81" t="s">
        <v>316</v>
      </c>
      <c r="C119" s="143"/>
    </row>
    <row r="120" spans="1:3" ht="12" customHeight="1" thickBot="1" x14ac:dyDescent="0.3">
      <c r="A120" s="16" t="s">
        <v>8</v>
      </c>
      <c r="B120" s="68" t="s">
        <v>321</v>
      </c>
      <c r="C120" s="149">
        <f>+C121+C122</f>
        <v>0</v>
      </c>
    </row>
    <row r="121" spans="1:3" ht="12" customHeight="1" x14ac:dyDescent="0.25">
      <c r="A121" s="11" t="s">
        <v>56</v>
      </c>
      <c r="B121" s="5" t="s">
        <v>44</v>
      </c>
      <c r="C121" s="152"/>
    </row>
    <row r="122" spans="1:3" ht="12" customHeight="1" thickBot="1" x14ac:dyDescent="0.3">
      <c r="A122" s="12" t="s">
        <v>57</v>
      </c>
      <c r="B122" s="8" t="s">
        <v>45</v>
      </c>
      <c r="C122" s="153"/>
    </row>
    <row r="123" spans="1:3" ht="12" customHeight="1" thickBot="1" x14ac:dyDescent="0.3">
      <c r="A123" s="16" t="s">
        <v>9</v>
      </c>
      <c r="B123" s="68" t="s">
        <v>322</v>
      </c>
      <c r="C123" s="149">
        <f>+C90+C106+C120</f>
        <v>0</v>
      </c>
    </row>
    <row r="124" spans="1:3" ht="12" customHeight="1" thickBot="1" x14ac:dyDescent="0.3">
      <c r="A124" s="16" t="s">
        <v>10</v>
      </c>
      <c r="B124" s="68" t="s">
        <v>323</v>
      </c>
      <c r="C124" s="149">
        <f>+C125+C126+C127</f>
        <v>0</v>
      </c>
    </row>
    <row r="125" spans="1:3" ht="12" customHeight="1" x14ac:dyDescent="0.25">
      <c r="A125" s="11" t="s">
        <v>60</v>
      </c>
      <c r="B125" s="5" t="s">
        <v>324</v>
      </c>
      <c r="C125" s="142"/>
    </row>
    <row r="126" spans="1:3" ht="12" customHeight="1" x14ac:dyDescent="0.25">
      <c r="A126" s="11" t="s">
        <v>61</v>
      </c>
      <c r="B126" s="5" t="s">
        <v>325</v>
      </c>
      <c r="C126" s="142"/>
    </row>
    <row r="127" spans="1:3" ht="12" customHeight="1" thickBot="1" x14ac:dyDescent="0.3">
      <c r="A127" s="9" t="s">
        <v>62</v>
      </c>
      <c r="B127" s="3" t="s">
        <v>326</v>
      </c>
      <c r="C127" s="142"/>
    </row>
    <row r="128" spans="1:3" ht="12" customHeight="1" thickBot="1" x14ac:dyDescent="0.3">
      <c r="A128" s="16" t="s">
        <v>11</v>
      </c>
      <c r="B128" s="68" t="s">
        <v>391</v>
      </c>
      <c r="C128" s="149">
        <f>+C129+C130+C131+C132</f>
        <v>0</v>
      </c>
    </row>
    <row r="129" spans="1:9" ht="12" customHeight="1" x14ac:dyDescent="0.25">
      <c r="A129" s="11" t="s">
        <v>63</v>
      </c>
      <c r="B129" s="5" t="s">
        <v>327</v>
      </c>
      <c r="C129" s="142"/>
    </row>
    <row r="130" spans="1:9" ht="12" customHeight="1" x14ac:dyDescent="0.25">
      <c r="A130" s="11" t="s">
        <v>64</v>
      </c>
      <c r="B130" s="5" t="s">
        <v>328</v>
      </c>
      <c r="C130" s="142"/>
    </row>
    <row r="131" spans="1:9" ht="12" customHeight="1" x14ac:dyDescent="0.25">
      <c r="A131" s="11" t="s">
        <v>230</v>
      </c>
      <c r="B131" s="5" t="s">
        <v>329</v>
      </c>
      <c r="C131" s="142"/>
    </row>
    <row r="132" spans="1:9" ht="12" customHeight="1" thickBot="1" x14ac:dyDescent="0.3">
      <c r="A132" s="9" t="s">
        <v>231</v>
      </c>
      <c r="B132" s="3" t="s">
        <v>330</v>
      </c>
      <c r="C132" s="142"/>
    </row>
    <row r="133" spans="1:9" ht="12" customHeight="1" thickBot="1" x14ac:dyDescent="0.3">
      <c r="A133" s="16" t="s">
        <v>12</v>
      </c>
      <c r="B133" s="68" t="s">
        <v>331</v>
      </c>
      <c r="C133" s="155">
        <f>+C134+C135+C136+C137</f>
        <v>0</v>
      </c>
    </row>
    <row r="134" spans="1:9" ht="12" customHeight="1" x14ac:dyDescent="0.25">
      <c r="A134" s="11" t="s">
        <v>65</v>
      </c>
      <c r="B134" s="5" t="s">
        <v>332</v>
      </c>
      <c r="C134" s="142"/>
    </row>
    <row r="135" spans="1:9" ht="12" customHeight="1" x14ac:dyDescent="0.25">
      <c r="A135" s="11" t="s">
        <v>66</v>
      </c>
      <c r="B135" s="5" t="s">
        <v>342</v>
      </c>
      <c r="C135" s="142"/>
    </row>
    <row r="136" spans="1:9" ht="12" customHeight="1" x14ac:dyDescent="0.25">
      <c r="A136" s="11" t="s">
        <v>243</v>
      </c>
      <c r="B136" s="5" t="s">
        <v>333</v>
      </c>
      <c r="C136" s="142"/>
    </row>
    <row r="137" spans="1:9" ht="12" customHeight="1" thickBot="1" x14ac:dyDescent="0.3">
      <c r="A137" s="9" t="s">
        <v>244</v>
      </c>
      <c r="B137" s="3" t="s">
        <v>334</v>
      </c>
      <c r="C137" s="142"/>
    </row>
    <row r="138" spans="1:9" ht="12" customHeight="1" thickBot="1" x14ac:dyDescent="0.3">
      <c r="A138" s="16" t="s">
        <v>13</v>
      </c>
      <c r="B138" s="68" t="s">
        <v>335</v>
      </c>
      <c r="C138" s="158">
        <f>+C139+C140+C141+C142</f>
        <v>0</v>
      </c>
    </row>
    <row r="139" spans="1:9" ht="12" customHeight="1" x14ac:dyDescent="0.25">
      <c r="A139" s="11" t="s">
        <v>128</v>
      </c>
      <c r="B139" s="5" t="s">
        <v>336</v>
      </c>
      <c r="C139" s="142"/>
    </row>
    <row r="140" spans="1:9" ht="12" customHeight="1" x14ac:dyDescent="0.25">
      <c r="A140" s="11" t="s">
        <v>129</v>
      </c>
      <c r="B140" s="5" t="s">
        <v>337</v>
      </c>
      <c r="C140" s="142"/>
    </row>
    <row r="141" spans="1:9" ht="12" customHeight="1" x14ac:dyDescent="0.25">
      <c r="A141" s="11" t="s">
        <v>157</v>
      </c>
      <c r="B141" s="5" t="s">
        <v>338</v>
      </c>
      <c r="C141" s="142"/>
    </row>
    <row r="142" spans="1:9" ht="12" customHeight="1" thickBot="1" x14ac:dyDescent="0.3">
      <c r="A142" s="11" t="s">
        <v>246</v>
      </c>
      <c r="B142" s="5" t="s">
        <v>339</v>
      </c>
      <c r="C142" s="142"/>
    </row>
    <row r="143" spans="1:9" ht="15" customHeight="1" thickBot="1" x14ac:dyDescent="0.3">
      <c r="A143" s="16" t="s">
        <v>14</v>
      </c>
      <c r="B143" s="68" t="s">
        <v>340</v>
      </c>
      <c r="C143" s="240">
        <f>+C124+C128+C133+C138</f>
        <v>0</v>
      </c>
      <c r="F143" s="241"/>
      <c r="G143" s="242"/>
      <c r="H143" s="242"/>
      <c r="I143" s="242"/>
    </row>
    <row r="144" spans="1:9" s="227" customFormat="1" ht="12.95" customHeight="1" thickBot="1" x14ac:dyDescent="0.25">
      <c r="A144" s="147" t="s">
        <v>15</v>
      </c>
      <c r="B144" s="210" t="s">
        <v>341</v>
      </c>
      <c r="C144" s="240">
        <f>+C123+C143</f>
        <v>0</v>
      </c>
    </row>
    <row r="145" spans="1:4" ht="7.5" customHeight="1" x14ac:dyDescent="0.25"/>
    <row r="146" spans="1:4" x14ac:dyDescent="0.25">
      <c r="A146" s="263" t="s">
        <v>343</v>
      </c>
      <c r="B146" s="263"/>
      <c r="C146" s="263"/>
    </row>
    <row r="147" spans="1:4" ht="15" customHeight="1" thickBot="1" x14ac:dyDescent="0.3">
      <c r="A147" s="260" t="s">
        <v>110</v>
      </c>
      <c r="B147" s="260"/>
      <c r="C147" s="159" t="s">
        <v>156</v>
      </c>
    </row>
    <row r="148" spans="1:4" ht="13.5" customHeight="1" thickBot="1" x14ac:dyDescent="0.3">
      <c r="A148" s="16">
        <v>1</v>
      </c>
      <c r="B148" s="23" t="s">
        <v>344</v>
      </c>
      <c r="C148" s="149">
        <f>+C60-C123</f>
        <v>0</v>
      </c>
      <c r="D148" s="243"/>
    </row>
    <row r="149" spans="1:4" ht="27.75" customHeight="1" thickBot="1" x14ac:dyDescent="0.3">
      <c r="A149" s="16" t="s">
        <v>7</v>
      </c>
      <c r="B149" s="23" t="s">
        <v>345</v>
      </c>
      <c r="C149" s="149">
        <f>+C83-C143</f>
        <v>0</v>
      </c>
    </row>
  </sheetData>
  <sheetProtection sheet="1" objects="1" scenarios="1"/>
  <mergeCells count="6">
    <mergeCell ref="A146:C146"/>
    <mergeCell ref="A147:B147"/>
    <mergeCell ref="A1:C1"/>
    <mergeCell ref="A2:B2"/>
    <mergeCell ref="A86:C86"/>
    <mergeCell ref="A87:B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2014. ÉVI KÖLTSÉGVETÉS
ÖNKÉNT VÁLLALT FELADATAINAK MÉRLEGE
&amp;R&amp;"Times New Roman CE,Félkövér dőlt"&amp;11 1.3. melléklet a ./2014. (II.17.) önkormányzati rendelethez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zoomScale="115" zoomScaleNormal="115" zoomScaleSheetLayoutView="100" workbookViewId="0">
      <selection activeCell="B1" sqref="B1"/>
    </sheetView>
  </sheetViews>
  <sheetFormatPr defaultRowHeight="12.75" x14ac:dyDescent="0.2"/>
  <cols>
    <col min="1" max="1" width="6.83203125" style="41" customWidth="1"/>
    <col min="2" max="2" width="55.1640625" style="122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9.75" customHeight="1" x14ac:dyDescent="0.2">
      <c r="B1" s="171" t="s">
        <v>114</v>
      </c>
      <c r="C1" s="172"/>
      <c r="D1" s="172"/>
      <c r="E1" s="172"/>
      <c r="F1" s="266" t="s">
        <v>407</v>
      </c>
    </row>
    <row r="2" spans="1:6" ht="14.25" thickBot="1" x14ac:dyDescent="0.25">
      <c r="E2" s="173" t="s">
        <v>46</v>
      </c>
      <c r="F2" s="266"/>
    </row>
    <row r="3" spans="1:6" ht="18" customHeight="1" thickBot="1" x14ac:dyDescent="0.25">
      <c r="A3" s="264" t="s">
        <v>54</v>
      </c>
      <c r="B3" s="174" t="s">
        <v>41</v>
      </c>
      <c r="C3" s="175"/>
      <c r="D3" s="174" t="s">
        <v>43</v>
      </c>
      <c r="E3" s="176"/>
      <c r="F3" s="266"/>
    </row>
    <row r="4" spans="1:6" s="177" customFormat="1" ht="35.25" customHeight="1" thickBot="1" x14ac:dyDescent="0.25">
      <c r="A4" s="265"/>
      <c r="B4" s="123" t="s">
        <v>47</v>
      </c>
      <c r="C4" s="124" t="s">
        <v>185</v>
      </c>
      <c r="D4" s="123" t="s">
        <v>47</v>
      </c>
      <c r="E4" s="37" t="s">
        <v>185</v>
      </c>
      <c r="F4" s="266"/>
    </row>
    <row r="5" spans="1:6" s="182" customFormat="1" ht="12" customHeight="1" thickBot="1" x14ac:dyDescent="0.25">
      <c r="A5" s="178">
        <v>1</v>
      </c>
      <c r="B5" s="179">
        <v>2</v>
      </c>
      <c r="C5" s="180" t="s">
        <v>8</v>
      </c>
      <c r="D5" s="179" t="s">
        <v>9</v>
      </c>
      <c r="E5" s="181" t="s">
        <v>10</v>
      </c>
      <c r="F5" s="266"/>
    </row>
    <row r="6" spans="1:6" ht="12.95" customHeight="1" x14ac:dyDescent="0.2">
      <c r="A6" s="183" t="s">
        <v>6</v>
      </c>
      <c r="B6" s="184" t="s">
        <v>346</v>
      </c>
      <c r="C6" s="160">
        <v>30982</v>
      </c>
      <c r="D6" s="184" t="s">
        <v>48</v>
      </c>
      <c r="E6" s="166">
        <v>8399</v>
      </c>
      <c r="F6" s="266"/>
    </row>
    <row r="7" spans="1:6" ht="12.95" customHeight="1" x14ac:dyDescent="0.2">
      <c r="A7" s="185" t="s">
        <v>7</v>
      </c>
      <c r="B7" s="186" t="s">
        <v>347</v>
      </c>
      <c r="C7" s="161">
        <v>2800</v>
      </c>
      <c r="D7" s="186" t="s">
        <v>130</v>
      </c>
      <c r="E7" s="167">
        <v>2152</v>
      </c>
      <c r="F7" s="266"/>
    </row>
    <row r="8" spans="1:6" ht="12.95" customHeight="1" x14ac:dyDescent="0.2">
      <c r="A8" s="185" t="s">
        <v>8</v>
      </c>
      <c r="B8" s="186" t="s">
        <v>392</v>
      </c>
      <c r="C8" s="161"/>
      <c r="D8" s="186" t="s">
        <v>161</v>
      </c>
      <c r="E8" s="167">
        <v>18727</v>
      </c>
      <c r="F8" s="266"/>
    </row>
    <row r="9" spans="1:6" ht="12.95" customHeight="1" x14ac:dyDescent="0.2">
      <c r="A9" s="185" t="s">
        <v>9</v>
      </c>
      <c r="B9" s="186" t="s">
        <v>121</v>
      </c>
      <c r="C9" s="161">
        <v>3577</v>
      </c>
      <c r="D9" s="186" t="s">
        <v>131</v>
      </c>
      <c r="E9" s="167">
        <v>2748</v>
      </c>
      <c r="F9" s="266"/>
    </row>
    <row r="10" spans="1:6" ht="12.95" customHeight="1" x14ac:dyDescent="0.2">
      <c r="A10" s="185" t="s">
        <v>10</v>
      </c>
      <c r="B10" s="187" t="s">
        <v>348</v>
      </c>
      <c r="C10" s="161"/>
      <c r="D10" s="186" t="s">
        <v>132</v>
      </c>
      <c r="E10" s="167">
        <v>7937</v>
      </c>
      <c r="F10" s="266"/>
    </row>
    <row r="11" spans="1:6" ht="12.95" customHeight="1" x14ac:dyDescent="0.2">
      <c r="A11" s="185" t="s">
        <v>11</v>
      </c>
      <c r="B11" s="186" t="s">
        <v>349</v>
      </c>
      <c r="C11" s="162"/>
      <c r="D11" s="186" t="s">
        <v>37</v>
      </c>
      <c r="E11" s="167"/>
      <c r="F11" s="266"/>
    </row>
    <row r="12" spans="1:6" ht="12.95" customHeight="1" x14ac:dyDescent="0.2">
      <c r="A12" s="185" t="s">
        <v>12</v>
      </c>
      <c r="B12" s="186" t="s">
        <v>228</v>
      </c>
      <c r="C12" s="161">
        <v>1300</v>
      </c>
      <c r="D12" s="32"/>
      <c r="E12" s="167"/>
      <c r="F12" s="266"/>
    </row>
    <row r="13" spans="1:6" ht="12.95" customHeight="1" x14ac:dyDescent="0.2">
      <c r="A13" s="185" t="s">
        <v>13</v>
      </c>
      <c r="B13" s="32"/>
      <c r="C13" s="161"/>
      <c r="D13" s="32"/>
      <c r="E13" s="167"/>
      <c r="F13" s="266"/>
    </row>
    <row r="14" spans="1:6" ht="12.95" customHeight="1" x14ac:dyDescent="0.2">
      <c r="A14" s="185" t="s">
        <v>14</v>
      </c>
      <c r="B14" s="244"/>
      <c r="C14" s="162"/>
      <c r="D14" s="32"/>
      <c r="E14" s="167"/>
      <c r="F14" s="266"/>
    </row>
    <row r="15" spans="1:6" ht="12.95" customHeight="1" x14ac:dyDescent="0.2">
      <c r="A15" s="185" t="s">
        <v>15</v>
      </c>
      <c r="B15" s="32"/>
      <c r="C15" s="161"/>
      <c r="D15" s="32"/>
      <c r="E15" s="167"/>
      <c r="F15" s="266"/>
    </row>
    <row r="16" spans="1:6" ht="12.95" customHeight="1" x14ac:dyDescent="0.2">
      <c r="A16" s="185" t="s">
        <v>16</v>
      </c>
      <c r="B16" s="32"/>
      <c r="C16" s="161"/>
      <c r="D16" s="32"/>
      <c r="E16" s="167"/>
      <c r="F16" s="266"/>
    </row>
    <row r="17" spans="1:6" ht="12.95" customHeight="1" thickBot="1" x14ac:dyDescent="0.25">
      <c r="A17" s="185" t="s">
        <v>17</v>
      </c>
      <c r="B17" s="43"/>
      <c r="C17" s="163"/>
      <c r="D17" s="32"/>
      <c r="E17" s="168"/>
      <c r="F17" s="266"/>
    </row>
    <row r="18" spans="1:6" ht="15.95" customHeight="1" thickBot="1" x14ac:dyDescent="0.25">
      <c r="A18" s="188" t="s">
        <v>18</v>
      </c>
      <c r="B18" s="69" t="s">
        <v>393</v>
      </c>
      <c r="C18" s="164">
        <f>+C6+C7+C9+C10+C12+C13+C14+C15+C16+C17</f>
        <v>38659</v>
      </c>
      <c r="D18" s="69" t="s">
        <v>357</v>
      </c>
      <c r="E18" s="169">
        <f>SUM(E6:E17)</f>
        <v>39963</v>
      </c>
      <c r="F18" s="266"/>
    </row>
    <row r="19" spans="1:6" ht="12.95" customHeight="1" x14ac:dyDescent="0.2">
      <c r="A19" s="189" t="s">
        <v>19</v>
      </c>
      <c r="B19" s="190" t="s">
        <v>352</v>
      </c>
      <c r="C19" s="259">
        <f>+C20+C21+C22+C23</f>
        <v>1304</v>
      </c>
      <c r="D19" s="191" t="s">
        <v>138</v>
      </c>
      <c r="E19" s="170"/>
      <c r="F19" s="266"/>
    </row>
    <row r="20" spans="1:6" ht="12.95" customHeight="1" x14ac:dyDescent="0.2">
      <c r="A20" s="192" t="s">
        <v>20</v>
      </c>
      <c r="B20" s="191" t="s">
        <v>153</v>
      </c>
      <c r="C20" s="56">
        <v>1304</v>
      </c>
      <c r="D20" s="191" t="s">
        <v>356</v>
      </c>
      <c r="E20" s="57"/>
      <c r="F20" s="266"/>
    </row>
    <row r="21" spans="1:6" ht="12.95" customHeight="1" x14ac:dyDescent="0.2">
      <c r="A21" s="192" t="s">
        <v>21</v>
      </c>
      <c r="B21" s="191" t="s">
        <v>154</v>
      </c>
      <c r="C21" s="56"/>
      <c r="D21" s="191" t="s">
        <v>112</v>
      </c>
      <c r="E21" s="57"/>
      <c r="F21" s="266"/>
    </row>
    <row r="22" spans="1:6" ht="12.95" customHeight="1" x14ac:dyDescent="0.2">
      <c r="A22" s="192" t="s">
        <v>22</v>
      </c>
      <c r="B22" s="191" t="s">
        <v>159</v>
      </c>
      <c r="C22" s="56"/>
      <c r="D22" s="191" t="s">
        <v>113</v>
      </c>
      <c r="E22" s="57"/>
      <c r="F22" s="266"/>
    </row>
    <row r="23" spans="1:6" ht="12.95" customHeight="1" x14ac:dyDescent="0.2">
      <c r="A23" s="192" t="s">
        <v>23</v>
      </c>
      <c r="B23" s="191" t="s">
        <v>160</v>
      </c>
      <c r="C23" s="56"/>
      <c r="D23" s="190" t="s">
        <v>162</v>
      </c>
      <c r="E23" s="57"/>
      <c r="F23" s="266"/>
    </row>
    <row r="24" spans="1:6" ht="12.95" customHeight="1" x14ac:dyDescent="0.2">
      <c r="A24" s="192" t="s">
        <v>24</v>
      </c>
      <c r="B24" s="191" t="s">
        <v>353</v>
      </c>
      <c r="C24" s="193">
        <f>+C25+C26</f>
        <v>0</v>
      </c>
      <c r="D24" s="191" t="s">
        <v>139</v>
      </c>
      <c r="E24" s="57"/>
      <c r="F24" s="266"/>
    </row>
    <row r="25" spans="1:6" ht="12.95" customHeight="1" x14ac:dyDescent="0.2">
      <c r="A25" s="189" t="s">
        <v>25</v>
      </c>
      <c r="B25" s="190" t="s">
        <v>350</v>
      </c>
      <c r="C25" s="165"/>
      <c r="D25" s="184" t="s">
        <v>140</v>
      </c>
      <c r="E25" s="170"/>
      <c r="F25" s="266"/>
    </row>
    <row r="26" spans="1:6" ht="12.95" customHeight="1" thickBot="1" x14ac:dyDescent="0.25">
      <c r="A26" s="192" t="s">
        <v>26</v>
      </c>
      <c r="B26" s="191" t="s">
        <v>351</v>
      </c>
      <c r="C26" s="56"/>
      <c r="D26" s="32"/>
      <c r="E26" s="57"/>
      <c r="F26" s="266"/>
    </row>
    <row r="27" spans="1:6" ht="15.95" customHeight="1" thickBot="1" x14ac:dyDescent="0.25">
      <c r="A27" s="188" t="s">
        <v>27</v>
      </c>
      <c r="B27" s="69" t="s">
        <v>354</v>
      </c>
      <c r="C27" s="164">
        <f>+C19+C24</f>
        <v>1304</v>
      </c>
      <c r="D27" s="69" t="s">
        <v>358</v>
      </c>
      <c r="E27" s="169">
        <f>SUM(E19:E26)</f>
        <v>0</v>
      </c>
      <c r="F27" s="266"/>
    </row>
    <row r="28" spans="1:6" ht="13.5" thickBot="1" x14ac:dyDescent="0.25">
      <c r="A28" s="188" t="s">
        <v>28</v>
      </c>
      <c r="B28" s="194" t="s">
        <v>355</v>
      </c>
      <c r="C28" s="195">
        <f>+C18+C27</f>
        <v>39963</v>
      </c>
      <c r="D28" s="194" t="s">
        <v>359</v>
      </c>
      <c r="E28" s="195">
        <f>+E18+E27</f>
        <v>39963</v>
      </c>
      <c r="F28" s="266"/>
    </row>
    <row r="29" spans="1:6" ht="13.5" thickBot="1" x14ac:dyDescent="0.25">
      <c r="A29" s="188" t="s">
        <v>29</v>
      </c>
      <c r="B29" s="194" t="s">
        <v>116</v>
      </c>
      <c r="C29" s="195">
        <f>IF(C18-E18&lt;0,E18-C18,"-")</f>
        <v>1304</v>
      </c>
      <c r="D29" s="194" t="s">
        <v>117</v>
      </c>
      <c r="E29" s="195" t="str">
        <f>IF(C18-E18&gt;0,C18-E18,"-")</f>
        <v>-</v>
      </c>
      <c r="F29" s="266"/>
    </row>
    <row r="30" spans="1:6" ht="13.5" thickBot="1" x14ac:dyDescent="0.25">
      <c r="A30" s="188" t="s">
        <v>30</v>
      </c>
      <c r="B30" s="194" t="s">
        <v>163</v>
      </c>
      <c r="C30" s="195" t="str">
        <f>IF(C18+C19-E28&lt;0,E28-(C18+C19),"-")</f>
        <v>-</v>
      </c>
      <c r="D30" s="194" t="s">
        <v>164</v>
      </c>
      <c r="E30" s="195" t="str">
        <f>IF(C18+C19-E28&gt;0,C18+C19-E28,"-")</f>
        <v>-</v>
      </c>
      <c r="F30" s="266"/>
    </row>
    <row r="31" spans="1:6" ht="18.75" x14ac:dyDescent="0.2">
      <c r="B31" s="267"/>
      <c r="C31" s="267"/>
      <c r="D31" s="267"/>
    </row>
  </sheetData>
  <mergeCells count="3">
    <mergeCell ref="A3:A4"/>
    <mergeCell ref="F1:F30"/>
    <mergeCell ref="B31:D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Normal="100" zoomScaleSheetLayoutView="115" workbookViewId="0">
      <selection activeCell="H7" sqref="H7"/>
    </sheetView>
  </sheetViews>
  <sheetFormatPr defaultRowHeight="12.75" x14ac:dyDescent="0.2"/>
  <cols>
    <col min="1" max="1" width="6.83203125" style="41" customWidth="1"/>
    <col min="2" max="2" width="55.1640625" style="122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1.5" x14ac:dyDescent="0.2">
      <c r="B1" s="171" t="s">
        <v>115</v>
      </c>
      <c r="C1" s="172"/>
      <c r="D1" s="172"/>
      <c r="E1" s="172"/>
      <c r="F1" s="266" t="s">
        <v>408</v>
      </c>
    </row>
    <row r="2" spans="1:6" ht="14.25" thickBot="1" x14ac:dyDescent="0.25">
      <c r="E2" s="173" t="s">
        <v>46</v>
      </c>
      <c r="F2" s="266"/>
    </row>
    <row r="3" spans="1:6" ht="13.5" thickBot="1" x14ac:dyDescent="0.25">
      <c r="A3" s="268" t="s">
        <v>54</v>
      </c>
      <c r="B3" s="174" t="s">
        <v>41</v>
      </c>
      <c r="C3" s="175"/>
      <c r="D3" s="174" t="s">
        <v>43</v>
      </c>
      <c r="E3" s="176"/>
      <c r="F3" s="266"/>
    </row>
    <row r="4" spans="1:6" s="177" customFormat="1" ht="24.75" thickBot="1" x14ac:dyDescent="0.25">
      <c r="A4" s="269"/>
      <c r="B4" s="123" t="s">
        <v>47</v>
      </c>
      <c r="C4" s="124" t="s">
        <v>185</v>
      </c>
      <c r="D4" s="123" t="s">
        <v>47</v>
      </c>
      <c r="E4" s="124" t="s">
        <v>185</v>
      </c>
      <c r="F4" s="266"/>
    </row>
    <row r="5" spans="1:6" s="177" customFormat="1" ht="13.5" thickBot="1" x14ac:dyDescent="0.25">
      <c r="A5" s="178">
        <v>1</v>
      </c>
      <c r="B5" s="179">
        <v>2</v>
      </c>
      <c r="C5" s="180">
        <v>3</v>
      </c>
      <c r="D5" s="179">
        <v>4</v>
      </c>
      <c r="E5" s="181">
        <v>5</v>
      </c>
      <c r="F5" s="266"/>
    </row>
    <row r="6" spans="1:6" ht="12.95" customHeight="1" x14ac:dyDescent="0.2">
      <c r="A6" s="183" t="s">
        <v>6</v>
      </c>
      <c r="B6" s="184" t="s">
        <v>360</v>
      </c>
      <c r="C6" s="160"/>
      <c r="D6" s="184" t="s">
        <v>155</v>
      </c>
      <c r="E6" s="166"/>
      <c r="F6" s="266"/>
    </row>
    <row r="7" spans="1:6" x14ac:dyDescent="0.2">
      <c r="A7" s="185" t="s">
        <v>7</v>
      </c>
      <c r="B7" s="186" t="s">
        <v>361</v>
      </c>
      <c r="C7" s="161"/>
      <c r="D7" s="186" t="s">
        <v>366</v>
      </c>
      <c r="E7" s="167"/>
      <c r="F7" s="266"/>
    </row>
    <row r="8" spans="1:6" ht="12.95" customHeight="1" x14ac:dyDescent="0.2">
      <c r="A8" s="185" t="s">
        <v>8</v>
      </c>
      <c r="B8" s="186" t="s">
        <v>2</v>
      </c>
      <c r="C8" s="161"/>
      <c r="D8" s="186" t="s">
        <v>134</v>
      </c>
      <c r="E8" s="167"/>
      <c r="F8" s="266"/>
    </row>
    <row r="9" spans="1:6" ht="12.95" customHeight="1" x14ac:dyDescent="0.2">
      <c r="A9" s="185" t="s">
        <v>9</v>
      </c>
      <c r="B9" s="186" t="s">
        <v>362</v>
      </c>
      <c r="C9" s="161"/>
      <c r="D9" s="186" t="s">
        <v>367</v>
      </c>
      <c r="E9" s="167"/>
      <c r="F9" s="266"/>
    </row>
    <row r="10" spans="1:6" ht="12.75" customHeight="1" x14ac:dyDescent="0.2">
      <c r="A10" s="185" t="s">
        <v>10</v>
      </c>
      <c r="B10" s="186" t="s">
        <v>363</v>
      </c>
      <c r="C10" s="161"/>
      <c r="D10" s="186" t="s">
        <v>158</v>
      </c>
      <c r="E10" s="167"/>
      <c r="F10" s="266"/>
    </row>
    <row r="11" spans="1:6" ht="12.95" customHeight="1" x14ac:dyDescent="0.2">
      <c r="A11" s="185" t="s">
        <v>11</v>
      </c>
      <c r="B11" s="186" t="s">
        <v>364</v>
      </c>
      <c r="C11" s="162"/>
      <c r="D11" s="32"/>
      <c r="E11" s="167"/>
      <c r="F11" s="266"/>
    </row>
    <row r="12" spans="1:6" ht="12.95" customHeight="1" x14ac:dyDescent="0.2">
      <c r="A12" s="185" t="s">
        <v>12</v>
      </c>
      <c r="B12" s="32"/>
      <c r="C12" s="161"/>
      <c r="D12" s="32"/>
      <c r="E12" s="167"/>
      <c r="F12" s="266"/>
    </row>
    <row r="13" spans="1:6" ht="12.95" customHeight="1" x14ac:dyDescent="0.2">
      <c r="A13" s="185" t="s">
        <v>13</v>
      </c>
      <c r="B13" s="32"/>
      <c r="C13" s="161"/>
      <c r="D13" s="32"/>
      <c r="E13" s="167"/>
      <c r="F13" s="266"/>
    </row>
    <row r="14" spans="1:6" ht="12.95" customHeight="1" x14ac:dyDescent="0.2">
      <c r="A14" s="185" t="s">
        <v>14</v>
      </c>
      <c r="B14" s="32"/>
      <c r="C14" s="162"/>
      <c r="D14" s="32"/>
      <c r="E14" s="167"/>
      <c r="F14" s="266"/>
    </row>
    <row r="15" spans="1:6" x14ac:dyDescent="0.2">
      <c r="A15" s="185" t="s">
        <v>15</v>
      </c>
      <c r="B15" s="32"/>
      <c r="C15" s="162"/>
      <c r="D15" s="32"/>
      <c r="E15" s="167"/>
      <c r="F15" s="266"/>
    </row>
    <row r="16" spans="1:6" ht="12.95" customHeight="1" thickBot="1" x14ac:dyDescent="0.25">
      <c r="A16" s="216" t="s">
        <v>16</v>
      </c>
      <c r="B16" s="245"/>
      <c r="C16" s="218"/>
      <c r="D16" s="217" t="s">
        <v>37</v>
      </c>
      <c r="E16" s="209"/>
      <c r="F16" s="266"/>
    </row>
    <row r="17" spans="1:6" ht="15.95" customHeight="1" thickBot="1" x14ac:dyDescent="0.25">
      <c r="A17" s="188" t="s">
        <v>17</v>
      </c>
      <c r="B17" s="69" t="s">
        <v>394</v>
      </c>
      <c r="C17" s="164">
        <f>+C6+C8+C9+C11+C12+C13+C14+C15+C16</f>
        <v>0</v>
      </c>
      <c r="D17" s="69" t="s">
        <v>395</v>
      </c>
      <c r="E17" s="169">
        <f>+E6+E8+E10+E11+E12+E13+E14+E15+E16</f>
        <v>0</v>
      </c>
      <c r="F17" s="266"/>
    </row>
    <row r="18" spans="1:6" ht="12.95" customHeight="1" x14ac:dyDescent="0.2">
      <c r="A18" s="183" t="s">
        <v>18</v>
      </c>
      <c r="B18" s="197" t="s">
        <v>176</v>
      </c>
      <c r="C18" s="204">
        <f>+C19+C20+C21+C22+C23</f>
        <v>0</v>
      </c>
      <c r="D18" s="191" t="s">
        <v>138</v>
      </c>
      <c r="E18" s="55"/>
      <c r="F18" s="266"/>
    </row>
    <row r="19" spans="1:6" ht="12.95" customHeight="1" x14ac:dyDescent="0.2">
      <c r="A19" s="185" t="s">
        <v>19</v>
      </c>
      <c r="B19" s="198" t="s">
        <v>165</v>
      </c>
      <c r="C19" s="56"/>
      <c r="D19" s="191" t="s">
        <v>141</v>
      </c>
      <c r="E19" s="57"/>
      <c r="F19" s="266"/>
    </row>
    <row r="20" spans="1:6" ht="12.95" customHeight="1" x14ac:dyDescent="0.2">
      <c r="A20" s="183" t="s">
        <v>20</v>
      </c>
      <c r="B20" s="198" t="s">
        <v>166</v>
      </c>
      <c r="C20" s="56"/>
      <c r="D20" s="191" t="s">
        <v>112</v>
      </c>
      <c r="E20" s="57"/>
      <c r="F20" s="266"/>
    </row>
    <row r="21" spans="1:6" ht="12.95" customHeight="1" x14ac:dyDescent="0.2">
      <c r="A21" s="185" t="s">
        <v>21</v>
      </c>
      <c r="B21" s="198" t="s">
        <v>167</v>
      </c>
      <c r="C21" s="56"/>
      <c r="D21" s="191" t="s">
        <v>113</v>
      </c>
      <c r="E21" s="57"/>
      <c r="F21" s="266"/>
    </row>
    <row r="22" spans="1:6" ht="12.95" customHeight="1" x14ac:dyDescent="0.2">
      <c r="A22" s="183" t="s">
        <v>22</v>
      </c>
      <c r="B22" s="198" t="s">
        <v>168</v>
      </c>
      <c r="C22" s="56"/>
      <c r="D22" s="190" t="s">
        <v>162</v>
      </c>
      <c r="E22" s="57"/>
      <c r="F22" s="266"/>
    </row>
    <row r="23" spans="1:6" ht="12.95" customHeight="1" x14ac:dyDescent="0.2">
      <c r="A23" s="185" t="s">
        <v>23</v>
      </c>
      <c r="B23" s="199" t="s">
        <v>169</v>
      </c>
      <c r="C23" s="56"/>
      <c r="D23" s="191" t="s">
        <v>142</v>
      </c>
      <c r="E23" s="57"/>
      <c r="F23" s="266"/>
    </row>
    <row r="24" spans="1:6" ht="12.95" customHeight="1" x14ac:dyDescent="0.2">
      <c r="A24" s="183" t="s">
        <v>24</v>
      </c>
      <c r="B24" s="200" t="s">
        <v>170</v>
      </c>
      <c r="C24" s="193">
        <f>+C25+C26+C27+C28+C29</f>
        <v>0</v>
      </c>
      <c r="D24" s="201" t="s">
        <v>140</v>
      </c>
      <c r="E24" s="57"/>
      <c r="F24" s="266"/>
    </row>
    <row r="25" spans="1:6" ht="12.95" customHeight="1" x14ac:dyDescent="0.2">
      <c r="A25" s="185" t="s">
        <v>25</v>
      </c>
      <c r="B25" s="199" t="s">
        <v>171</v>
      </c>
      <c r="C25" s="56"/>
      <c r="D25" s="201" t="s">
        <v>368</v>
      </c>
      <c r="E25" s="57"/>
      <c r="F25" s="266"/>
    </row>
    <row r="26" spans="1:6" ht="12.95" customHeight="1" x14ac:dyDescent="0.2">
      <c r="A26" s="183" t="s">
        <v>26</v>
      </c>
      <c r="B26" s="199" t="s">
        <v>172</v>
      </c>
      <c r="C26" s="56"/>
      <c r="D26" s="196"/>
      <c r="E26" s="57"/>
      <c r="F26" s="266"/>
    </row>
    <row r="27" spans="1:6" ht="12.95" customHeight="1" x14ac:dyDescent="0.2">
      <c r="A27" s="185" t="s">
        <v>27</v>
      </c>
      <c r="B27" s="198" t="s">
        <v>173</v>
      </c>
      <c r="C27" s="56"/>
      <c r="D27" s="67"/>
      <c r="E27" s="57"/>
      <c r="F27" s="266"/>
    </row>
    <row r="28" spans="1:6" ht="12.95" customHeight="1" x14ac:dyDescent="0.2">
      <c r="A28" s="183" t="s">
        <v>28</v>
      </c>
      <c r="B28" s="202" t="s">
        <v>174</v>
      </c>
      <c r="C28" s="56"/>
      <c r="D28" s="32"/>
      <c r="E28" s="57"/>
      <c r="F28" s="266"/>
    </row>
    <row r="29" spans="1:6" ht="12.95" customHeight="1" thickBot="1" x14ac:dyDescent="0.25">
      <c r="A29" s="185" t="s">
        <v>29</v>
      </c>
      <c r="B29" s="203" t="s">
        <v>175</v>
      </c>
      <c r="C29" s="56"/>
      <c r="D29" s="67"/>
      <c r="E29" s="57"/>
      <c r="F29" s="266"/>
    </row>
    <row r="30" spans="1:6" ht="21.75" customHeight="1" thickBot="1" x14ac:dyDescent="0.25">
      <c r="A30" s="188" t="s">
        <v>30</v>
      </c>
      <c r="B30" s="69" t="s">
        <v>365</v>
      </c>
      <c r="C30" s="164">
        <f>+C18+C24</f>
        <v>0</v>
      </c>
      <c r="D30" s="69" t="s">
        <v>369</v>
      </c>
      <c r="E30" s="169">
        <f>SUM(E18:E29)</f>
        <v>0</v>
      </c>
      <c r="F30" s="266"/>
    </row>
    <row r="31" spans="1:6" ht="13.5" thickBot="1" x14ac:dyDescent="0.25">
      <c r="A31" s="188" t="s">
        <v>31</v>
      </c>
      <c r="B31" s="194" t="s">
        <v>370</v>
      </c>
      <c r="C31" s="195">
        <f>+C17+C30</f>
        <v>0</v>
      </c>
      <c r="D31" s="194" t="s">
        <v>371</v>
      </c>
      <c r="E31" s="195">
        <f>+E17+E30</f>
        <v>0</v>
      </c>
      <c r="F31" s="266"/>
    </row>
    <row r="32" spans="1:6" ht="13.5" thickBot="1" x14ac:dyDescent="0.25">
      <c r="A32" s="188" t="s">
        <v>32</v>
      </c>
      <c r="B32" s="194" t="s">
        <v>116</v>
      </c>
      <c r="C32" s="195" t="str">
        <f>IF(C17-E17&lt;0,E17-C17,"-")</f>
        <v>-</v>
      </c>
      <c r="D32" s="194" t="s">
        <v>117</v>
      </c>
      <c r="E32" s="195" t="str">
        <f>IF(C17-E17&gt;0,C17-E17,"-")</f>
        <v>-</v>
      </c>
      <c r="F32" s="266"/>
    </row>
    <row r="33" spans="1:6" ht="13.5" thickBot="1" x14ac:dyDescent="0.25">
      <c r="A33" s="188" t="s">
        <v>33</v>
      </c>
      <c r="B33" s="194" t="s">
        <v>163</v>
      </c>
      <c r="C33" s="195" t="str">
        <f>IF(C17+C18-E31&lt;0,E31-(C17+C18),"-")</f>
        <v>-</v>
      </c>
      <c r="D33" s="194" t="s">
        <v>164</v>
      </c>
      <c r="E33" s="195" t="str">
        <f>IF(C17+C18-E31&gt;0,C17+C18-E31,"-")</f>
        <v>-</v>
      </c>
      <c r="F33" s="266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E27" sqref="E2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70" t="s">
        <v>107</v>
      </c>
      <c r="E1" s="73" t="s">
        <v>111</v>
      </c>
    </row>
    <row r="3" spans="1:5" x14ac:dyDescent="0.2">
      <c r="A3" s="75"/>
      <c r="B3" s="76"/>
      <c r="C3" s="75"/>
      <c r="D3" s="78"/>
      <c r="E3" s="76"/>
    </row>
    <row r="4" spans="1:5" ht="15.75" x14ac:dyDescent="0.25">
      <c r="A4" s="58" t="s">
        <v>372</v>
      </c>
      <c r="B4" s="77"/>
      <c r="C4" s="84"/>
      <c r="D4" s="78"/>
      <c r="E4" s="76"/>
    </row>
    <row r="5" spans="1:5" x14ac:dyDescent="0.2">
      <c r="A5" s="75"/>
      <c r="B5" s="76"/>
      <c r="C5" s="75"/>
      <c r="D5" s="78"/>
      <c r="E5" s="76"/>
    </row>
    <row r="6" spans="1:5" x14ac:dyDescent="0.2">
      <c r="A6" s="75" t="s">
        <v>374</v>
      </c>
      <c r="B6" s="76">
        <f>+'1.1.sz.mell.'!C60</f>
        <v>38659</v>
      </c>
      <c r="C6" s="75" t="s">
        <v>375</v>
      </c>
      <c r="D6" s="78">
        <f>+'2.1.sz.mell  '!C18+'2.2.sz.mell  '!C17</f>
        <v>38659</v>
      </c>
      <c r="E6" s="76">
        <f t="shared" ref="E6:E15" si="0">+B6-D6</f>
        <v>0</v>
      </c>
    </row>
    <row r="7" spans="1:5" x14ac:dyDescent="0.2">
      <c r="A7" s="75" t="s">
        <v>376</v>
      </c>
      <c r="B7" s="76">
        <f>+'1.1.sz.mell.'!C83</f>
        <v>1304</v>
      </c>
      <c r="C7" s="75" t="s">
        <v>377</v>
      </c>
      <c r="D7" s="78">
        <f>+'2.1.sz.mell  '!C27+'2.2.sz.mell  '!C30</f>
        <v>1304</v>
      </c>
      <c r="E7" s="76">
        <f t="shared" si="0"/>
        <v>0</v>
      </c>
    </row>
    <row r="8" spans="1:5" x14ac:dyDescent="0.2">
      <c r="A8" s="75" t="s">
        <v>378</v>
      </c>
      <c r="B8" s="76">
        <f>+'1.1.sz.mell.'!C84</f>
        <v>39963</v>
      </c>
      <c r="C8" s="75" t="s">
        <v>379</v>
      </c>
      <c r="D8" s="78">
        <f>+'2.1.sz.mell  '!C28+'2.2.sz.mell  '!C31</f>
        <v>39963</v>
      </c>
      <c r="E8" s="76">
        <f t="shared" si="0"/>
        <v>0</v>
      </c>
    </row>
    <row r="9" spans="1:5" x14ac:dyDescent="0.2">
      <c r="A9" s="75"/>
      <c r="B9" s="76"/>
      <c r="C9" s="75"/>
      <c r="D9" s="78"/>
      <c r="E9" s="76"/>
    </row>
    <row r="10" spans="1:5" x14ac:dyDescent="0.2">
      <c r="A10" s="75"/>
      <c r="B10" s="76"/>
      <c r="C10" s="75"/>
      <c r="D10" s="78"/>
      <c r="E10" s="76"/>
    </row>
    <row r="11" spans="1:5" ht="15.75" x14ac:dyDescent="0.25">
      <c r="A11" s="58" t="s">
        <v>373</v>
      </c>
      <c r="B11" s="77"/>
      <c r="C11" s="84"/>
      <c r="D11" s="78"/>
      <c r="E11" s="76"/>
    </row>
    <row r="12" spans="1:5" x14ac:dyDescent="0.2">
      <c r="A12" s="75"/>
      <c r="B12" s="76"/>
      <c r="C12" s="75"/>
      <c r="D12" s="78"/>
      <c r="E12" s="76"/>
    </row>
    <row r="13" spans="1:5" x14ac:dyDescent="0.2">
      <c r="A13" s="75" t="s">
        <v>383</v>
      </c>
      <c r="B13" s="76">
        <f>+'1.1.sz.mell.'!C123</f>
        <v>39963</v>
      </c>
      <c r="C13" s="75" t="s">
        <v>382</v>
      </c>
      <c r="D13" s="78">
        <f>+'2.1.sz.mell  '!E18+'2.2.sz.mell  '!E17</f>
        <v>39963</v>
      </c>
      <c r="E13" s="76">
        <f t="shared" si="0"/>
        <v>0</v>
      </c>
    </row>
    <row r="14" spans="1:5" x14ac:dyDescent="0.2">
      <c r="A14" s="75" t="s">
        <v>183</v>
      </c>
      <c r="B14" s="76">
        <f>+'1.1.sz.mell.'!C143</f>
        <v>0</v>
      </c>
      <c r="C14" s="75" t="s">
        <v>381</v>
      </c>
      <c r="D14" s="78">
        <f>+'2.1.sz.mell  '!E27+'2.2.sz.mell  '!E30</f>
        <v>0</v>
      </c>
      <c r="E14" s="76">
        <f t="shared" si="0"/>
        <v>0</v>
      </c>
    </row>
    <row r="15" spans="1:5" x14ac:dyDescent="0.2">
      <c r="A15" s="75" t="s">
        <v>384</v>
      </c>
      <c r="B15" s="76">
        <f>+'1.1.sz.mell.'!C144</f>
        <v>39963</v>
      </c>
      <c r="C15" s="75" t="s">
        <v>380</v>
      </c>
      <c r="D15" s="78">
        <f>+'2.1.sz.mell  '!E28+'2.2.sz.mell  '!E31</f>
        <v>39963</v>
      </c>
      <c r="E15" s="76">
        <f t="shared" si="0"/>
        <v>0</v>
      </c>
    </row>
    <row r="16" spans="1:5" x14ac:dyDescent="0.2">
      <c r="A16" s="71"/>
      <c r="B16" s="71"/>
      <c r="C16" s="75"/>
      <c r="D16" s="78"/>
      <c r="E16" s="72"/>
    </row>
    <row r="17" spans="1:5" x14ac:dyDescent="0.2">
      <c r="A17" s="71"/>
      <c r="B17" s="71"/>
      <c r="C17" s="71"/>
      <c r="D17" s="71"/>
      <c r="E17" s="71"/>
    </row>
    <row r="18" spans="1:5" x14ac:dyDescent="0.2">
      <c r="A18" s="71"/>
      <c r="B18" s="71"/>
      <c r="C18" s="71"/>
      <c r="D18" s="71"/>
      <c r="E18" s="71"/>
    </row>
    <row r="19" spans="1:5" x14ac:dyDescent="0.2">
      <c r="A19" s="71"/>
      <c r="B19" s="71"/>
      <c r="C19" s="71"/>
      <c r="D19" s="71"/>
      <c r="E19" s="71"/>
    </row>
  </sheetData>
  <sheetProtection sheet="1"/>
  <phoneticPr fontId="25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zoomScale="120" zoomScaleNormal="120" workbookViewId="0">
      <selection sqref="A1:F1"/>
    </sheetView>
  </sheetViews>
  <sheetFormatPr defaultRowHeight="15" x14ac:dyDescent="0.25"/>
  <cols>
    <col min="1" max="1" width="5.6640625" style="86" customWidth="1"/>
    <col min="2" max="2" width="35.6640625" style="86" customWidth="1"/>
    <col min="3" max="6" width="14" style="86" customWidth="1"/>
    <col min="7" max="16384" width="9.33203125" style="86"/>
  </cols>
  <sheetData>
    <row r="1" spans="1:7" ht="33" customHeight="1" x14ac:dyDescent="0.25">
      <c r="A1" s="270" t="s">
        <v>404</v>
      </c>
      <c r="B1" s="270"/>
      <c r="C1" s="270"/>
      <c r="D1" s="270"/>
      <c r="E1" s="270"/>
      <c r="F1" s="270"/>
    </row>
    <row r="2" spans="1:7" ht="15.95" customHeight="1" thickBot="1" x14ac:dyDescent="0.3">
      <c r="A2" s="87"/>
      <c r="B2" s="87"/>
      <c r="C2" s="271"/>
      <c r="D2" s="271"/>
      <c r="E2" s="278" t="s">
        <v>40</v>
      </c>
      <c r="F2" s="278"/>
      <c r="G2" s="94"/>
    </row>
    <row r="3" spans="1:7" ht="63" customHeight="1" x14ac:dyDescent="0.25">
      <c r="A3" s="274" t="s">
        <v>4</v>
      </c>
      <c r="B3" s="276" t="s">
        <v>145</v>
      </c>
      <c r="C3" s="276" t="s">
        <v>184</v>
      </c>
      <c r="D3" s="276"/>
      <c r="E3" s="276"/>
      <c r="F3" s="272" t="s">
        <v>179</v>
      </c>
    </row>
    <row r="4" spans="1:7" ht="15.75" thickBot="1" x14ac:dyDescent="0.3">
      <c r="A4" s="275"/>
      <c r="B4" s="277"/>
      <c r="C4" s="89" t="s">
        <v>177</v>
      </c>
      <c r="D4" s="89" t="s">
        <v>178</v>
      </c>
      <c r="E4" s="89" t="s">
        <v>385</v>
      </c>
      <c r="F4" s="273"/>
    </row>
    <row r="5" spans="1:7" ht="15.75" thickBot="1" x14ac:dyDescent="0.3">
      <c r="A5" s="91">
        <v>1</v>
      </c>
      <c r="B5" s="92">
        <v>2</v>
      </c>
      <c r="C5" s="92">
        <v>3</v>
      </c>
      <c r="D5" s="92">
        <v>4</v>
      </c>
      <c r="E5" s="92">
        <v>5</v>
      </c>
      <c r="F5" s="93">
        <v>6</v>
      </c>
    </row>
    <row r="6" spans="1:7" x14ac:dyDescent="0.25">
      <c r="A6" s="90" t="s">
        <v>6</v>
      </c>
      <c r="B6" s="100"/>
      <c r="C6" s="101"/>
      <c r="D6" s="101"/>
      <c r="E6" s="101"/>
      <c r="F6" s="97">
        <f>SUM(C6:E6)</f>
        <v>0</v>
      </c>
    </row>
    <row r="7" spans="1:7" x14ac:dyDescent="0.25">
      <c r="A7" s="88" t="s">
        <v>7</v>
      </c>
      <c r="B7" s="102"/>
      <c r="C7" s="103"/>
      <c r="D7" s="103"/>
      <c r="E7" s="103"/>
      <c r="F7" s="98">
        <f>SUM(C7:E7)</f>
        <v>0</v>
      </c>
    </row>
    <row r="8" spans="1:7" x14ac:dyDescent="0.25">
      <c r="A8" s="88" t="s">
        <v>8</v>
      </c>
      <c r="B8" s="102"/>
      <c r="C8" s="103"/>
      <c r="D8" s="103"/>
      <c r="E8" s="103"/>
      <c r="F8" s="98">
        <f>SUM(C8:E8)</f>
        <v>0</v>
      </c>
    </row>
    <row r="9" spans="1:7" x14ac:dyDescent="0.25">
      <c r="A9" s="88" t="s">
        <v>9</v>
      </c>
      <c r="B9" s="102"/>
      <c r="C9" s="103"/>
      <c r="D9" s="103"/>
      <c r="E9" s="103"/>
      <c r="F9" s="98">
        <f>SUM(C9:E9)</f>
        <v>0</v>
      </c>
    </row>
    <row r="10" spans="1:7" ht="15.75" thickBot="1" x14ac:dyDescent="0.3">
      <c r="A10" s="95" t="s">
        <v>10</v>
      </c>
      <c r="B10" s="104"/>
      <c r="C10" s="105"/>
      <c r="D10" s="105"/>
      <c r="E10" s="105"/>
      <c r="F10" s="98">
        <f>SUM(C10:E10)</f>
        <v>0</v>
      </c>
    </row>
    <row r="11" spans="1:7" s="251" customFormat="1" thickBot="1" x14ac:dyDescent="0.25">
      <c r="A11" s="248" t="s">
        <v>11</v>
      </c>
      <c r="B11" s="96" t="s">
        <v>147</v>
      </c>
      <c r="C11" s="249">
        <f>SUM(C6:C10)</f>
        <v>0</v>
      </c>
      <c r="D11" s="249">
        <f>SUM(D6:D10)</f>
        <v>0</v>
      </c>
      <c r="E11" s="249">
        <f>SUM(E6:E10)</f>
        <v>0</v>
      </c>
      <c r="F11" s="250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 1./2014. (II.17.)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zoomScale="120" zoomScaleNormal="120" workbookViewId="0">
      <selection sqref="A1:C1"/>
    </sheetView>
  </sheetViews>
  <sheetFormatPr defaultRowHeight="15" x14ac:dyDescent="0.25"/>
  <cols>
    <col min="1" max="1" width="5.6640625" style="86" customWidth="1"/>
    <col min="2" max="2" width="68.6640625" style="86" customWidth="1"/>
    <col min="3" max="3" width="19.5" style="86" customWidth="1"/>
    <col min="4" max="16384" width="9.33203125" style="86"/>
  </cols>
  <sheetData>
    <row r="1" spans="1:4" ht="33" customHeight="1" x14ac:dyDescent="0.25">
      <c r="A1" s="270" t="s">
        <v>405</v>
      </c>
      <c r="B1" s="270"/>
      <c r="C1" s="270"/>
    </row>
    <row r="2" spans="1:4" ht="15.95" customHeight="1" thickBot="1" x14ac:dyDescent="0.3">
      <c r="A2" s="87"/>
      <c r="B2" s="87"/>
      <c r="C2" s="99" t="s">
        <v>40</v>
      </c>
      <c r="D2" s="94"/>
    </row>
    <row r="3" spans="1:4" ht="26.25" customHeight="1" thickBot="1" x14ac:dyDescent="0.3">
      <c r="A3" s="106" t="s">
        <v>4</v>
      </c>
      <c r="B3" s="107" t="s">
        <v>143</v>
      </c>
      <c r="C3" s="108" t="s">
        <v>185</v>
      </c>
    </row>
    <row r="4" spans="1:4" ht="15.75" thickBot="1" x14ac:dyDescent="0.3">
      <c r="A4" s="109">
        <v>1</v>
      </c>
      <c r="B4" s="110">
        <v>2</v>
      </c>
      <c r="C4" s="111">
        <v>3</v>
      </c>
    </row>
    <row r="5" spans="1:4" x14ac:dyDescent="0.25">
      <c r="A5" s="112" t="s">
        <v>6</v>
      </c>
      <c r="B5" s="208" t="s">
        <v>42</v>
      </c>
      <c r="C5" s="205"/>
    </row>
    <row r="6" spans="1:4" ht="24.75" x14ac:dyDescent="0.25">
      <c r="A6" s="113" t="s">
        <v>7</v>
      </c>
      <c r="B6" s="213" t="s">
        <v>180</v>
      </c>
      <c r="C6" s="206"/>
    </row>
    <row r="7" spans="1:4" x14ac:dyDescent="0.25">
      <c r="A7" s="113" t="s">
        <v>8</v>
      </c>
      <c r="B7" s="214" t="s">
        <v>403</v>
      </c>
      <c r="C7" s="206"/>
    </row>
    <row r="8" spans="1:4" ht="24.75" x14ac:dyDescent="0.25">
      <c r="A8" s="113" t="s">
        <v>9</v>
      </c>
      <c r="B8" s="214" t="s">
        <v>182</v>
      </c>
      <c r="C8" s="206"/>
    </row>
    <row r="9" spans="1:4" x14ac:dyDescent="0.25">
      <c r="A9" s="114" t="s">
        <v>10</v>
      </c>
      <c r="B9" s="214" t="s">
        <v>181</v>
      </c>
      <c r="C9" s="207"/>
    </row>
    <row r="10" spans="1:4" ht="15.75" thickBot="1" x14ac:dyDescent="0.3">
      <c r="A10" s="113" t="s">
        <v>11</v>
      </c>
      <c r="B10" s="215" t="s">
        <v>144</v>
      </c>
      <c r="C10" s="206"/>
    </row>
    <row r="11" spans="1:4" ht="15.75" thickBot="1" x14ac:dyDescent="0.3">
      <c r="A11" s="279" t="s">
        <v>148</v>
      </c>
      <c r="B11" s="280"/>
      <c r="C11" s="115">
        <f>SUM(C5:C10)</f>
        <v>0</v>
      </c>
    </row>
    <row r="12" spans="1:4" ht="23.25" customHeight="1" x14ac:dyDescent="0.25">
      <c r="A12" s="281" t="s">
        <v>152</v>
      </c>
      <c r="B12" s="281"/>
      <c r="C12" s="281"/>
    </row>
  </sheetData>
  <mergeCells count="3">
    <mergeCell ref="A1:C1"/>
    <mergeCell ref="A11:B11"/>
    <mergeCell ref="A12:C12"/>
  </mergeCells>
  <phoneticPr fontId="2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1./2014. (II.17.)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3</vt:i4>
      </vt:variant>
    </vt:vector>
  </HeadingPairs>
  <TitlesOfParts>
    <vt:vector size="17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Munka1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Fony7</cp:lastModifiedBy>
  <cp:lastPrinted>2014-02-21T08:17:26Z</cp:lastPrinted>
  <dcterms:created xsi:type="dcterms:W3CDTF">1999-10-30T10:30:45Z</dcterms:created>
  <dcterms:modified xsi:type="dcterms:W3CDTF">2014-02-24T08:16:37Z</dcterms:modified>
</cp:coreProperties>
</file>