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Bevétel-ÖNK" sheetId="1" r:id="rId1"/>
    <sheet name="Bevétel-IK" sheetId="2" r:id="rId2"/>
    <sheet name="Bevétel-HIV" sheetId="3" r:id="rId3"/>
    <sheet name="Munka1" sheetId="4" r:id="rId4"/>
  </sheets>
  <calcPr calcId="162913"/>
</workbook>
</file>

<file path=xl/calcChain.xml><?xml version="1.0" encoding="utf-8"?>
<calcChain xmlns="http://schemas.openxmlformats.org/spreadsheetml/2006/main">
  <c r="N4" i="1"/>
  <c r="N5"/>
  <c r="N6"/>
  <c r="N7"/>
  <c r="N9"/>
  <c r="N10"/>
  <c r="N11"/>
  <c r="N12"/>
  <c r="N14"/>
  <c r="N15"/>
  <c r="N16"/>
  <c r="N17"/>
  <c r="N18"/>
  <c r="N20"/>
  <c r="N21"/>
  <c r="N22"/>
  <c r="N23"/>
  <c r="N24"/>
  <c r="N25"/>
  <c r="N26"/>
  <c r="N27"/>
  <c r="N28"/>
  <c r="N29"/>
  <c r="N30"/>
  <c r="N32"/>
  <c r="N33"/>
  <c r="N34"/>
  <c r="N35"/>
  <c r="N3"/>
  <c r="O31"/>
  <c r="O36" s="1"/>
  <c r="P31"/>
  <c r="Q31"/>
  <c r="P19"/>
  <c r="Q19"/>
  <c r="O13"/>
  <c r="P13"/>
  <c r="Q13"/>
  <c r="O8"/>
  <c r="P8"/>
  <c r="Q8"/>
  <c r="C31"/>
  <c r="D31"/>
  <c r="E31"/>
  <c r="F31"/>
  <c r="G31"/>
  <c r="H31"/>
  <c r="I31"/>
  <c r="J31"/>
  <c r="K31"/>
  <c r="L31"/>
  <c r="M31"/>
  <c r="B31"/>
  <c r="C19"/>
  <c r="D19"/>
  <c r="E19"/>
  <c r="F19"/>
  <c r="G19"/>
  <c r="H19"/>
  <c r="I19"/>
  <c r="J19"/>
  <c r="K19"/>
  <c r="L19"/>
  <c r="M19"/>
  <c r="O19"/>
  <c r="B19"/>
  <c r="C13"/>
  <c r="D13"/>
  <c r="E13"/>
  <c r="F13"/>
  <c r="G13"/>
  <c r="H13"/>
  <c r="I13"/>
  <c r="J13"/>
  <c r="K13"/>
  <c r="L13"/>
  <c r="M13"/>
  <c r="B13"/>
  <c r="C8"/>
  <c r="D8"/>
  <c r="E8"/>
  <c r="F8"/>
  <c r="G8"/>
  <c r="H8"/>
  <c r="I8"/>
  <c r="J8"/>
  <c r="K8"/>
  <c r="L8"/>
  <c r="M8"/>
  <c r="B8"/>
  <c r="Q36" l="1"/>
  <c r="P36"/>
  <c r="N8"/>
  <c r="H71" s="1"/>
  <c r="N13"/>
  <c r="N31"/>
  <c r="N36" s="1"/>
  <c r="K36"/>
  <c r="I36"/>
  <c r="G36"/>
  <c r="E36"/>
  <c r="C36"/>
  <c r="L36"/>
  <c r="J36"/>
  <c r="H36"/>
  <c r="F36"/>
  <c r="D36"/>
  <c r="N19"/>
  <c r="B36"/>
</calcChain>
</file>

<file path=xl/sharedStrings.xml><?xml version="1.0" encoding="utf-8"?>
<sst xmlns="http://schemas.openxmlformats.org/spreadsheetml/2006/main" count="123" uniqueCount="62">
  <si>
    <t>ROVATOK ÖSSZESEN</t>
  </si>
  <si>
    <t>B16/1Kp-i kv szerv műk.c. támog</t>
  </si>
  <si>
    <t>B16/4 TB pü.alap</t>
  </si>
  <si>
    <t>B16/5 Elk.áll pénzal.műk.c.támog</t>
  </si>
  <si>
    <t>B16 Műk.célú támog ÁH-n belülről</t>
  </si>
  <si>
    <t>B34/14 Magánszem. Kommunális adója</t>
  </si>
  <si>
    <t>B354/21 Gépjárműadó ÖNK 40%</t>
  </si>
  <si>
    <t>B355/15 Talajterhelési díj</t>
  </si>
  <si>
    <t>B36/28 Helyi adópótlék, adóbírság</t>
  </si>
  <si>
    <t>B3 Közhatalmi bevételek</t>
  </si>
  <si>
    <t>B401/1 Készletértékesítés</t>
  </si>
  <si>
    <t>B402/4 Egyéb szolg.miatti bevételek</t>
  </si>
  <si>
    <t>B403/1 ÁH-n bel.továbbsz.közv.szolg.bev.</t>
  </si>
  <si>
    <t>B403/2 ÁH-n kiv.továbbsz.közv.szolg.bev.</t>
  </si>
  <si>
    <t>B4 Működési bevételek</t>
  </si>
  <si>
    <t>B404/342 Önk egyéb helys.bérbead</t>
  </si>
  <si>
    <t>B404/349 Önk egyéb vagyon bérbead</t>
  </si>
  <si>
    <t>B405/1 Intézményi ellátási díjak</t>
  </si>
  <si>
    <t>B405/2 Tanulók, hallg.által fiz. Ktg.tér.</t>
  </si>
  <si>
    <t>B406 Kiszámlázott ÁFA</t>
  </si>
  <si>
    <t>B410/99 Egyéb különf. Műk.bevét</t>
  </si>
  <si>
    <t>B63/23 Egyéb.váll.műk.c.átvett.pénzeszk.</t>
  </si>
  <si>
    <t>B351/21 Áll.jell.végz.tevék.ut.iparűzési adó</t>
  </si>
  <si>
    <t>102030-1 Idősek Klubja</t>
  </si>
  <si>
    <t>B111 Helyi önkorm működésének támogatása</t>
  </si>
  <si>
    <t>B112 Telep.önk.szoc. És gyermekjól.étk.fel.tám</t>
  </si>
  <si>
    <t>B113 Telep.önk.kulturális felad támogatása</t>
  </si>
  <si>
    <t>B11 Önkormányzatok működési támogatása</t>
  </si>
  <si>
    <t>018010 Önk elszám közp kts-el</t>
  </si>
  <si>
    <t>013350 önk vagyonnal való gazd</t>
  </si>
  <si>
    <t>041233 hossszabb id közfogl</t>
  </si>
  <si>
    <t>066010 zöldterület kezelés</t>
  </si>
  <si>
    <t>066020 város és község gazd</t>
  </si>
  <si>
    <t>072111 háziorvosi ellátás</t>
  </si>
  <si>
    <t>076062 település eü feladatok</t>
  </si>
  <si>
    <t>107053 jelzőrendsz házi segitsnyújtás</t>
  </si>
  <si>
    <t>086090 mindenf egyéb szabadid tev</t>
  </si>
  <si>
    <t>096015 gyerek étkezt köznev int-ben</t>
  </si>
  <si>
    <t>107051 szoc étkezés</t>
  </si>
  <si>
    <t>013320 köztemető fenntartás</t>
  </si>
  <si>
    <t>összesen</t>
  </si>
  <si>
    <t>B402/29 Egyéb bérleti és lízing díjbevétel</t>
  </si>
  <si>
    <t>B73/23 Egyéb.váll.műk.c.átvett.pénzeszk.</t>
  </si>
  <si>
    <t>B402/29 Egyéb bérleti és lízing díjbevét</t>
  </si>
  <si>
    <t>B351/21 Áll jell végz tev út iparűzési adó</t>
  </si>
  <si>
    <t>B21/1 Felh c közp támogatások</t>
  </si>
  <si>
    <t>2017 évi terv</t>
  </si>
  <si>
    <t xml:space="preserve">B111 2016 évi áthúzódó bérkompenzáció </t>
  </si>
  <si>
    <t>B813 Maradvány igénybevétele</t>
  </si>
  <si>
    <t>B16 Műk.célú támogatás ÁH-n belülről/pály.bevét</t>
  </si>
  <si>
    <t>B408/Kamatbevétel</t>
  </si>
  <si>
    <t>B25/ Egy. Felh. c támogat ÁH-n belül</t>
  </si>
  <si>
    <t>B75 Egyéb.felhhalm c átvett pénzeszk.</t>
  </si>
  <si>
    <t>B408 Kamatbevételek</t>
  </si>
  <si>
    <t>B813 Maradvány igénybevétel</t>
  </si>
  <si>
    <t>B65/42 non-profit szerv.műk. C pe átvét</t>
  </si>
  <si>
    <t>B115. Műk. célu központosított előirányzatok</t>
  </si>
  <si>
    <t>Közös hivatal</t>
  </si>
  <si>
    <t>Idősek Klubja</t>
  </si>
  <si>
    <t>Óvoda</t>
  </si>
  <si>
    <t>B65/42 non-profit szerv műk. c pe átvét</t>
  </si>
  <si>
    <t>Irányitószerv költségvetéséből kapott támogatás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</si>
</sst>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1" fillId="0" borderId="6" xfId="0" applyFont="1" applyBorder="1" applyAlignment="1">
      <alignment vertical="center" textRotation="117" wrapText="1"/>
    </xf>
    <xf numFmtId="0" fontId="0" fillId="0" borderId="5" xfId="0" applyFont="1" applyBorder="1" applyAlignment="1">
      <alignment horizontal="left"/>
    </xf>
    <xf numFmtId="0" fontId="1" fillId="0" borderId="4" xfId="0" applyFont="1" applyBorder="1"/>
    <xf numFmtId="0" fontId="0" fillId="0" borderId="2" xfId="0" applyBorder="1"/>
    <xf numFmtId="0" fontId="1" fillId="0" borderId="0" xfId="0" applyFont="1" applyBorder="1" applyAlignment="1">
      <alignment vertical="center" textRotation="117" wrapText="1"/>
    </xf>
    <xf numFmtId="0" fontId="1" fillId="0" borderId="0" xfId="0" applyFont="1" applyBorder="1" applyAlignment="1">
      <alignment wrapText="1"/>
    </xf>
    <xf numFmtId="0" fontId="2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0" borderId="0" xfId="0" applyFont="1" applyBorder="1" applyAlignment="1">
      <alignment horizontal="left"/>
    </xf>
    <xf numFmtId="0" fontId="1" fillId="0" borderId="3" xfId="0" applyFont="1" applyBorder="1"/>
    <xf numFmtId="0" fontId="2" fillId="0" borderId="1" xfId="0" applyFont="1" applyBorder="1"/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1" fillId="0" borderId="11" xfId="0" applyFont="1" applyBorder="1" applyAlignment="1">
      <alignment vertical="center"/>
    </xf>
    <xf numFmtId="0" fontId="0" fillId="0" borderId="3" xfId="0" applyFont="1" applyBorder="1" applyAlignment="1">
      <alignment horizontal="left"/>
    </xf>
    <xf numFmtId="0" fontId="2" fillId="0" borderId="3" xfId="0" applyFont="1" applyBorder="1"/>
    <xf numFmtId="3" fontId="2" fillId="0" borderId="0" xfId="0" applyNumberFormat="1" applyFont="1" applyBorder="1"/>
    <xf numFmtId="3" fontId="0" fillId="0" borderId="0" xfId="0" applyNumberFormat="1" applyBorder="1"/>
    <xf numFmtId="0" fontId="0" fillId="0" borderId="3" xfId="0" applyBorder="1" applyAlignment="1">
      <alignment horizontal="center" vertical="center"/>
    </xf>
    <xf numFmtId="0" fontId="4" fillId="0" borderId="3" xfId="0" applyFont="1" applyBorder="1"/>
    <xf numFmtId="0" fontId="0" fillId="0" borderId="12" xfId="0" applyFill="1" applyBorder="1"/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/>
    <xf numFmtId="3" fontId="6" fillId="0" borderId="3" xfId="0" applyNumberFormat="1" applyFont="1" applyBorder="1"/>
    <xf numFmtId="3" fontId="5" fillId="0" borderId="3" xfId="0" applyNumberFormat="1" applyFont="1" applyBorder="1" applyAlignment="1">
      <alignment horizontal="center"/>
    </xf>
    <xf numFmtId="3" fontId="7" fillId="0" borderId="3" xfId="0" applyNumberFormat="1" applyFont="1" applyBorder="1"/>
    <xf numFmtId="3" fontId="8" fillId="0" borderId="3" xfId="0" applyNumberFormat="1" applyFont="1" applyBorder="1"/>
    <xf numFmtId="0" fontId="5" fillId="0" borderId="0" xfId="0" applyFont="1" applyBorder="1"/>
    <xf numFmtId="0" fontId="5" fillId="0" borderId="0" xfId="0" applyFont="1"/>
    <xf numFmtId="3" fontId="5" fillId="0" borderId="3" xfId="0" applyNumberFormat="1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0" xfId="0" applyFont="1" applyBorder="1" applyAlignment="1">
      <alignment wrapText="1"/>
    </xf>
    <xf numFmtId="0" fontId="3" fillId="0" borderId="0" xfId="0" applyFont="1" applyBorder="1"/>
    <xf numFmtId="0" fontId="0" fillId="0" borderId="0" xfId="0" applyFont="1"/>
    <xf numFmtId="164" fontId="5" fillId="0" borderId="3" xfId="1" applyNumberFormat="1" applyFont="1" applyBorder="1"/>
    <xf numFmtId="164" fontId="1" fillId="0" borderId="3" xfId="1" applyNumberFormat="1" applyFont="1" applyBorder="1"/>
    <xf numFmtId="164" fontId="7" fillId="0" borderId="3" xfId="1" applyNumberFormat="1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center" vertical="center" wrapText="1"/>
    </xf>
    <xf numFmtId="3" fontId="5" fillId="0" borderId="13" xfId="0" applyNumberFormat="1" applyFont="1" applyBorder="1"/>
    <xf numFmtId="0" fontId="0" fillId="0" borderId="14" xfId="0" applyFont="1" applyBorder="1" applyAlignment="1">
      <alignment horizontal="left"/>
    </xf>
    <xf numFmtId="164" fontId="5" fillId="0" borderId="3" xfId="1" applyNumberFormat="1" applyFont="1" applyFill="1" applyBorder="1" applyAlignment="1">
      <alignment horizontal="center" vertical="center" wrapText="1"/>
    </xf>
    <xf numFmtId="164" fontId="0" fillId="0" borderId="3" xfId="1" applyNumberFormat="1" applyFont="1" applyBorder="1"/>
    <xf numFmtId="164" fontId="3" fillId="0" borderId="3" xfId="1" applyNumberFormat="1" applyFont="1" applyBorder="1"/>
    <xf numFmtId="3" fontId="6" fillId="0" borderId="13" xfId="0" applyNumberFormat="1" applyFont="1" applyBorder="1"/>
    <xf numFmtId="0" fontId="2" fillId="0" borderId="0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8</xdr:row>
      <xdr:rowOff>582083</xdr:rowOff>
    </xdr:from>
    <xdr:to>
      <xdr:col>0</xdr:col>
      <xdr:colOff>1852084</xdr:colOff>
      <xdr:row>9</xdr:row>
      <xdr:rowOff>31750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85750" y="191558"/>
          <a:ext cx="375709" cy="30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hu-HU" sz="1200" b="1"/>
        </a:p>
      </xdr:txBody>
    </xdr:sp>
    <xdr:clientData/>
  </xdr:twoCellAnchor>
  <xdr:twoCellAnchor>
    <xdr:from>
      <xdr:col>0</xdr:col>
      <xdr:colOff>285750</xdr:colOff>
      <xdr:row>8</xdr:row>
      <xdr:rowOff>582083</xdr:rowOff>
    </xdr:from>
    <xdr:to>
      <xdr:col>0</xdr:col>
      <xdr:colOff>1852084</xdr:colOff>
      <xdr:row>9</xdr:row>
      <xdr:rowOff>31750</xdr:rowOff>
    </xdr:to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285750" y="191558"/>
          <a:ext cx="375709" cy="30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hu-HU" sz="1200" b="1"/>
        </a:p>
      </xdr:txBody>
    </xdr:sp>
    <xdr:clientData/>
  </xdr:twoCellAnchor>
  <xdr:twoCellAnchor>
    <xdr:from>
      <xdr:col>0</xdr:col>
      <xdr:colOff>910167</xdr:colOff>
      <xdr:row>43</xdr:row>
      <xdr:rowOff>84666</xdr:rowOff>
    </xdr:from>
    <xdr:to>
      <xdr:col>0</xdr:col>
      <xdr:colOff>2825750</xdr:colOff>
      <xdr:row>43</xdr:row>
      <xdr:rowOff>444500</xdr:rowOff>
    </xdr:to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10006542" y="84666"/>
          <a:ext cx="1915583" cy="35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endParaRPr lang="hu-HU" sz="1200" b="1"/>
        </a:p>
      </xdr:txBody>
    </xdr:sp>
    <xdr:clientData/>
  </xdr:twoCellAnchor>
  <xdr:twoCellAnchor>
    <xdr:from>
      <xdr:col>8</xdr:col>
      <xdr:colOff>2787650</xdr:colOff>
      <xdr:row>4</xdr:row>
      <xdr:rowOff>127000</xdr:rowOff>
    </xdr:from>
    <xdr:to>
      <xdr:col>9</xdr:col>
      <xdr:colOff>207433</xdr:colOff>
      <xdr:row>13</xdr:row>
      <xdr:rowOff>159809</xdr:rowOff>
    </xdr:to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 rot="4582677" flipV="1">
          <a:off x="2124075" y="7086600"/>
          <a:ext cx="1566334" cy="239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hu-HU" sz="1200" b="1"/>
        </a:p>
      </xdr:txBody>
    </xdr:sp>
    <xdr:clientData/>
  </xdr:twoCellAnchor>
  <xdr:twoCellAnchor>
    <xdr:from>
      <xdr:col>8</xdr:col>
      <xdr:colOff>1438275</xdr:colOff>
      <xdr:row>10</xdr:row>
      <xdr:rowOff>29633</xdr:rowOff>
    </xdr:from>
    <xdr:to>
      <xdr:col>9</xdr:col>
      <xdr:colOff>185209</xdr:colOff>
      <xdr:row>10</xdr:row>
      <xdr:rowOff>60325</xdr:rowOff>
    </xdr:to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438275" y="7478183"/>
          <a:ext cx="1566334" cy="30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hu-HU" sz="1200" b="1"/>
        </a:p>
      </xdr:txBody>
    </xdr:sp>
    <xdr:clientData/>
  </xdr:twoCellAnchor>
  <xdr:twoCellAnchor>
    <xdr:from>
      <xdr:col>0</xdr:col>
      <xdr:colOff>1285874</xdr:colOff>
      <xdr:row>43</xdr:row>
      <xdr:rowOff>123825</xdr:rowOff>
    </xdr:from>
    <xdr:to>
      <xdr:col>0</xdr:col>
      <xdr:colOff>2804583</xdr:colOff>
      <xdr:row>45</xdr:row>
      <xdr:rowOff>19050</xdr:rowOff>
    </xdr:to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285874" y="7191375"/>
          <a:ext cx="151870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hu-HU" sz="1200" b="1"/>
        </a:p>
      </xdr:txBody>
    </xdr:sp>
    <xdr:clientData/>
  </xdr:twoCellAnchor>
  <xdr:twoCellAnchor>
    <xdr:from>
      <xdr:col>0</xdr:col>
      <xdr:colOff>2171700</xdr:colOff>
      <xdr:row>44</xdr:row>
      <xdr:rowOff>97156</xdr:rowOff>
    </xdr:from>
    <xdr:to>
      <xdr:col>0</xdr:col>
      <xdr:colOff>2447925</xdr:colOff>
      <xdr:row>44</xdr:row>
      <xdr:rowOff>142875</xdr:rowOff>
    </xdr:to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171700" y="7355206"/>
          <a:ext cx="276225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hu-H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910167</xdr:colOff>
      <xdr:row>0</xdr:row>
      <xdr:rowOff>84666</xdr:rowOff>
    </xdr:from>
    <xdr:to>
      <xdr:col>0</xdr:col>
      <xdr:colOff>2825750</xdr:colOff>
      <xdr:row>0</xdr:row>
      <xdr:rowOff>444500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910167" y="84666"/>
          <a:ext cx="1906058" cy="35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hu-HU" sz="1200" b="1"/>
            <a:t>Kormányzati funkció</a:t>
          </a:r>
        </a:p>
      </xdr:txBody>
    </xdr:sp>
    <xdr:clientData/>
  </xdr:twoCellAnchor>
  <xdr:twoCellAnchor>
    <xdr:from>
      <xdr:col>0</xdr:col>
      <xdr:colOff>114300</xdr:colOff>
      <xdr:row>0</xdr:row>
      <xdr:rowOff>448733</xdr:rowOff>
    </xdr:from>
    <xdr:to>
      <xdr:col>0</xdr:col>
      <xdr:colOff>1680634</xdr:colOff>
      <xdr:row>0</xdr:row>
      <xdr:rowOff>641350</xdr:rowOff>
    </xdr:to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14300" y="448733"/>
          <a:ext cx="1566334" cy="192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910167</xdr:colOff>
      <xdr:row>0</xdr:row>
      <xdr:rowOff>84666</xdr:rowOff>
    </xdr:from>
    <xdr:to>
      <xdr:col>0</xdr:col>
      <xdr:colOff>2825750</xdr:colOff>
      <xdr:row>0</xdr:row>
      <xdr:rowOff>444500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910167" y="84666"/>
          <a:ext cx="1915583" cy="35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hu-HU" sz="1200" b="1"/>
            <a:t>Kormányzati funkció</a:t>
          </a:r>
        </a:p>
      </xdr:txBody>
    </xdr:sp>
    <xdr:clientData/>
  </xdr:twoCellAnchor>
  <xdr:twoCellAnchor>
    <xdr:from>
      <xdr:col>0</xdr:col>
      <xdr:colOff>114300</xdr:colOff>
      <xdr:row>0</xdr:row>
      <xdr:rowOff>448733</xdr:rowOff>
    </xdr:from>
    <xdr:to>
      <xdr:col>0</xdr:col>
      <xdr:colOff>1680634</xdr:colOff>
      <xdr:row>0</xdr:row>
      <xdr:rowOff>641350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114300" y="448733"/>
          <a:ext cx="1566334" cy="192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200" b="1"/>
            <a:t>Rovatok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1"/>
  <sheetViews>
    <sheetView tabSelected="1" view="pageLayout" topLeftCell="I1" zoomScale="145" zoomScaleNormal="90" zoomScalePageLayoutView="145" workbookViewId="0">
      <selection activeCell="H71" sqref="H71"/>
    </sheetView>
  </sheetViews>
  <sheetFormatPr defaultRowHeight="15"/>
  <cols>
    <col min="1" max="1" width="39.42578125" style="1" customWidth="1"/>
    <col min="2" max="2" width="10.5703125" style="1" customWidth="1"/>
    <col min="3" max="3" width="9.5703125" style="1" customWidth="1"/>
    <col min="4" max="4" width="8.85546875" style="1" customWidth="1"/>
    <col min="5" max="5" width="8.7109375" style="1" customWidth="1"/>
    <col min="6" max="6" width="10.7109375" style="1" customWidth="1"/>
    <col min="7" max="7" width="8" style="1" customWidth="1"/>
    <col min="8" max="8" width="9.140625" style="1" customWidth="1"/>
    <col min="9" max="9" width="8.140625" style="1" customWidth="1"/>
    <col min="10" max="10" width="9.28515625" style="1" customWidth="1"/>
    <col min="11" max="11" width="8.140625" style="1" customWidth="1"/>
    <col min="12" max="12" width="9.85546875" customWidth="1"/>
    <col min="13" max="13" width="6.42578125" customWidth="1"/>
    <col min="14" max="14" width="13.7109375" style="43" bestFit="1" customWidth="1"/>
    <col min="15" max="15" width="12.140625" bestFit="1" customWidth="1"/>
    <col min="16" max="16" width="11.5703125" bestFit="1" customWidth="1"/>
    <col min="17" max="17" width="12.28515625" bestFit="1" customWidth="1"/>
    <col min="18" max="18" width="9.140625" style="1"/>
    <col min="19" max="19" width="45" style="1" customWidth="1"/>
    <col min="20" max="20" width="11.5703125" style="1" customWidth="1"/>
    <col min="22" max="23" width="11.140625" customWidth="1"/>
    <col min="24" max="24" width="9.85546875" customWidth="1"/>
  </cols>
  <sheetData>
    <row r="1" spans="1:25" ht="59.25" customHeight="1">
      <c r="A1" s="28" t="s">
        <v>46</v>
      </c>
      <c r="B1" s="31" t="s">
        <v>28</v>
      </c>
      <c r="C1" s="31" t="s">
        <v>29</v>
      </c>
      <c r="D1" s="31" t="s">
        <v>30</v>
      </c>
      <c r="E1" s="31" t="s">
        <v>31</v>
      </c>
      <c r="F1" s="31" t="s">
        <v>32</v>
      </c>
      <c r="G1" s="31" t="s">
        <v>33</v>
      </c>
      <c r="H1" s="31" t="s">
        <v>34</v>
      </c>
      <c r="I1" s="31" t="s">
        <v>35</v>
      </c>
      <c r="J1" s="40" t="s">
        <v>36</v>
      </c>
      <c r="K1" s="31" t="s">
        <v>37</v>
      </c>
      <c r="L1" s="31" t="s">
        <v>38</v>
      </c>
      <c r="M1" s="31" t="s">
        <v>39</v>
      </c>
      <c r="N1" s="31" t="s">
        <v>40</v>
      </c>
      <c r="O1" s="48" t="s">
        <v>57</v>
      </c>
      <c r="P1" s="48" t="s">
        <v>58</v>
      </c>
      <c r="Q1" s="48" t="s">
        <v>59</v>
      </c>
    </row>
    <row r="2" spans="1:25" ht="17.25" customHeight="1">
      <c r="A2" s="47" t="s">
        <v>61</v>
      </c>
      <c r="B2" s="31"/>
      <c r="C2" s="31"/>
      <c r="D2" s="31"/>
      <c r="E2" s="31"/>
      <c r="F2" s="31"/>
      <c r="G2" s="31"/>
      <c r="H2" s="31"/>
      <c r="I2" s="31"/>
      <c r="J2" s="40"/>
      <c r="K2" s="31"/>
      <c r="L2" s="31"/>
      <c r="M2" s="31"/>
      <c r="N2" s="49"/>
      <c r="O2" s="52">
        <v>73366550</v>
      </c>
      <c r="P2" s="52">
        <v>8021000</v>
      </c>
      <c r="Q2" s="52">
        <v>27358000</v>
      </c>
    </row>
    <row r="3" spans="1:25">
      <c r="A3" s="2" t="s">
        <v>24</v>
      </c>
      <c r="B3" s="32">
        <v>124744708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50">
        <f>SUM(B3:M3)</f>
        <v>124744708</v>
      </c>
      <c r="O3" s="53"/>
      <c r="P3" s="53"/>
      <c r="Q3" s="53"/>
    </row>
    <row r="4" spans="1:25">
      <c r="A4" s="2" t="s">
        <v>47</v>
      </c>
      <c r="B4" s="32">
        <v>192151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50">
        <f t="shared" ref="N4:N35" si="0">SUM(B4:M4)</f>
        <v>192151</v>
      </c>
      <c r="O4" s="53"/>
      <c r="P4" s="53"/>
      <c r="Q4" s="53"/>
    </row>
    <row r="5" spans="1:25">
      <c r="A5" s="2" t="s">
        <v>25</v>
      </c>
      <c r="B5" s="32">
        <v>46636116</v>
      </c>
      <c r="C5" s="32"/>
      <c r="D5" s="32"/>
      <c r="E5" s="39"/>
      <c r="F5" s="32"/>
      <c r="G5" s="32"/>
      <c r="H5" s="32"/>
      <c r="I5" s="32"/>
      <c r="J5" s="32"/>
      <c r="K5" s="32"/>
      <c r="L5" s="32"/>
      <c r="M5" s="32"/>
      <c r="N5" s="50">
        <f t="shared" si="0"/>
        <v>46636116</v>
      </c>
      <c r="O5" s="53"/>
      <c r="P5" s="53"/>
      <c r="Q5" s="53"/>
    </row>
    <row r="6" spans="1:25">
      <c r="A6" s="2" t="s">
        <v>26</v>
      </c>
      <c r="B6" s="32">
        <v>3156660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50">
        <f t="shared" si="0"/>
        <v>3156660</v>
      </c>
      <c r="O6" s="53"/>
      <c r="P6" s="53"/>
      <c r="Q6" s="53"/>
    </row>
    <row r="7" spans="1:25">
      <c r="A7" s="2" t="s">
        <v>56</v>
      </c>
      <c r="B7" s="32">
        <v>5874801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50">
        <f t="shared" si="0"/>
        <v>5874801</v>
      </c>
      <c r="O7" s="53"/>
      <c r="P7" s="53"/>
      <c r="Q7" s="53"/>
    </row>
    <row r="8" spans="1:25" ht="15" customHeight="1">
      <c r="A8" s="17" t="s">
        <v>27</v>
      </c>
      <c r="B8" s="33">
        <f>SUM(B3:B7)</f>
        <v>180604436</v>
      </c>
      <c r="C8" s="33">
        <f t="shared" ref="C8:M8" si="1">SUM(C3:C7)</f>
        <v>0</v>
      </c>
      <c r="D8" s="33">
        <f t="shared" si="1"/>
        <v>0</v>
      </c>
      <c r="E8" s="33">
        <f t="shared" si="1"/>
        <v>0</v>
      </c>
      <c r="F8" s="33">
        <f t="shared" si="1"/>
        <v>0</v>
      </c>
      <c r="G8" s="33">
        <f t="shared" si="1"/>
        <v>0</v>
      </c>
      <c r="H8" s="33">
        <f t="shared" si="1"/>
        <v>0</v>
      </c>
      <c r="I8" s="33">
        <f t="shared" si="1"/>
        <v>0</v>
      </c>
      <c r="J8" s="33">
        <f t="shared" si="1"/>
        <v>0</v>
      </c>
      <c r="K8" s="33">
        <f t="shared" si="1"/>
        <v>0</v>
      </c>
      <c r="L8" s="33">
        <f t="shared" si="1"/>
        <v>0</v>
      </c>
      <c r="M8" s="33">
        <f t="shared" si="1"/>
        <v>0</v>
      </c>
      <c r="N8" s="55">
        <f t="shared" si="0"/>
        <v>180604436</v>
      </c>
      <c r="O8" s="44">
        <f t="shared" ref="O8" si="2">SUM(O3:O7)</f>
        <v>0</v>
      </c>
      <c r="P8" s="44">
        <f t="shared" ref="P8" si="3">SUM(P3:P7)</f>
        <v>0</v>
      </c>
      <c r="Q8" s="44">
        <f t="shared" ref="Q8" si="4">SUM(Q3:Q7)</f>
        <v>0</v>
      </c>
    </row>
    <row r="9" spans="1:25">
      <c r="A9" s="24" t="s">
        <v>1</v>
      </c>
      <c r="B9" s="32"/>
      <c r="C9" s="32"/>
      <c r="D9" s="34"/>
      <c r="E9" s="32">
        <v>2160000</v>
      </c>
      <c r="F9" s="32"/>
      <c r="G9" s="32"/>
      <c r="H9" s="32"/>
      <c r="I9" s="32">
        <v>2486108</v>
      </c>
      <c r="J9" s="32"/>
      <c r="K9" s="32"/>
      <c r="L9" s="32"/>
      <c r="M9" s="32"/>
      <c r="N9" s="50">
        <f t="shared" si="0"/>
        <v>4646108</v>
      </c>
      <c r="O9" s="53"/>
      <c r="P9" s="53"/>
      <c r="Q9" s="53"/>
      <c r="S9" s="16"/>
      <c r="U9" s="1"/>
      <c r="V9" s="1"/>
      <c r="W9" s="1"/>
      <c r="X9" s="1"/>
      <c r="Y9" s="1"/>
    </row>
    <row r="10" spans="1:25">
      <c r="A10" s="2" t="s">
        <v>2</v>
      </c>
      <c r="B10" s="32"/>
      <c r="C10" s="32"/>
      <c r="D10" s="32"/>
      <c r="E10" s="32"/>
      <c r="F10" s="32"/>
      <c r="G10" s="32">
        <v>8940000</v>
      </c>
      <c r="H10" s="32">
        <v>5100000</v>
      </c>
      <c r="I10" s="32"/>
      <c r="J10" s="32"/>
      <c r="K10" s="32"/>
      <c r="L10" s="32"/>
      <c r="M10" s="32"/>
      <c r="N10" s="50">
        <f t="shared" si="0"/>
        <v>14040000</v>
      </c>
      <c r="O10" s="53"/>
      <c r="P10" s="53"/>
      <c r="Q10" s="53"/>
      <c r="U10" s="1"/>
      <c r="V10" s="1"/>
      <c r="W10" s="1"/>
      <c r="X10" s="1"/>
      <c r="Y10" s="1"/>
    </row>
    <row r="11" spans="1:25">
      <c r="A11" s="2" t="s">
        <v>3</v>
      </c>
      <c r="B11" s="32"/>
      <c r="C11" s="32">
        <v>2238000</v>
      </c>
      <c r="D11" s="32">
        <v>17416000</v>
      </c>
      <c r="E11" s="32"/>
      <c r="F11" s="32"/>
      <c r="G11" s="32"/>
      <c r="H11" s="32"/>
      <c r="I11" s="32"/>
      <c r="J11" s="32"/>
      <c r="K11" s="34"/>
      <c r="L11" s="32"/>
      <c r="M11" s="32"/>
      <c r="N11" s="50">
        <f t="shared" si="0"/>
        <v>19654000</v>
      </c>
      <c r="O11" s="53"/>
      <c r="P11" s="53"/>
      <c r="Q11" s="53"/>
      <c r="U11" s="1"/>
      <c r="V11" s="1"/>
      <c r="W11" s="1"/>
      <c r="X11" s="1"/>
      <c r="Y11" s="1"/>
    </row>
    <row r="12" spans="1:25">
      <c r="A12" s="29" t="s">
        <v>49</v>
      </c>
      <c r="B12" s="32"/>
      <c r="C12" s="32"/>
      <c r="D12" s="32"/>
      <c r="E12" s="32"/>
      <c r="F12" s="32"/>
      <c r="G12" s="32"/>
      <c r="H12" s="32"/>
      <c r="I12" s="32"/>
      <c r="J12" s="32">
        <v>1631000</v>
      </c>
      <c r="K12" s="34"/>
      <c r="L12" s="32"/>
      <c r="M12" s="32"/>
      <c r="N12" s="50">
        <f t="shared" si="0"/>
        <v>1631000</v>
      </c>
      <c r="O12" s="53"/>
      <c r="P12" s="53"/>
      <c r="Q12" s="44">
        <v>4000000</v>
      </c>
      <c r="U12" s="1"/>
      <c r="V12" s="1"/>
      <c r="W12" s="1"/>
      <c r="X12" s="1"/>
      <c r="Y12" s="1"/>
    </row>
    <row r="13" spans="1:25">
      <c r="A13" s="17" t="s">
        <v>4</v>
      </c>
      <c r="B13" s="33">
        <f>SUM(B9:B12)</f>
        <v>0</v>
      </c>
      <c r="C13" s="33">
        <f t="shared" ref="C13:M13" si="5">SUM(C9:C12)</f>
        <v>2238000</v>
      </c>
      <c r="D13" s="33">
        <f t="shared" si="5"/>
        <v>17416000</v>
      </c>
      <c r="E13" s="33">
        <f t="shared" si="5"/>
        <v>2160000</v>
      </c>
      <c r="F13" s="33">
        <f t="shared" si="5"/>
        <v>0</v>
      </c>
      <c r="G13" s="33">
        <f t="shared" si="5"/>
        <v>8940000</v>
      </c>
      <c r="H13" s="33">
        <f t="shared" si="5"/>
        <v>5100000</v>
      </c>
      <c r="I13" s="33">
        <f t="shared" si="5"/>
        <v>2486108</v>
      </c>
      <c r="J13" s="33">
        <f t="shared" si="5"/>
        <v>1631000</v>
      </c>
      <c r="K13" s="33">
        <f t="shared" si="5"/>
        <v>0</v>
      </c>
      <c r="L13" s="33">
        <f t="shared" si="5"/>
        <v>0</v>
      </c>
      <c r="M13" s="33">
        <f t="shared" si="5"/>
        <v>0</v>
      </c>
      <c r="N13" s="55">
        <f t="shared" si="0"/>
        <v>39971108</v>
      </c>
      <c r="O13" s="44">
        <f t="shared" ref="O13" si="6">SUM(O9:O12)</f>
        <v>0</v>
      </c>
      <c r="P13" s="44">
        <f t="shared" ref="P13" si="7">SUM(P9:P12)</f>
        <v>0</v>
      </c>
      <c r="Q13" s="44">
        <f t="shared" ref="Q13" si="8">SUM(Q9:Q12)</f>
        <v>4000000</v>
      </c>
      <c r="S13" s="13"/>
      <c r="U13" s="1"/>
      <c r="V13" s="1"/>
      <c r="W13" s="1"/>
      <c r="X13" s="1"/>
      <c r="Y13" s="1"/>
    </row>
    <row r="14" spans="1:25">
      <c r="A14" s="2" t="s">
        <v>5</v>
      </c>
      <c r="B14" s="32">
        <v>3800000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50">
        <f t="shared" si="0"/>
        <v>3800000</v>
      </c>
      <c r="O14" s="53"/>
      <c r="P14" s="53"/>
      <c r="Q14" s="53"/>
      <c r="U14" s="1"/>
      <c r="V14" s="1"/>
      <c r="W14" s="1"/>
      <c r="X14" s="1"/>
      <c r="Y14" s="1"/>
    </row>
    <row r="15" spans="1:25">
      <c r="A15" s="2" t="s">
        <v>22</v>
      </c>
      <c r="B15" s="32">
        <v>41000000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50">
        <f t="shared" si="0"/>
        <v>41000000</v>
      </c>
      <c r="O15" s="53"/>
      <c r="P15" s="53"/>
      <c r="Q15" s="53"/>
      <c r="U15" s="1"/>
      <c r="V15" s="1"/>
      <c r="W15" s="1"/>
      <c r="X15" s="1"/>
      <c r="Y15" s="1"/>
    </row>
    <row r="16" spans="1:25">
      <c r="A16" s="2" t="s">
        <v>6</v>
      </c>
      <c r="B16" s="32">
        <v>8000000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50">
        <f t="shared" si="0"/>
        <v>8000000</v>
      </c>
      <c r="O16" s="53"/>
      <c r="P16" s="53"/>
      <c r="Q16" s="53"/>
      <c r="U16" s="1"/>
      <c r="V16" s="1"/>
      <c r="W16" s="1"/>
      <c r="X16" s="1"/>
      <c r="Y16" s="1"/>
    </row>
    <row r="17" spans="1:25">
      <c r="A17" s="2" t="s">
        <v>7</v>
      </c>
      <c r="B17" s="32">
        <v>200000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50">
        <f t="shared" si="0"/>
        <v>200000</v>
      </c>
      <c r="O17" s="53"/>
      <c r="P17" s="53"/>
      <c r="Q17" s="53"/>
      <c r="U17" s="1"/>
      <c r="V17" s="1"/>
      <c r="W17" s="1"/>
      <c r="X17" s="1"/>
      <c r="Y17" s="1"/>
    </row>
    <row r="18" spans="1:25">
      <c r="A18" s="2" t="s">
        <v>8</v>
      </c>
      <c r="B18" s="32">
        <v>500000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50">
        <f t="shared" si="0"/>
        <v>500000</v>
      </c>
      <c r="O18" s="53"/>
      <c r="P18" s="53"/>
      <c r="Q18" s="53"/>
      <c r="U18" s="1"/>
      <c r="V18" s="1"/>
      <c r="W18" s="1"/>
      <c r="X18" s="1"/>
      <c r="Y18" s="1"/>
    </row>
    <row r="19" spans="1:25">
      <c r="A19" s="17" t="s">
        <v>9</v>
      </c>
      <c r="B19" s="33">
        <f>SUM(B14:B18)</f>
        <v>53500000</v>
      </c>
      <c r="C19" s="33">
        <f t="shared" ref="C19:O19" si="9">SUM(C14:C18)</f>
        <v>0</v>
      </c>
      <c r="D19" s="33">
        <f t="shared" si="9"/>
        <v>0</v>
      </c>
      <c r="E19" s="33">
        <f t="shared" si="9"/>
        <v>0</v>
      </c>
      <c r="F19" s="33">
        <f t="shared" si="9"/>
        <v>0</v>
      </c>
      <c r="G19" s="33">
        <f t="shared" si="9"/>
        <v>0</v>
      </c>
      <c r="H19" s="33">
        <f t="shared" si="9"/>
        <v>0</v>
      </c>
      <c r="I19" s="33">
        <f t="shared" si="9"/>
        <v>0</v>
      </c>
      <c r="J19" s="33">
        <f t="shared" si="9"/>
        <v>0</v>
      </c>
      <c r="K19" s="33">
        <f t="shared" si="9"/>
        <v>0</v>
      </c>
      <c r="L19" s="33">
        <f t="shared" si="9"/>
        <v>0</v>
      </c>
      <c r="M19" s="33">
        <f t="shared" si="9"/>
        <v>0</v>
      </c>
      <c r="N19" s="55">
        <f t="shared" si="0"/>
        <v>53500000</v>
      </c>
      <c r="O19" s="45">
        <f t="shared" si="9"/>
        <v>0</v>
      </c>
      <c r="P19" s="45">
        <f t="shared" ref="P19" si="10">SUM(P14:P18)</f>
        <v>0</v>
      </c>
      <c r="Q19" s="45">
        <f t="shared" ref="Q19" si="11">SUM(Q14:Q18)</f>
        <v>0</v>
      </c>
      <c r="S19" s="13"/>
      <c r="U19" s="1"/>
      <c r="V19" s="1"/>
      <c r="W19" s="1"/>
      <c r="X19" s="1"/>
      <c r="Y19" s="1"/>
    </row>
    <row r="20" spans="1:25">
      <c r="A20" s="2" t="s">
        <v>10</v>
      </c>
      <c r="B20" s="32"/>
      <c r="C20" s="32"/>
      <c r="D20" s="32"/>
      <c r="E20" s="32"/>
      <c r="F20" s="32">
        <v>1500000</v>
      </c>
      <c r="G20" s="32"/>
      <c r="H20" s="32"/>
      <c r="I20" s="32"/>
      <c r="J20" s="32"/>
      <c r="K20" s="32"/>
      <c r="L20" s="32"/>
      <c r="M20" s="32"/>
      <c r="N20" s="50">
        <f t="shared" si="0"/>
        <v>1500000</v>
      </c>
      <c r="O20" s="53"/>
      <c r="P20" s="53"/>
      <c r="Q20" s="53"/>
      <c r="U20" s="1"/>
      <c r="V20" s="1"/>
      <c r="W20" s="1"/>
      <c r="X20" s="1"/>
      <c r="Y20" s="1"/>
    </row>
    <row r="21" spans="1:25">
      <c r="A21" s="2" t="s">
        <v>11</v>
      </c>
      <c r="B21" s="32"/>
      <c r="C21" s="32"/>
      <c r="D21" s="32"/>
      <c r="E21" s="32"/>
      <c r="F21" s="32">
        <v>738000</v>
      </c>
      <c r="G21" s="32"/>
      <c r="H21" s="32"/>
      <c r="I21" s="32"/>
      <c r="J21" s="32">
        <v>10156300</v>
      </c>
      <c r="K21" s="32"/>
      <c r="L21" s="32"/>
      <c r="M21" s="32"/>
      <c r="N21" s="50">
        <f t="shared" si="0"/>
        <v>10894300</v>
      </c>
      <c r="O21" s="53"/>
      <c r="P21" s="53"/>
      <c r="Q21" s="53"/>
      <c r="U21" s="1"/>
      <c r="V21" s="1"/>
      <c r="W21" s="1"/>
      <c r="X21" s="1"/>
      <c r="Y21" s="1"/>
    </row>
    <row r="22" spans="1:25">
      <c r="A22" s="2" t="s">
        <v>41</v>
      </c>
      <c r="B22" s="32"/>
      <c r="C22" s="32">
        <v>4504000</v>
      </c>
      <c r="D22" s="32"/>
      <c r="E22" s="32"/>
      <c r="F22" s="32"/>
      <c r="G22" s="32"/>
      <c r="H22" s="32"/>
      <c r="I22" s="32"/>
      <c r="J22" s="32">
        <v>300000</v>
      </c>
      <c r="K22" s="32"/>
      <c r="L22" s="32"/>
      <c r="M22" s="32"/>
      <c r="N22" s="50">
        <f t="shared" si="0"/>
        <v>4804000</v>
      </c>
      <c r="O22" s="53"/>
      <c r="P22" s="53"/>
      <c r="Q22" s="53"/>
      <c r="U22" s="1"/>
      <c r="V22" s="1"/>
      <c r="W22" s="1"/>
      <c r="X22" s="1"/>
      <c r="Y22" s="1"/>
    </row>
    <row r="23" spans="1:25">
      <c r="A23" s="2" t="s">
        <v>12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50">
        <f t="shared" si="0"/>
        <v>0</v>
      </c>
      <c r="O23" s="53">
        <v>85000</v>
      </c>
      <c r="P23" s="53"/>
      <c r="Q23" s="53"/>
      <c r="U23" s="1"/>
      <c r="V23" s="1"/>
      <c r="W23" s="1"/>
      <c r="X23" s="1"/>
      <c r="Y23" s="1"/>
    </row>
    <row r="24" spans="1:25">
      <c r="A24" s="2" t="s">
        <v>13</v>
      </c>
      <c r="B24" s="32"/>
      <c r="C24" s="32">
        <v>300000</v>
      </c>
      <c r="D24" s="32"/>
      <c r="E24" s="32"/>
      <c r="F24" s="32">
        <v>4228000</v>
      </c>
      <c r="G24" s="32"/>
      <c r="H24" s="32"/>
      <c r="I24" s="32">
        <v>35000</v>
      </c>
      <c r="J24" s="32"/>
      <c r="K24" s="32"/>
      <c r="L24" s="32"/>
      <c r="M24" s="32"/>
      <c r="N24" s="50">
        <f t="shared" si="0"/>
        <v>4563000</v>
      </c>
      <c r="O24" s="53"/>
      <c r="P24" s="53"/>
      <c r="Q24" s="53"/>
      <c r="U24" s="1"/>
      <c r="V24" s="1"/>
      <c r="W24" s="1"/>
      <c r="X24" s="1"/>
      <c r="Y24" s="1"/>
    </row>
    <row r="25" spans="1:25">
      <c r="A25" s="2" t="s">
        <v>15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50">
        <f t="shared" si="0"/>
        <v>0</v>
      </c>
      <c r="O25" s="53"/>
      <c r="P25" s="53"/>
      <c r="Q25" s="53"/>
      <c r="U25" s="1"/>
      <c r="V25" s="1"/>
      <c r="W25" s="1"/>
      <c r="X25" s="1"/>
      <c r="Y25" s="1"/>
    </row>
    <row r="26" spans="1:25" ht="14.25" customHeight="1">
      <c r="A26" s="2" t="s">
        <v>16</v>
      </c>
      <c r="B26" s="32"/>
      <c r="C26" s="32">
        <v>10182000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50">
        <f t="shared" si="0"/>
        <v>10182000</v>
      </c>
      <c r="O26" s="53"/>
      <c r="P26" s="53"/>
      <c r="Q26" s="53"/>
      <c r="U26" s="1"/>
      <c r="V26" s="1"/>
      <c r="W26" s="1"/>
      <c r="X26" s="1"/>
      <c r="Y26" s="1"/>
    </row>
    <row r="27" spans="1:25">
      <c r="A27" s="2" t="s">
        <v>17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>
        <v>9187000</v>
      </c>
      <c r="M27" s="32"/>
      <c r="N27" s="50">
        <f t="shared" si="0"/>
        <v>9187000</v>
      </c>
      <c r="O27" s="53"/>
      <c r="P27" s="53"/>
      <c r="Q27" s="53">
        <v>300000</v>
      </c>
      <c r="U27" s="1"/>
      <c r="V27" s="1"/>
      <c r="W27" s="1"/>
      <c r="X27" s="1"/>
      <c r="Y27" s="1"/>
    </row>
    <row r="28" spans="1:25">
      <c r="A28" s="2" t="s">
        <v>18</v>
      </c>
      <c r="B28" s="32"/>
      <c r="C28" s="32"/>
      <c r="D28" s="32"/>
      <c r="E28" s="32"/>
      <c r="F28" s="32"/>
      <c r="G28" s="32"/>
      <c r="H28" s="32"/>
      <c r="I28" s="32"/>
      <c r="J28" s="32"/>
      <c r="K28" s="32">
        <v>4066000</v>
      </c>
      <c r="L28" s="32"/>
      <c r="M28" s="32"/>
      <c r="N28" s="50">
        <f t="shared" si="0"/>
        <v>4066000</v>
      </c>
      <c r="O28" s="53"/>
      <c r="P28" s="53"/>
      <c r="Q28" s="53"/>
      <c r="U28" s="1"/>
      <c r="V28" s="1"/>
      <c r="W28" s="1"/>
      <c r="X28" s="1"/>
      <c r="Y28" s="1"/>
    </row>
    <row r="29" spans="1:25">
      <c r="A29" s="2" t="s">
        <v>19</v>
      </c>
      <c r="B29" s="32"/>
      <c r="C29" s="32">
        <v>2094000</v>
      </c>
      <c r="D29" s="32"/>
      <c r="E29" s="32"/>
      <c r="F29" s="32">
        <v>1341000</v>
      </c>
      <c r="G29" s="32"/>
      <c r="H29" s="32"/>
      <c r="I29" s="32">
        <v>9000</v>
      </c>
      <c r="J29" s="35">
        <v>2768700</v>
      </c>
      <c r="K29" s="32">
        <v>1097000</v>
      </c>
      <c r="L29" s="32">
        <v>2480000</v>
      </c>
      <c r="M29" s="32"/>
      <c r="N29" s="50">
        <f t="shared" si="0"/>
        <v>9789700</v>
      </c>
      <c r="O29" s="54">
        <v>23000</v>
      </c>
      <c r="P29" s="53"/>
      <c r="Q29" s="53">
        <v>81000</v>
      </c>
      <c r="R29" s="11"/>
      <c r="T29" s="11"/>
      <c r="U29" s="11"/>
      <c r="V29" s="11"/>
      <c r="W29" s="11"/>
      <c r="X29" s="11"/>
      <c r="Y29" s="1"/>
    </row>
    <row r="30" spans="1:25">
      <c r="A30" s="2" t="s">
        <v>50</v>
      </c>
      <c r="B30" s="32"/>
      <c r="C30" s="32"/>
      <c r="D30" s="32"/>
      <c r="E30" s="32"/>
      <c r="F30" s="32">
        <v>300000</v>
      </c>
      <c r="G30" s="32"/>
      <c r="H30" s="32"/>
      <c r="I30" s="32"/>
      <c r="J30" s="32"/>
      <c r="K30" s="32"/>
      <c r="L30" s="32"/>
      <c r="M30" s="32"/>
      <c r="N30" s="50">
        <f t="shared" si="0"/>
        <v>300000</v>
      </c>
      <c r="O30" s="53"/>
      <c r="P30" s="53"/>
      <c r="Q30" s="53"/>
      <c r="U30" s="1"/>
      <c r="V30" s="1"/>
      <c r="W30" s="1"/>
      <c r="X30" s="1"/>
      <c r="Y30" s="1"/>
    </row>
    <row r="31" spans="1:25">
      <c r="A31" s="17" t="s">
        <v>14</v>
      </c>
      <c r="B31" s="33">
        <f>SUM(B20:B30)</f>
        <v>0</v>
      </c>
      <c r="C31" s="33">
        <f t="shared" ref="C31:M31" si="12">SUM(C20:C30)</f>
        <v>17080000</v>
      </c>
      <c r="D31" s="33">
        <f t="shared" si="12"/>
        <v>0</v>
      </c>
      <c r="E31" s="33">
        <f t="shared" si="12"/>
        <v>0</v>
      </c>
      <c r="F31" s="33">
        <f t="shared" si="12"/>
        <v>8107000</v>
      </c>
      <c r="G31" s="33">
        <f t="shared" si="12"/>
        <v>0</v>
      </c>
      <c r="H31" s="33">
        <f t="shared" si="12"/>
        <v>0</v>
      </c>
      <c r="I31" s="33">
        <f t="shared" si="12"/>
        <v>44000</v>
      </c>
      <c r="J31" s="33">
        <f t="shared" si="12"/>
        <v>13225000</v>
      </c>
      <c r="K31" s="33">
        <f t="shared" si="12"/>
        <v>5163000</v>
      </c>
      <c r="L31" s="33">
        <f t="shared" si="12"/>
        <v>11667000</v>
      </c>
      <c r="M31" s="33">
        <f t="shared" si="12"/>
        <v>0</v>
      </c>
      <c r="N31" s="55">
        <f t="shared" si="0"/>
        <v>55286000</v>
      </c>
      <c r="O31" s="44">
        <f t="shared" ref="O31" si="13">SUM(O20:O30)</f>
        <v>108000</v>
      </c>
      <c r="P31" s="44">
        <f t="shared" ref="P31" si="14">SUM(P20:P30)</f>
        <v>0</v>
      </c>
      <c r="Q31" s="44">
        <f t="shared" ref="Q31" si="15">SUM(Q20:Q30)</f>
        <v>381000</v>
      </c>
      <c r="S31" s="13"/>
      <c r="U31" s="1"/>
      <c r="V31" s="1"/>
      <c r="W31" s="1"/>
      <c r="X31" s="1"/>
      <c r="Y31" s="1"/>
    </row>
    <row r="32" spans="1:25">
      <c r="A32" s="2" t="s">
        <v>51</v>
      </c>
      <c r="B32" s="33"/>
      <c r="C32" s="33"/>
      <c r="D32" s="33"/>
      <c r="E32" s="33"/>
      <c r="F32" s="32">
        <v>118439487</v>
      </c>
      <c r="G32" s="33"/>
      <c r="H32" s="33"/>
      <c r="I32" s="33"/>
      <c r="J32" s="33"/>
      <c r="K32" s="33"/>
      <c r="L32" s="33"/>
      <c r="M32" s="33"/>
      <c r="N32" s="50">
        <f t="shared" si="0"/>
        <v>118439487</v>
      </c>
      <c r="O32" s="53"/>
      <c r="P32" s="53"/>
      <c r="Q32" s="53"/>
      <c r="S32" s="13"/>
      <c r="U32" s="1"/>
      <c r="V32" s="1"/>
      <c r="W32" s="1"/>
      <c r="X32" s="1"/>
      <c r="Y32" s="1"/>
    </row>
    <row r="33" spans="1:25">
      <c r="A33" s="2" t="s">
        <v>60</v>
      </c>
      <c r="B33" s="33"/>
      <c r="C33" s="33"/>
      <c r="D33" s="33"/>
      <c r="E33" s="33"/>
      <c r="F33" s="32"/>
      <c r="G33" s="33"/>
      <c r="H33" s="33"/>
      <c r="I33" s="33"/>
      <c r="J33" s="33"/>
      <c r="K33" s="33"/>
      <c r="L33" s="33"/>
      <c r="M33" s="33">
        <v>24000</v>
      </c>
      <c r="N33" s="50">
        <f t="shared" si="0"/>
        <v>24000</v>
      </c>
      <c r="O33" s="53"/>
      <c r="P33" s="53"/>
      <c r="Q33" s="53"/>
      <c r="S33" s="13"/>
      <c r="U33" s="1"/>
      <c r="V33" s="1"/>
      <c r="W33" s="1"/>
      <c r="X33" s="1"/>
      <c r="Y33" s="1"/>
    </row>
    <row r="34" spans="1:25">
      <c r="A34" s="2" t="s">
        <v>52</v>
      </c>
      <c r="B34" s="32"/>
      <c r="C34" s="32"/>
      <c r="D34" s="32"/>
      <c r="E34" s="32"/>
      <c r="F34" s="32">
        <v>29165465</v>
      </c>
      <c r="G34" s="34"/>
      <c r="H34" s="32"/>
      <c r="I34" s="32"/>
      <c r="J34" s="32"/>
      <c r="K34" s="32"/>
      <c r="L34" s="32"/>
      <c r="M34" s="32"/>
      <c r="N34" s="50">
        <f t="shared" si="0"/>
        <v>29165465</v>
      </c>
      <c r="O34" s="53"/>
      <c r="P34" s="53"/>
      <c r="Q34" s="53"/>
      <c r="U34" s="1"/>
      <c r="V34" s="1"/>
      <c r="W34" s="1"/>
      <c r="X34" s="1"/>
      <c r="Y34" s="1"/>
    </row>
    <row r="35" spans="1:25">
      <c r="A35" s="2" t="s">
        <v>48</v>
      </c>
      <c r="B35" s="32">
        <v>29481000</v>
      </c>
      <c r="C35" s="32"/>
      <c r="D35" s="32"/>
      <c r="E35" s="32"/>
      <c r="F35" s="32"/>
      <c r="G35" s="34"/>
      <c r="H35" s="32"/>
      <c r="I35" s="32"/>
      <c r="J35" s="32"/>
      <c r="K35" s="32"/>
      <c r="L35" s="32"/>
      <c r="M35" s="32"/>
      <c r="N35" s="50">
        <f t="shared" si="0"/>
        <v>29481000</v>
      </c>
      <c r="O35" s="53"/>
      <c r="P35" s="53"/>
      <c r="Q35" s="53"/>
      <c r="U35" s="1"/>
      <c r="V35" s="1"/>
      <c r="W35" s="1"/>
      <c r="X35" s="1"/>
      <c r="Y35" s="1"/>
    </row>
    <row r="36" spans="1:25">
      <c r="A36" s="25" t="s">
        <v>0</v>
      </c>
      <c r="B36" s="36">
        <f>SUM(B35+B34+B32+B31+B19+B13+B8)</f>
        <v>263585436</v>
      </c>
      <c r="C36" s="36">
        <f t="shared" ref="C36:L36" si="16">SUM(C35+C34+C32+C31+C19+C13+C8)</f>
        <v>19318000</v>
      </c>
      <c r="D36" s="36">
        <f t="shared" si="16"/>
        <v>17416000</v>
      </c>
      <c r="E36" s="36">
        <f t="shared" si="16"/>
        <v>2160000</v>
      </c>
      <c r="F36" s="36">
        <f t="shared" si="16"/>
        <v>155711952</v>
      </c>
      <c r="G36" s="36">
        <f t="shared" si="16"/>
        <v>8940000</v>
      </c>
      <c r="H36" s="36">
        <f t="shared" si="16"/>
        <v>5100000</v>
      </c>
      <c r="I36" s="36">
        <f t="shared" si="16"/>
        <v>2530108</v>
      </c>
      <c r="J36" s="36">
        <f t="shared" si="16"/>
        <v>14856000</v>
      </c>
      <c r="K36" s="36">
        <f t="shared" si="16"/>
        <v>5163000</v>
      </c>
      <c r="L36" s="36">
        <f t="shared" si="16"/>
        <v>11667000</v>
      </c>
      <c r="M36" s="36">
        <v>24000</v>
      </c>
      <c r="N36" s="55">
        <f>SUM(N35+N34+N33+N32+N31+N19+N13+N8+N2)</f>
        <v>506471496</v>
      </c>
      <c r="O36" s="46">
        <f>SUM(O31+O2)</f>
        <v>73474550</v>
      </c>
      <c r="P36" s="46">
        <f>SUM(P2:P35)</f>
        <v>8021000</v>
      </c>
      <c r="Q36" s="46">
        <f>SUM(Q31+Q13+Q2)</f>
        <v>31739000</v>
      </c>
      <c r="U36" s="1"/>
      <c r="V36" s="1"/>
      <c r="W36" s="1"/>
      <c r="X36" s="1"/>
      <c r="Y36" s="1"/>
    </row>
    <row r="37" spans="1:25">
      <c r="A37" s="11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8"/>
      <c r="M37" s="38"/>
      <c r="N37" s="38"/>
      <c r="O37" s="1"/>
      <c r="P37" s="1"/>
      <c r="Q37" s="1"/>
      <c r="S37" s="11"/>
      <c r="U37" s="1"/>
      <c r="V37" s="1"/>
      <c r="W37" s="1"/>
      <c r="X37" s="1"/>
      <c r="Y37" s="1"/>
    </row>
    <row r="38" spans="1:25" ht="73.5" customHeight="1">
      <c r="L38" s="1"/>
      <c r="M38" s="1"/>
      <c r="N38" s="12"/>
      <c r="O38" s="1"/>
      <c r="P38" s="1"/>
      <c r="Q38" s="1"/>
      <c r="U38" s="1"/>
      <c r="V38" s="1"/>
      <c r="W38" s="1"/>
      <c r="X38" s="1"/>
      <c r="Y38" s="1"/>
    </row>
    <row r="39" spans="1:25">
      <c r="L39" s="1"/>
      <c r="M39" s="1"/>
      <c r="N39" s="12"/>
      <c r="O39" s="1"/>
      <c r="P39" s="1"/>
      <c r="Q39" s="1"/>
      <c r="U39" s="1"/>
      <c r="V39" s="1"/>
      <c r="W39" s="1"/>
      <c r="X39" s="1"/>
      <c r="Y39" s="1"/>
    </row>
    <row r="40" spans="1:25">
      <c r="L40" s="1"/>
      <c r="M40" s="1"/>
      <c r="N40" s="12"/>
      <c r="O40" s="1"/>
      <c r="P40" s="1"/>
      <c r="Q40" s="1"/>
      <c r="U40" s="1"/>
      <c r="V40" s="1"/>
      <c r="W40" s="1"/>
      <c r="X40" s="1"/>
      <c r="Y40" s="1"/>
    </row>
    <row r="41" spans="1:25">
      <c r="L41" s="1"/>
      <c r="M41" s="1"/>
      <c r="N41" s="12"/>
      <c r="O41" s="1"/>
      <c r="P41" s="1"/>
      <c r="Q41" s="1"/>
      <c r="U41" s="1"/>
      <c r="V41" s="1"/>
      <c r="W41" s="1"/>
      <c r="X41" s="1"/>
      <c r="Y41" s="1"/>
    </row>
    <row r="42" spans="1:25" ht="15" customHeight="1">
      <c r="L42" s="1"/>
      <c r="M42" s="1"/>
      <c r="N42" s="12"/>
      <c r="O42" s="1"/>
      <c r="P42" s="1"/>
      <c r="Q42" s="1"/>
      <c r="U42" s="1"/>
      <c r="V42" s="1"/>
      <c r="W42" s="1"/>
      <c r="X42" s="1"/>
      <c r="Y42" s="1"/>
    </row>
    <row r="43" spans="1:25">
      <c r="A43" s="13"/>
      <c r="L43" s="1"/>
      <c r="M43" s="1"/>
      <c r="N43" s="12"/>
      <c r="O43" s="1"/>
      <c r="P43" s="1"/>
      <c r="Q43" s="1"/>
      <c r="U43" s="1"/>
      <c r="V43" s="1"/>
      <c r="W43" s="1"/>
      <c r="X43" s="1"/>
      <c r="Y43" s="1"/>
    </row>
    <row r="44" spans="1:25">
      <c r="A44" s="51"/>
      <c r="L44" s="1"/>
      <c r="M44" s="1"/>
      <c r="N44" s="12"/>
      <c r="O44" s="1"/>
      <c r="P44" s="1"/>
      <c r="Q44" s="1"/>
      <c r="U44" s="1"/>
      <c r="V44" s="1"/>
      <c r="W44" s="1"/>
      <c r="X44" s="1"/>
      <c r="Y44" s="1"/>
    </row>
    <row r="45" spans="1:25">
      <c r="A45" s="2"/>
      <c r="L45" s="1"/>
      <c r="M45" s="1"/>
      <c r="N45" s="12"/>
      <c r="O45" s="1"/>
      <c r="P45" s="1"/>
      <c r="Q45" s="1"/>
      <c r="U45" s="1"/>
      <c r="V45" s="1"/>
      <c r="W45" s="1"/>
      <c r="X45" s="1"/>
      <c r="Y45" s="1"/>
    </row>
    <row r="46" spans="1:25">
      <c r="A46" s="2"/>
      <c r="L46" s="1"/>
      <c r="M46" s="1"/>
      <c r="N46" s="12"/>
      <c r="O46" s="1"/>
      <c r="P46" s="1"/>
      <c r="Q46" s="1"/>
      <c r="U46" s="1"/>
      <c r="V46" s="1"/>
      <c r="W46" s="1"/>
      <c r="X46" s="1"/>
      <c r="Y46" s="1"/>
    </row>
    <row r="47" spans="1:25">
      <c r="A47" s="2"/>
      <c r="L47" s="1"/>
      <c r="M47" s="1"/>
      <c r="N47" s="12"/>
      <c r="O47" s="1"/>
      <c r="P47" s="1"/>
      <c r="Q47" s="1"/>
      <c r="U47" s="1"/>
      <c r="V47" s="1"/>
      <c r="W47" s="1"/>
      <c r="X47" s="1"/>
      <c r="Y47" s="1"/>
    </row>
    <row r="48" spans="1:25">
      <c r="A48" s="17"/>
      <c r="J48" s="11"/>
      <c r="K48" s="11"/>
      <c r="L48" s="11"/>
      <c r="M48" s="11"/>
      <c r="N48" s="12"/>
      <c r="O48" s="1"/>
      <c r="P48" s="1"/>
      <c r="Q48" s="1"/>
      <c r="R48" s="11"/>
      <c r="S48" s="11"/>
      <c r="T48" s="11"/>
      <c r="U48" s="1"/>
      <c r="V48" s="1"/>
      <c r="W48" s="1"/>
      <c r="X48" s="11"/>
      <c r="Y48" s="1"/>
    </row>
    <row r="49" spans="1:25">
      <c r="A49" s="2" t="s">
        <v>5</v>
      </c>
      <c r="L49" s="1"/>
      <c r="M49" s="1"/>
      <c r="N49" s="12"/>
      <c r="O49" s="1"/>
      <c r="P49" s="1"/>
      <c r="Q49" s="1"/>
      <c r="U49" s="1"/>
      <c r="V49" s="1"/>
      <c r="W49" s="1"/>
      <c r="X49" s="1"/>
      <c r="Y49" s="1"/>
    </row>
    <row r="50" spans="1:25">
      <c r="A50" s="2" t="s">
        <v>44</v>
      </c>
      <c r="L50" s="1"/>
      <c r="M50" s="1"/>
      <c r="N50" s="12"/>
      <c r="O50" s="1"/>
      <c r="P50" s="1"/>
      <c r="Q50" s="1"/>
      <c r="U50" s="1"/>
      <c r="V50" s="1"/>
      <c r="W50" s="1"/>
      <c r="X50" s="1"/>
      <c r="Y50" s="1"/>
    </row>
    <row r="51" spans="1:25">
      <c r="A51" s="2" t="s">
        <v>6</v>
      </c>
      <c r="G51" s="1">
        <v>640031</v>
      </c>
      <c r="L51" s="1"/>
      <c r="M51" s="1"/>
      <c r="N51" s="12"/>
      <c r="O51" s="1"/>
      <c r="P51" s="1"/>
      <c r="Q51" s="1"/>
      <c r="U51" s="1"/>
      <c r="V51" s="1"/>
      <c r="W51" s="1"/>
      <c r="X51" s="1"/>
      <c r="Y51" s="1"/>
    </row>
    <row r="52" spans="1:25">
      <c r="A52" s="2" t="s">
        <v>7</v>
      </c>
      <c r="L52" s="1"/>
      <c r="M52" s="1"/>
      <c r="N52" s="12"/>
      <c r="O52" s="1"/>
      <c r="P52" s="1"/>
      <c r="Q52" s="1"/>
      <c r="U52" s="1"/>
      <c r="V52" s="1"/>
      <c r="W52" s="1"/>
      <c r="X52" s="1"/>
      <c r="Y52" s="1"/>
    </row>
    <row r="53" spans="1:25">
      <c r="A53" s="2" t="s">
        <v>8</v>
      </c>
      <c r="L53" s="1"/>
      <c r="M53" s="1"/>
      <c r="N53" s="12"/>
      <c r="O53" s="1"/>
      <c r="P53" s="1"/>
      <c r="Q53" s="1"/>
      <c r="U53" s="1"/>
      <c r="V53" s="1"/>
      <c r="W53" s="1"/>
      <c r="X53" s="1"/>
      <c r="Y53" s="1"/>
    </row>
    <row r="54" spans="1:25">
      <c r="A54" s="17" t="s">
        <v>9</v>
      </c>
      <c r="J54" s="11"/>
      <c r="K54" s="11"/>
      <c r="L54" s="11"/>
      <c r="M54" s="1"/>
      <c r="N54" s="12"/>
      <c r="O54" s="11"/>
      <c r="P54" s="1"/>
      <c r="Q54" s="1"/>
      <c r="R54" s="11"/>
      <c r="S54" s="11"/>
      <c r="T54" s="11"/>
      <c r="U54" s="11"/>
      <c r="V54" s="11"/>
      <c r="W54" s="11"/>
      <c r="X54" s="11"/>
      <c r="Y54" s="1"/>
    </row>
    <row r="55" spans="1:25">
      <c r="A55" s="2" t="s">
        <v>10</v>
      </c>
      <c r="L55" s="1"/>
      <c r="M55" s="1"/>
      <c r="N55" s="12"/>
      <c r="O55" s="1"/>
      <c r="P55" s="1"/>
      <c r="Q55" s="1"/>
      <c r="U55" s="11"/>
      <c r="V55" s="1"/>
      <c r="W55" s="1"/>
      <c r="X55" s="1"/>
      <c r="Y55" s="1"/>
    </row>
    <row r="56" spans="1:25">
      <c r="A56" s="2" t="s">
        <v>11</v>
      </c>
      <c r="J56" s="11"/>
      <c r="K56" s="11"/>
      <c r="L56" s="11"/>
      <c r="M56" s="1"/>
      <c r="N56" s="12"/>
      <c r="O56" s="11"/>
      <c r="P56" s="1"/>
      <c r="Q56" s="1"/>
      <c r="S56" s="11"/>
      <c r="U56" s="11"/>
      <c r="V56" s="1"/>
      <c r="W56" s="1"/>
      <c r="X56" s="11"/>
      <c r="Y56" s="1"/>
    </row>
    <row r="57" spans="1:25">
      <c r="A57" s="2" t="s">
        <v>43</v>
      </c>
      <c r="J57" s="11"/>
      <c r="K57" s="11"/>
      <c r="L57" s="11"/>
      <c r="M57" s="1"/>
      <c r="N57" s="12"/>
      <c r="O57" s="11"/>
      <c r="P57" s="1"/>
      <c r="Q57" s="1"/>
      <c r="S57" s="11"/>
      <c r="U57" s="11"/>
      <c r="V57" s="1"/>
      <c r="W57" s="1"/>
      <c r="X57" s="11"/>
      <c r="Y57" s="1"/>
    </row>
    <row r="58" spans="1:25">
      <c r="A58" s="2" t="s">
        <v>12</v>
      </c>
      <c r="L58" s="1"/>
      <c r="M58" s="1"/>
      <c r="N58" s="12"/>
      <c r="O58" s="1"/>
      <c r="P58" s="1"/>
      <c r="Q58" s="1"/>
      <c r="U58" s="12"/>
      <c r="V58" s="1"/>
      <c r="W58" s="1"/>
      <c r="X58" s="1"/>
      <c r="Y58" s="1"/>
    </row>
    <row r="59" spans="1:25">
      <c r="A59" s="2" t="s">
        <v>13</v>
      </c>
      <c r="J59" s="11"/>
      <c r="K59" s="11"/>
      <c r="L59" s="11"/>
      <c r="M59" s="1"/>
      <c r="N59" s="12"/>
      <c r="O59" s="11"/>
      <c r="P59" s="1"/>
      <c r="Q59" s="1"/>
      <c r="S59" s="11"/>
      <c r="T59" s="11"/>
      <c r="U59" s="11"/>
      <c r="V59" s="1"/>
      <c r="W59" s="1"/>
      <c r="X59" s="11"/>
      <c r="Y59" s="1"/>
    </row>
    <row r="60" spans="1:25">
      <c r="A60" s="2" t="s">
        <v>15</v>
      </c>
      <c r="L60" s="1"/>
      <c r="M60" s="1"/>
      <c r="N60" s="12"/>
      <c r="O60" s="1"/>
      <c r="P60" s="1"/>
      <c r="Q60" s="1"/>
      <c r="U60" s="12"/>
      <c r="V60" s="1"/>
      <c r="W60" s="1"/>
      <c r="X60" s="1"/>
      <c r="Y60" s="1"/>
    </row>
    <row r="61" spans="1:25">
      <c r="A61" s="2" t="s">
        <v>16</v>
      </c>
      <c r="L61" s="1"/>
      <c r="M61" s="1"/>
      <c r="N61" s="12"/>
      <c r="O61" s="1"/>
      <c r="P61" s="1"/>
      <c r="Q61" s="1"/>
      <c r="U61" s="12"/>
      <c r="V61" s="1"/>
      <c r="W61" s="1"/>
      <c r="X61" s="1"/>
      <c r="Y61" s="1"/>
    </row>
    <row r="62" spans="1:25">
      <c r="A62" s="2" t="s">
        <v>17</v>
      </c>
      <c r="L62" s="1"/>
      <c r="M62" s="1"/>
      <c r="N62" s="12"/>
      <c r="O62" s="1"/>
      <c r="P62" s="1"/>
      <c r="Q62" s="1"/>
      <c r="U62" s="12"/>
      <c r="V62" s="1"/>
      <c r="W62" s="1"/>
      <c r="X62" s="1"/>
      <c r="Y62" s="1"/>
    </row>
    <row r="63" spans="1:25">
      <c r="A63" s="2" t="s">
        <v>18</v>
      </c>
      <c r="J63" s="11"/>
      <c r="K63" s="11"/>
      <c r="L63" s="11"/>
      <c r="M63" s="1"/>
      <c r="N63" s="12"/>
      <c r="O63" s="11"/>
      <c r="P63" s="1"/>
      <c r="Q63" s="1"/>
      <c r="R63" s="11"/>
      <c r="S63" s="11"/>
      <c r="T63" s="11"/>
      <c r="U63" s="11"/>
      <c r="V63" s="1"/>
      <c r="W63" s="1"/>
      <c r="X63" s="11"/>
      <c r="Y63" s="1"/>
    </row>
    <row r="64" spans="1:25">
      <c r="A64" s="2" t="s">
        <v>19</v>
      </c>
      <c r="I64" s="12"/>
      <c r="J64" s="11"/>
      <c r="L64" s="1"/>
      <c r="M64" s="1"/>
      <c r="N64" s="12"/>
      <c r="O64" s="11"/>
      <c r="P64" s="1"/>
      <c r="Q64" s="11"/>
      <c r="S64" s="11"/>
      <c r="U64" s="11"/>
      <c r="V64" s="1"/>
      <c r="W64" s="1"/>
      <c r="X64" s="11"/>
      <c r="Y64" s="1"/>
    </row>
    <row r="65" spans="1:25">
      <c r="A65" s="2" t="s">
        <v>53</v>
      </c>
      <c r="J65" s="11"/>
      <c r="L65" s="1"/>
      <c r="M65" s="1"/>
      <c r="N65" s="12"/>
      <c r="O65" s="11"/>
      <c r="P65" s="1"/>
      <c r="Q65" s="1"/>
      <c r="S65" s="11"/>
      <c r="U65" s="11"/>
      <c r="V65" s="1"/>
      <c r="W65" s="1"/>
      <c r="X65" s="11"/>
      <c r="Y65" s="1"/>
    </row>
    <row r="66" spans="1:25">
      <c r="A66" s="17" t="s">
        <v>14</v>
      </c>
      <c r="G66" s="13"/>
      <c r="J66" s="11"/>
      <c r="K66" s="11"/>
      <c r="L66" s="11"/>
      <c r="M66" s="1"/>
      <c r="N66" s="12"/>
      <c r="O66" s="11"/>
      <c r="P66" s="1"/>
      <c r="Q66" s="1"/>
      <c r="S66" s="11"/>
      <c r="T66" s="11"/>
      <c r="U66" s="11"/>
      <c r="V66" s="11"/>
      <c r="W66" s="11"/>
      <c r="X66" s="11"/>
      <c r="Y66" s="1"/>
    </row>
    <row r="67" spans="1:25">
      <c r="A67" s="2" t="s">
        <v>45</v>
      </c>
      <c r="G67" s="13"/>
      <c r="J67" s="11"/>
      <c r="K67" s="11"/>
      <c r="L67" s="11"/>
      <c r="M67" s="1"/>
      <c r="N67" s="12"/>
      <c r="O67" s="11"/>
      <c r="P67" s="1"/>
      <c r="Q67" s="1"/>
      <c r="S67" s="11"/>
      <c r="T67" s="11"/>
      <c r="U67" s="11"/>
      <c r="V67" s="11"/>
      <c r="W67" s="11"/>
      <c r="X67" s="11"/>
      <c r="Y67" s="1"/>
    </row>
    <row r="68" spans="1:25">
      <c r="A68" s="2" t="s">
        <v>42</v>
      </c>
      <c r="L68" s="1"/>
      <c r="M68" s="1"/>
      <c r="N68" s="12"/>
      <c r="O68" s="1"/>
      <c r="P68" s="1"/>
      <c r="Q68" s="1"/>
      <c r="U68" s="1"/>
      <c r="V68" s="1"/>
      <c r="W68" s="1"/>
      <c r="X68" s="1"/>
      <c r="Y68" s="1"/>
    </row>
    <row r="69" spans="1:25">
      <c r="A69" s="30" t="s">
        <v>55</v>
      </c>
      <c r="L69" s="1"/>
      <c r="M69" s="1"/>
      <c r="N69" s="12"/>
      <c r="O69" s="1"/>
      <c r="P69" s="1"/>
      <c r="Q69" s="1"/>
      <c r="U69" s="1"/>
      <c r="V69" s="1"/>
      <c r="W69" s="1"/>
      <c r="X69" s="1"/>
      <c r="Y69" s="1"/>
    </row>
    <row r="70" spans="1:25">
      <c r="A70" s="2" t="s">
        <v>54</v>
      </c>
      <c r="L70" s="1"/>
      <c r="M70" s="1"/>
      <c r="N70" s="12"/>
      <c r="O70" s="1"/>
      <c r="P70" s="1"/>
      <c r="Q70" s="1"/>
      <c r="U70" s="1"/>
      <c r="V70" s="1"/>
      <c r="W70" s="1"/>
      <c r="X70" s="1"/>
      <c r="Y70" s="1"/>
    </row>
    <row r="71" spans="1:25">
      <c r="A71" s="25" t="s">
        <v>0</v>
      </c>
      <c r="G71" s="26"/>
      <c r="H71" s="27">
        <f>N8+N13+N19+N31+N35+N32+N34</f>
        <v>506447496</v>
      </c>
      <c r="L71" s="1"/>
      <c r="M71" s="1"/>
      <c r="N71" s="12"/>
      <c r="O71" s="1"/>
      <c r="P71" s="1"/>
      <c r="Q71" s="1"/>
      <c r="U71" s="1"/>
      <c r="V71" s="1"/>
      <c r="W71" s="1"/>
      <c r="X71" s="1"/>
      <c r="Y71" s="1"/>
    </row>
    <row r="72" spans="1:25">
      <c r="A72" s="11"/>
      <c r="J72" s="12"/>
      <c r="L72" s="1"/>
      <c r="M72" s="1"/>
      <c r="N72" s="12"/>
      <c r="O72" s="1"/>
      <c r="P72" s="1"/>
      <c r="Q72" s="1"/>
      <c r="S72" s="12"/>
      <c r="U72" s="1"/>
      <c r="V72" s="1"/>
      <c r="W72" s="1"/>
      <c r="X72" s="1"/>
      <c r="Y72" s="1"/>
    </row>
    <row r="73" spans="1:25">
      <c r="J73" s="12"/>
      <c r="L73" s="1"/>
      <c r="M73" s="1"/>
      <c r="N73" s="12"/>
      <c r="O73" s="1"/>
      <c r="P73" s="1"/>
      <c r="Q73" s="1"/>
      <c r="S73" s="12"/>
      <c r="U73" s="1"/>
      <c r="V73" s="1"/>
      <c r="W73" s="1"/>
      <c r="X73" s="1"/>
      <c r="Y73" s="1"/>
    </row>
    <row r="74" spans="1:25">
      <c r="J74" s="11"/>
      <c r="K74" s="11"/>
      <c r="L74" s="11"/>
      <c r="M74" s="1"/>
      <c r="N74" s="12"/>
      <c r="O74" s="11"/>
      <c r="P74" s="1"/>
      <c r="Q74" s="1"/>
      <c r="S74" s="11"/>
      <c r="U74" s="11"/>
      <c r="V74" s="11"/>
      <c r="W74" s="11"/>
      <c r="X74" s="11"/>
      <c r="Y74" s="1"/>
    </row>
    <row r="75" spans="1:25">
      <c r="J75" s="11"/>
      <c r="K75" s="11"/>
      <c r="L75" s="1"/>
      <c r="M75" s="1"/>
      <c r="N75" s="12"/>
      <c r="O75" s="11"/>
      <c r="P75" s="1"/>
      <c r="Q75" s="1"/>
      <c r="S75" s="11"/>
      <c r="U75" s="11"/>
      <c r="V75" s="11"/>
      <c r="W75" s="11"/>
      <c r="X75" s="11"/>
      <c r="Y75" s="1"/>
    </row>
    <row r="76" spans="1:25">
      <c r="A76" s="11"/>
      <c r="J76" s="11"/>
      <c r="L76" s="1"/>
      <c r="M76" s="1"/>
      <c r="N76" s="12"/>
      <c r="O76" s="1"/>
      <c r="P76" s="1"/>
      <c r="Q76" s="1"/>
      <c r="S76" s="11"/>
      <c r="U76" s="11"/>
      <c r="V76" s="1"/>
      <c r="W76" s="1"/>
      <c r="X76" s="11"/>
      <c r="Y76" s="1"/>
    </row>
    <row r="77" spans="1:25" s="4" customFormat="1" ht="75" customHeight="1">
      <c r="A77" s="9"/>
      <c r="B77" s="10"/>
      <c r="C77" s="10"/>
      <c r="D77" s="10"/>
      <c r="E77" s="10"/>
      <c r="F77" s="10"/>
      <c r="G77" s="10"/>
      <c r="H77" s="10"/>
      <c r="I77" s="10"/>
      <c r="J77" s="9"/>
      <c r="K77" s="10"/>
      <c r="L77" s="10"/>
      <c r="M77" s="10"/>
      <c r="N77" s="41"/>
      <c r="O77" s="10"/>
      <c r="P77" s="10"/>
      <c r="Q77" s="10"/>
      <c r="R77" s="10"/>
      <c r="S77" s="9"/>
      <c r="T77" s="10"/>
      <c r="U77" s="10"/>
      <c r="V77" s="10"/>
      <c r="W77" s="10"/>
      <c r="X77" s="10"/>
    </row>
    <row r="78" spans="1:25">
      <c r="A78" s="16"/>
      <c r="L78" s="1"/>
      <c r="M78" s="1"/>
      <c r="N78" s="12"/>
      <c r="O78" s="1"/>
      <c r="P78" s="1"/>
      <c r="Q78" s="1"/>
      <c r="U78" s="1"/>
      <c r="V78" s="1"/>
      <c r="W78" s="1"/>
      <c r="X78" s="1"/>
    </row>
    <row r="79" spans="1:25">
      <c r="J79" s="12"/>
      <c r="L79" s="1"/>
      <c r="M79" s="1"/>
      <c r="N79" s="12"/>
      <c r="O79" s="1"/>
      <c r="P79" s="1"/>
      <c r="Q79" s="1"/>
      <c r="S79" s="12"/>
      <c r="U79" s="1"/>
      <c r="V79" s="1"/>
      <c r="W79" s="1"/>
      <c r="X79" s="1"/>
    </row>
    <row r="80" spans="1:25">
      <c r="J80" s="12"/>
      <c r="L80" s="1"/>
      <c r="M80" s="1"/>
      <c r="N80" s="12"/>
      <c r="O80" s="1"/>
      <c r="P80" s="1"/>
      <c r="Q80" s="1"/>
      <c r="S80" s="12"/>
      <c r="U80" s="1"/>
      <c r="V80" s="1"/>
      <c r="W80" s="1"/>
      <c r="X80" s="11"/>
    </row>
    <row r="81" spans="1:25">
      <c r="A81" s="13"/>
      <c r="B81" s="13"/>
      <c r="L81" s="1"/>
      <c r="M81" s="1"/>
      <c r="N81" s="12"/>
      <c r="O81" s="1"/>
      <c r="P81" s="1"/>
      <c r="Q81" s="1"/>
      <c r="U81" s="1"/>
      <c r="V81" s="1"/>
      <c r="W81" s="1"/>
      <c r="X81" s="12"/>
    </row>
    <row r="82" spans="1:25">
      <c r="J82" s="12"/>
      <c r="L82" s="1"/>
      <c r="M82" s="1"/>
      <c r="N82" s="12"/>
      <c r="O82" s="1"/>
      <c r="P82" s="1"/>
      <c r="Q82" s="1"/>
      <c r="S82" s="12"/>
      <c r="U82" s="1"/>
      <c r="V82" s="1"/>
      <c r="W82" s="1"/>
      <c r="X82" s="11"/>
    </row>
    <row r="83" spans="1:25">
      <c r="G83" s="11"/>
      <c r="H83" s="11"/>
      <c r="I83" s="11"/>
      <c r="J83" s="11"/>
      <c r="K83" s="11"/>
      <c r="L83" s="11"/>
      <c r="M83" s="11"/>
      <c r="N83" s="42"/>
      <c r="O83" s="11"/>
      <c r="P83" s="11"/>
      <c r="Q83" s="11"/>
      <c r="R83" s="11"/>
      <c r="S83" s="11"/>
      <c r="T83" s="11"/>
      <c r="U83" s="11"/>
      <c r="V83" s="11"/>
      <c r="W83" s="1"/>
      <c r="X83" s="11"/>
    </row>
    <row r="84" spans="1:25">
      <c r="J84" s="11"/>
      <c r="L84" s="1"/>
      <c r="M84" s="1"/>
      <c r="N84" s="12"/>
      <c r="O84" s="1"/>
      <c r="P84" s="1"/>
      <c r="Q84" s="1"/>
      <c r="S84" s="11"/>
      <c r="U84" s="1"/>
      <c r="V84" s="1"/>
      <c r="W84" s="1"/>
      <c r="X84" s="11"/>
    </row>
    <row r="85" spans="1:25">
      <c r="J85" s="11"/>
      <c r="L85" s="1"/>
      <c r="M85" s="1"/>
      <c r="N85" s="12"/>
      <c r="O85" s="1"/>
      <c r="P85" s="1"/>
      <c r="Q85" s="1"/>
      <c r="S85" s="11"/>
      <c r="U85" s="1"/>
      <c r="V85" s="1"/>
      <c r="W85" s="1"/>
      <c r="X85" s="11"/>
    </row>
    <row r="86" spans="1:25">
      <c r="J86" s="14"/>
      <c r="L86" s="1"/>
      <c r="M86" s="1"/>
      <c r="N86" s="12"/>
      <c r="O86" s="1"/>
      <c r="P86" s="1"/>
      <c r="Q86" s="1"/>
      <c r="S86" s="14"/>
      <c r="U86" s="12"/>
      <c r="V86" s="1"/>
      <c r="W86" s="1"/>
      <c r="X86" s="11"/>
    </row>
    <row r="87" spans="1:25">
      <c r="A87" s="13"/>
      <c r="J87" s="14"/>
      <c r="L87" s="1"/>
      <c r="M87" s="1"/>
      <c r="N87" s="12"/>
      <c r="O87" s="1"/>
      <c r="P87" s="1"/>
      <c r="Q87" s="1"/>
      <c r="S87" s="14"/>
      <c r="U87" s="1"/>
      <c r="V87" s="1"/>
      <c r="W87" s="12"/>
      <c r="X87" s="11"/>
    </row>
    <row r="88" spans="1:25">
      <c r="J88" s="14"/>
      <c r="L88" s="1"/>
      <c r="M88" s="1"/>
      <c r="N88" s="12"/>
      <c r="O88" s="1"/>
      <c r="P88" s="1"/>
      <c r="Q88" s="1"/>
      <c r="S88" s="14"/>
      <c r="U88" s="1"/>
      <c r="V88" s="1"/>
      <c r="W88" s="1"/>
      <c r="X88" s="11"/>
    </row>
    <row r="89" spans="1:25">
      <c r="J89" s="14"/>
      <c r="L89" s="1"/>
      <c r="M89" s="1"/>
      <c r="N89" s="12"/>
      <c r="O89" s="1"/>
      <c r="P89" s="1"/>
      <c r="Q89" s="1"/>
      <c r="S89" s="14"/>
      <c r="U89" s="1"/>
      <c r="V89" s="1"/>
      <c r="W89" s="1"/>
      <c r="X89" s="11"/>
    </row>
    <row r="90" spans="1:25">
      <c r="J90" s="14"/>
      <c r="L90" s="1"/>
      <c r="M90" s="1"/>
      <c r="N90" s="12"/>
      <c r="O90" s="1"/>
      <c r="P90" s="1"/>
      <c r="Q90" s="1"/>
      <c r="S90" s="14"/>
      <c r="U90" s="1"/>
      <c r="V90" s="1"/>
      <c r="W90" s="1"/>
      <c r="X90" s="11"/>
    </row>
    <row r="91" spans="1:25">
      <c r="J91" s="14"/>
      <c r="L91" s="1"/>
      <c r="M91" s="1"/>
      <c r="N91" s="12"/>
      <c r="O91" s="1"/>
      <c r="P91" s="1"/>
      <c r="Q91" s="1"/>
      <c r="S91" s="14"/>
      <c r="U91" s="1"/>
      <c r="V91" s="1"/>
      <c r="W91" s="1"/>
      <c r="X91" s="11"/>
    </row>
    <row r="92" spans="1:25">
      <c r="J92" s="15"/>
      <c r="L92" s="1"/>
      <c r="M92" s="1"/>
      <c r="N92" s="12"/>
      <c r="O92" s="1"/>
      <c r="P92" s="1"/>
      <c r="Q92" s="1"/>
      <c r="S92" s="15"/>
      <c r="U92" s="1"/>
      <c r="V92" s="1"/>
      <c r="W92" s="1"/>
      <c r="X92" s="13"/>
    </row>
    <row r="93" spans="1:25">
      <c r="U93" s="1"/>
      <c r="V93" s="56"/>
      <c r="W93" s="56"/>
      <c r="X93" s="13"/>
      <c r="Y93" s="1"/>
    </row>
    <row r="94" spans="1:25">
      <c r="U94" s="1"/>
      <c r="V94" s="1"/>
      <c r="W94" s="1"/>
      <c r="X94" s="1"/>
      <c r="Y94" s="1"/>
    </row>
    <row r="96" spans="1:25">
      <c r="B96" s="12"/>
      <c r="C96" s="12"/>
      <c r="D96" s="11"/>
      <c r="E96" s="11"/>
      <c r="F96" s="11"/>
    </row>
    <row r="98" spans="1:1">
      <c r="A98" s="13"/>
    </row>
    <row r="101" spans="1:1">
      <c r="A101" s="11"/>
    </row>
  </sheetData>
  <mergeCells count="1">
    <mergeCell ref="V93:W93"/>
  </mergeCells>
  <pageMargins left="0.25" right="0.25" top="0.75" bottom="0.75" header="0.3" footer="0.3"/>
  <pageSetup paperSize="8" orientation="landscape" r:id="rId1"/>
  <headerFooter>
    <oddHeader>&amp;C&amp;14Kormányzati funkciók bevételei Önkormányzat összesen&amp;R6.melléklet a 14/2017. (XII.8.) önkormányzati rendelethez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4"/>
  <sheetViews>
    <sheetView view="pageLayout" topLeftCell="A7" workbookViewId="0">
      <selection activeCell="D18" sqref="D18"/>
    </sheetView>
  </sheetViews>
  <sheetFormatPr defaultRowHeight="15"/>
  <cols>
    <col min="1" max="1" width="40.140625" bestFit="1" customWidth="1"/>
    <col min="2" max="2" width="22.140625" customWidth="1"/>
  </cols>
  <sheetData>
    <row r="1" spans="1:2" ht="58.5" customHeight="1" thickTop="1" thickBot="1">
      <c r="A1" s="5"/>
      <c r="B1" s="23" t="s">
        <v>23</v>
      </c>
    </row>
    <row r="2" spans="1:2">
      <c r="A2" s="6" t="s">
        <v>1</v>
      </c>
      <c r="B2" s="20"/>
    </row>
    <row r="3" spans="1:2">
      <c r="A3" s="3" t="s">
        <v>2</v>
      </c>
      <c r="B3" s="19"/>
    </row>
    <row r="4" spans="1:2">
      <c r="A4" s="3" t="s">
        <v>3</v>
      </c>
      <c r="B4" s="19"/>
    </row>
    <row r="5" spans="1:2">
      <c r="A5" s="7" t="s">
        <v>4</v>
      </c>
      <c r="B5" s="19"/>
    </row>
    <row r="6" spans="1:2">
      <c r="A6" s="3" t="s">
        <v>5</v>
      </c>
      <c r="B6" s="19"/>
    </row>
    <row r="7" spans="1:2">
      <c r="A7" s="3" t="s">
        <v>22</v>
      </c>
      <c r="B7" s="19"/>
    </row>
    <row r="8" spans="1:2">
      <c r="A8" s="3" t="s">
        <v>6</v>
      </c>
      <c r="B8" s="19"/>
    </row>
    <row r="9" spans="1:2">
      <c r="A9" s="3" t="s">
        <v>7</v>
      </c>
      <c r="B9" s="19"/>
    </row>
    <row r="10" spans="1:2">
      <c r="A10" s="3" t="s">
        <v>8</v>
      </c>
      <c r="B10" s="19"/>
    </row>
    <row r="11" spans="1:2">
      <c r="A11" s="7" t="s">
        <v>9</v>
      </c>
      <c r="B11" s="19"/>
    </row>
    <row r="12" spans="1:2">
      <c r="A12" s="3" t="s">
        <v>10</v>
      </c>
      <c r="B12" s="19"/>
    </row>
    <row r="13" spans="1:2">
      <c r="A13" s="3" t="s">
        <v>11</v>
      </c>
      <c r="B13" s="19"/>
    </row>
    <row r="14" spans="1:2">
      <c r="A14" s="3" t="s">
        <v>12</v>
      </c>
      <c r="B14" s="19"/>
    </row>
    <row r="15" spans="1:2">
      <c r="A15" s="3" t="s">
        <v>13</v>
      </c>
      <c r="B15" s="19"/>
    </row>
    <row r="16" spans="1:2">
      <c r="A16" s="3" t="s">
        <v>15</v>
      </c>
      <c r="B16" s="19"/>
    </row>
    <row r="17" spans="1:2">
      <c r="A17" s="3" t="s">
        <v>16</v>
      </c>
      <c r="B17" s="19"/>
    </row>
    <row r="18" spans="1:2">
      <c r="A18" s="3" t="s">
        <v>17</v>
      </c>
      <c r="B18" s="19"/>
    </row>
    <row r="19" spans="1:2">
      <c r="A19" s="3" t="s">
        <v>18</v>
      </c>
      <c r="B19" s="19"/>
    </row>
    <row r="20" spans="1:2">
      <c r="A20" s="3" t="s">
        <v>19</v>
      </c>
      <c r="B20" s="19"/>
    </row>
    <row r="21" spans="1:2">
      <c r="A21" s="3" t="s">
        <v>20</v>
      </c>
      <c r="B21" s="19"/>
    </row>
    <row r="22" spans="1:2">
      <c r="A22" s="7" t="s">
        <v>14</v>
      </c>
      <c r="B22" s="19"/>
    </row>
    <row r="23" spans="1:2" ht="15.75" thickBot="1">
      <c r="A23" s="8" t="s">
        <v>21</v>
      </c>
      <c r="B23" s="22"/>
    </row>
    <row r="24" spans="1:2" ht="15.75" thickBot="1">
      <c r="A24" s="18" t="s">
        <v>0</v>
      </c>
      <c r="B24" s="21"/>
    </row>
  </sheetData>
  <pageMargins left="0.7" right="0.7" top="0.75" bottom="0.75" header="0.3" footer="0.3"/>
  <pageSetup paperSize="9" orientation="portrait" r:id="rId1"/>
  <headerFooter>
    <oddHeader>&amp;C&amp;14Bevételek- Idősek Klubja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4"/>
  <sheetViews>
    <sheetView view="pageLayout" topLeftCell="A7" workbookViewId="0">
      <selection activeCell="A20" sqref="A20"/>
    </sheetView>
  </sheetViews>
  <sheetFormatPr defaultRowHeight="15"/>
  <cols>
    <col min="1" max="1" width="40.140625" bestFit="1" customWidth="1"/>
    <col min="2" max="2" width="21.42578125" bestFit="1" customWidth="1"/>
  </cols>
  <sheetData>
    <row r="1" spans="1:2" ht="63.75" customHeight="1" thickTop="1" thickBot="1">
      <c r="A1" s="5"/>
      <c r="B1" s="23" t="s">
        <v>23</v>
      </c>
    </row>
    <row r="2" spans="1:2">
      <c r="A2" s="6" t="s">
        <v>1</v>
      </c>
      <c r="B2" s="20"/>
    </row>
    <row r="3" spans="1:2">
      <c r="A3" s="3" t="s">
        <v>2</v>
      </c>
      <c r="B3" s="19"/>
    </row>
    <row r="4" spans="1:2">
      <c r="A4" s="3" t="s">
        <v>3</v>
      </c>
      <c r="B4" s="19"/>
    </row>
    <row r="5" spans="1:2">
      <c r="A5" s="7" t="s">
        <v>4</v>
      </c>
      <c r="B5" s="19"/>
    </row>
    <row r="6" spans="1:2">
      <c r="A6" s="3" t="s">
        <v>5</v>
      </c>
      <c r="B6" s="19"/>
    </row>
    <row r="7" spans="1:2">
      <c r="A7" s="3" t="s">
        <v>22</v>
      </c>
      <c r="B7" s="19"/>
    </row>
    <row r="8" spans="1:2">
      <c r="A8" s="3" t="s">
        <v>6</v>
      </c>
      <c r="B8" s="19"/>
    </row>
    <row r="9" spans="1:2">
      <c r="A9" s="3" t="s">
        <v>7</v>
      </c>
      <c r="B9" s="19"/>
    </row>
    <row r="10" spans="1:2">
      <c r="A10" s="3" t="s">
        <v>8</v>
      </c>
      <c r="B10" s="19"/>
    </row>
    <row r="11" spans="1:2">
      <c r="A11" s="7" t="s">
        <v>9</v>
      </c>
      <c r="B11" s="19"/>
    </row>
    <row r="12" spans="1:2">
      <c r="A12" s="3" t="s">
        <v>10</v>
      </c>
      <c r="B12" s="19"/>
    </row>
    <row r="13" spans="1:2">
      <c r="A13" s="3" t="s">
        <v>11</v>
      </c>
      <c r="B13" s="19"/>
    </row>
    <row r="14" spans="1:2">
      <c r="A14" s="3" t="s">
        <v>12</v>
      </c>
      <c r="B14" s="19"/>
    </row>
    <row r="15" spans="1:2">
      <c r="A15" s="3" t="s">
        <v>13</v>
      </c>
      <c r="B15" s="19"/>
    </row>
    <row r="16" spans="1:2">
      <c r="A16" s="3" t="s">
        <v>15</v>
      </c>
      <c r="B16" s="19"/>
    </row>
    <row r="17" spans="1:2">
      <c r="A17" s="3" t="s">
        <v>16</v>
      </c>
      <c r="B17" s="19"/>
    </row>
    <row r="18" spans="1:2">
      <c r="A18" s="3" t="s">
        <v>17</v>
      </c>
      <c r="B18" s="19"/>
    </row>
    <row r="19" spans="1:2">
      <c r="A19" s="3" t="s">
        <v>18</v>
      </c>
      <c r="B19" s="19"/>
    </row>
    <row r="20" spans="1:2">
      <c r="A20" s="3" t="s">
        <v>19</v>
      </c>
      <c r="B20" s="19"/>
    </row>
    <row r="21" spans="1:2">
      <c r="A21" s="3" t="s">
        <v>20</v>
      </c>
      <c r="B21" s="19"/>
    </row>
    <row r="22" spans="1:2">
      <c r="A22" s="7" t="s">
        <v>14</v>
      </c>
      <c r="B22" s="19"/>
    </row>
    <row r="23" spans="1:2" ht="15.75" thickBot="1">
      <c r="A23" s="8" t="s">
        <v>21</v>
      </c>
      <c r="B23" s="22"/>
    </row>
    <row r="24" spans="1:2" ht="15.75" thickBot="1">
      <c r="A24" s="18" t="s">
        <v>0</v>
      </c>
      <c r="B24" s="21"/>
    </row>
  </sheetData>
  <pageMargins left="0.7" right="0.7" top="0.75" bottom="0.75" header="0.3" footer="0.3"/>
  <pageSetup paperSize="9" orientation="portrait" r:id="rId1"/>
  <headerFooter>
    <oddHeader>&amp;C&amp;14Bevételek- Hivatal&amp;11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Bevétel-ÖNK</vt:lpstr>
      <vt:lpstr>Bevétel-IK</vt:lpstr>
      <vt:lpstr>Bevétel-HIV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Felhasznalo</dc:creator>
  <cp:lastModifiedBy>Felhasznalo</cp:lastModifiedBy>
  <cp:lastPrinted>2017-12-07T14:01:27Z</cp:lastPrinted>
  <dcterms:created xsi:type="dcterms:W3CDTF">2015-01-27T10:12:58Z</dcterms:created>
  <dcterms:modified xsi:type="dcterms:W3CDTF">2017-12-08T11:08:17Z</dcterms:modified>
</cp:coreProperties>
</file>