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08224892-1B21-4AC2-8D77-EE6FBA3E3D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18" i="1"/>
  <c r="G26" i="1"/>
  <c r="G14" i="1"/>
  <c r="H14" i="1" s="1"/>
  <c r="H17" i="1"/>
  <c r="H26" i="1"/>
  <c r="H18" i="1"/>
  <c r="H19" i="1"/>
  <c r="H13" i="1"/>
  <c r="H12" i="1"/>
  <c r="D41" i="1"/>
  <c r="C41" i="1"/>
  <c r="D29" i="1"/>
  <c r="C19" i="1"/>
  <c r="D19" i="1"/>
  <c r="D31" i="1"/>
  <c r="D32" i="1"/>
  <c r="D33" i="1"/>
  <c r="D34" i="1"/>
  <c r="D30" i="1"/>
  <c r="C30" i="1"/>
  <c r="D28" i="1"/>
  <c r="D27" i="1"/>
  <c r="D26" i="1"/>
  <c r="D21" i="1"/>
  <c r="D22" i="1"/>
  <c r="D23" i="1"/>
  <c r="D24" i="1"/>
  <c r="D25" i="1"/>
  <c r="D20" i="1"/>
  <c r="G15" i="1" l="1"/>
  <c r="H15" i="1" s="1"/>
  <c r="H41" i="1" s="1"/>
  <c r="E44" i="1" s="1"/>
</calcChain>
</file>

<file path=xl/sharedStrings.xml><?xml version="1.0" encoding="utf-8"?>
<sst xmlns="http://schemas.openxmlformats.org/spreadsheetml/2006/main" count="63" uniqueCount="59">
  <si>
    <t>1. számú melléklet</t>
  </si>
  <si>
    <t>Mátraterenye Önkormányzat 2019. évi tervezett
 költségvetési bevételeit és költségvetési kiadásait előirányzat csoportok szerint tartalmazó mérlege</t>
  </si>
  <si>
    <t>Bevételek</t>
  </si>
  <si>
    <t>Kiadások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</si>
  <si>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</si>
  <si>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</si>
  <si>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</si>
  <si>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</si>
  <si>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</si>
  <si>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</si>
  <si>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</si>
  <si>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</si>
  <si>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</si>
  <si>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</si>
  <si>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</si>
  <si>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</si>
  <si>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</si>
  <si>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</si>
  <si>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</si>
  <si>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</si>
  <si>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</si>
  <si>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</si>
  <si>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</si>
  <si>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</si>
  <si>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</si>
  <si>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</si>
  <si>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</si>
  <si>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</si>
  <si>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</si>
  <si>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</si>
  <si>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</si>
  <si>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</si>
  <si>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</si>
  <si>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</si>
  <si>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</si>
  <si>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</si>
  <si>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</si>
  <si>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</si>
  <si>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</si>
  <si>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</si>
  <si>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</si>
  <si>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</si>
  <si>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</si>
  <si>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</si>
  <si>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</si>
  <si>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</si>
  <si>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</si>
  <si>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visszatér.</t>
  </si>
  <si>
    <t>Előző évi visszaf.köt</t>
  </si>
  <si>
    <t>Előző évi pénzmaradvány</t>
  </si>
  <si>
    <t>Bevételek mindösszesen</t>
  </si>
  <si>
    <t>Kiadások mindösszesen</t>
  </si>
  <si>
    <t>módosítás</t>
  </si>
  <si>
    <t>módosított</t>
  </si>
  <si>
    <t>Normatív támogatások V. jogcím</t>
  </si>
  <si>
    <t>Normatív támogatások VI. jogcím</t>
  </si>
  <si>
    <t xml:space="preserve"> -választáshoz átvett pe.</t>
  </si>
  <si>
    <t>2019.I. módosított</t>
  </si>
  <si>
    <t>Mátraterenye Község Önkormányzatának Képviselő testülete
11/2019. (XI.15.)önkormányzati rendelete az önkormányzat 2019.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</si>
</sst>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2" fillId="3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0" borderId="1" xfId="0" applyFont="1" applyBorder="1"/>
    <xf numFmtId="0" fontId="2" fillId="2" borderId="13" xfId="0" applyFont="1" applyFill="1" applyBorder="1"/>
    <xf numFmtId="0" fontId="1" fillId="2" borderId="14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15" xfId="0" applyFont="1" applyBorder="1"/>
    <xf numFmtId="0" fontId="2" fillId="0" borderId="16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0" borderId="14" xfId="0" applyFont="1" applyBorder="1"/>
    <xf numFmtId="0" fontId="1" fillId="0" borderId="17" xfId="0" applyFont="1" applyBorder="1"/>
    <xf numFmtId="0" fontId="2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sqref="A1:H1"/>
    </sheetView>
  </sheetViews>
  <sheetFormatPr defaultRowHeight="15" x14ac:dyDescent="0.25"/>
  <cols>
    <col min="1" max="1" width="31.140625" customWidth="1"/>
    <col min="2" max="3" width="15" customWidth="1"/>
    <col min="4" max="4" width="13.28515625" customWidth="1"/>
    <col min="5" max="5" width="29.28515625" customWidth="1"/>
    <col min="6" max="6" width="14.28515625" customWidth="1"/>
    <col min="7" max="7" width="14.5703125" customWidth="1"/>
    <col min="8" max="8" width="14.7109375" customWidth="1"/>
  </cols>
  <sheetData>
    <row r="1" spans="1:8" ht="28.5" customHeight="1" x14ac:dyDescent="0.25">
      <c r="A1" s="35" t="s">
        <v>58</v>
      </c>
      <c r="B1" s="35"/>
      <c r="C1" s="35"/>
      <c r="D1" s="35"/>
      <c r="E1" s="35"/>
      <c r="F1" s="35"/>
      <c r="G1" s="35"/>
      <c r="H1" s="35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6"/>
      <c r="B3" s="6"/>
      <c r="C3" s="6"/>
      <c r="D3" s="6"/>
      <c r="E3" s="36" t="s">
        <v>0</v>
      </c>
      <c r="F3" s="36"/>
      <c r="G3" s="36"/>
      <c r="H3" s="36"/>
    </row>
    <row r="4" spans="1:8" ht="13.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</row>
    <row r="5" spans="1:8" x14ac:dyDescent="0.25">
      <c r="A5" s="35"/>
      <c r="B5" s="35"/>
      <c r="C5" s="35"/>
      <c r="D5" s="35"/>
      <c r="E5" s="35"/>
      <c r="F5" s="35"/>
      <c r="G5" s="35"/>
      <c r="H5" s="35"/>
    </row>
    <row r="6" spans="1:8" ht="0.75" customHeight="1" x14ac:dyDescent="0.25">
      <c r="A6" s="35"/>
      <c r="B6" s="35"/>
      <c r="C6" s="35"/>
      <c r="D6" s="35"/>
      <c r="E6" s="35"/>
      <c r="F6" s="35"/>
      <c r="G6" s="35"/>
      <c r="H6" s="35"/>
    </row>
    <row r="7" spans="1:8" ht="15" hidden="1" customHeight="1" x14ac:dyDescent="0.25">
      <c r="A7" s="35"/>
      <c r="B7" s="35"/>
      <c r="C7" s="35"/>
      <c r="D7" s="35"/>
      <c r="E7" s="35"/>
      <c r="F7" s="35"/>
      <c r="G7" s="35"/>
      <c r="H7" s="35"/>
    </row>
    <row r="8" spans="1:8" ht="15.75" thickBot="1" x14ac:dyDescent="0.3">
      <c r="A8" s="1"/>
      <c r="B8" s="1"/>
      <c r="C8" s="1"/>
      <c r="D8" s="1"/>
      <c r="E8" s="1"/>
      <c r="F8" s="1"/>
      <c r="G8" s="1"/>
    </row>
    <row r="9" spans="1:8" x14ac:dyDescent="0.25">
      <c r="A9" s="30" t="s">
        <v>2</v>
      </c>
      <c r="B9" s="31"/>
      <c r="C9" s="31"/>
      <c r="D9" s="32"/>
      <c r="E9" s="33" t="s">
        <v>3</v>
      </c>
      <c r="F9" s="31"/>
      <c r="G9" s="31"/>
      <c r="H9" s="34"/>
    </row>
    <row r="10" spans="1:8" s="7" customFormat="1" ht="15.75" thickBot="1" x14ac:dyDescent="0.3">
      <c r="A10" s="9"/>
      <c r="B10" s="10" t="s">
        <v>57</v>
      </c>
      <c r="C10" s="10" t="s">
        <v>52</v>
      </c>
      <c r="D10" s="10" t="s">
        <v>53</v>
      </c>
      <c r="E10" s="10"/>
      <c r="F10" s="10" t="s">
        <v>57</v>
      </c>
      <c r="G10" s="10" t="s">
        <v>52</v>
      </c>
      <c r="H10" s="11" t="s">
        <v>53</v>
      </c>
    </row>
    <row r="11" spans="1:8" x14ac:dyDescent="0.25">
      <c r="A11" s="8" t="s">
        <v>4</v>
      </c>
      <c r="B11" s="5"/>
      <c r="C11" s="5"/>
      <c r="D11" s="5"/>
      <c r="E11" s="5" t="s">
        <v>4</v>
      </c>
      <c r="F11" s="5"/>
      <c r="G11" s="5"/>
      <c r="H11" s="21"/>
    </row>
    <row r="12" spans="1:8" x14ac:dyDescent="0.25">
      <c r="A12" s="2" t="s">
        <v>5</v>
      </c>
      <c r="B12" s="3">
        <v>2500000</v>
      </c>
      <c r="C12" s="3">
        <v>0</v>
      </c>
      <c r="D12" s="3">
        <v>2500000</v>
      </c>
      <c r="E12" s="3" t="s">
        <v>6</v>
      </c>
      <c r="F12" s="3">
        <v>179565928</v>
      </c>
      <c r="G12" s="3">
        <v>18178932</v>
      </c>
      <c r="H12" s="22">
        <f>F12+G12</f>
        <v>197744860</v>
      </c>
    </row>
    <row r="13" spans="1:8" x14ac:dyDescent="0.25">
      <c r="A13" s="2" t="s">
        <v>7</v>
      </c>
      <c r="B13" s="3">
        <v>19300000</v>
      </c>
      <c r="C13" s="3">
        <v>0</v>
      </c>
      <c r="D13" s="3">
        <v>19300000</v>
      </c>
      <c r="E13" s="3" t="s">
        <v>8</v>
      </c>
      <c r="F13" s="3">
        <v>26237731</v>
      </c>
      <c r="G13" s="3">
        <v>1590774</v>
      </c>
      <c r="H13" s="22">
        <f t="shared" ref="H13:H15" si="0">F13+G13</f>
        <v>27828505</v>
      </c>
    </row>
    <row r="14" spans="1:8" x14ac:dyDescent="0.25">
      <c r="A14" s="2" t="s">
        <v>9</v>
      </c>
      <c r="B14" s="3">
        <v>16500000</v>
      </c>
      <c r="C14" s="3">
        <v>0</v>
      </c>
      <c r="D14" s="3">
        <v>16500000</v>
      </c>
      <c r="E14" s="3" t="s">
        <v>10</v>
      </c>
      <c r="F14" s="3">
        <v>241096508</v>
      </c>
      <c r="G14" s="3">
        <f>2964706+25876986-1125367</f>
        <v>27716325</v>
      </c>
      <c r="H14" s="22">
        <f t="shared" si="0"/>
        <v>268812833</v>
      </c>
    </row>
    <row r="15" spans="1:8" x14ac:dyDescent="0.25">
      <c r="A15" s="2" t="s">
        <v>11</v>
      </c>
      <c r="B15" s="3">
        <v>2800000</v>
      </c>
      <c r="C15" s="3">
        <v>0</v>
      </c>
      <c r="D15" s="3">
        <v>2800000</v>
      </c>
      <c r="E15" s="12" t="s">
        <v>12</v>
      </c>
      <c r="F15" s="12">
        <v>446900167</v>
      </c>
      <c r="G15" s="12">
        <f>SUM(G12:G14)</f>
        <v>47486031</v>
      </c>
      <c r="H15" s="12">
        <f t="shared" si="0"/>
        <v>494386198</v>
      </c>
    </row>
    <row r="16" spans="1:8" x14ac:dyDescent="0.25">
      <c r="A16" s="2" t="s">
        <v>13</v>
      </c>
      <c r="B16" s="3">
        <v>2800000</v>
      </c>
      <c r="C16" s="3">
        <v>0</v>
      </c>
      <c r="D16" s="3">
        <v>2800000</v>
      </c>
      <c r="E16" s="3" t="s">
        <v>14</v>
      </c>
      <c r="F16" s="3">
        <v>120919475</v>
      </c>
      <c r="G16" s="3">
        <v>0</v>
      </c>
      <c r="H16" s="22">
        <v>120919475</v>
      </c>
    </row>
    <row r="17" spans="1:8" x14ac:dyDescent="0.25">
      <c r="A17" s="2"/>
      <c r="B17" s="3"/>
      <c r="C17" s="3"/>
      <c r="D17" s="3"/>
      <c r="E17" s="3" t="s">
        <v>15</v>
      </c>
      <c r="F17" s="3">
        <v>18146194</v>
      </c>
      <c r="G17" s="3">
        <v>6196330</v>
      </c>
      <c r="H17" s="22">
        <f>F17+G17</f>
        <v>24342524</v>
      </c>
    </row>
    <row r="18" spans="1:8" x14ac:dyDescent="0.25">
      <c r="A18" s="4" t="s">
        <v>16</v>
      </c>
      <c r="B18" s="12">
        <v>21800000</v>
      </c>
      <c r="C18" s="12">
        <v>0</v>
      </c>
      <c r="D18" s="12">
        <v>21800000</v>
      </c>
      <c r="E18" s="12" t="s">
        <v>17</v>
      </c>
      <c r="F18" s="12">
        <v>139065669</v>
      </c>
      <c r="G18" s="12">
        <f>G16+G17</f>
        <v>6196330</v>
      </c>
      <c r="H18" s="23">
        <f>SUM(H16:H17)</f>
        <v>145261999</v>
      </c>
    </row>
    <row r="19" spans="1:8" x14ac:dyDescent="0.25">
      <c r="A19" s="4" t="s">
        <v>18</v>
      </c>
      <c r="B19" s="12">
        <v>230931185</v>
      </c>
      <c r="C19" s="12">
        <f>SUM(C20:C25)</f>
        <v>6196330</v>
      </c>
      <c r="D19" s="12">
        <f>SUM(D20:D25)</f>
        <v>237127515</v>
      </c>
      <c r="E19" s="3" t="s">
        <v>19</v>
      </c>
      <c r="F19" s="3">
        <v>114212153</v>
      </c>
      <c r="G19" s="3">
        <v>238110370</v>
      </c>
      <c r="H19" s="22">
        <f>F19+G19</f>
        <v>352322523</v>
      </c>
    </row>
    <row r="20" spans="1:8" x14ac:dyDescent="0.25">
      <c r="A20" s="2" t="s">
        <v>20</v>
      </c>
      <c r="B20" s="3">
        <v>101856287</v>
      </c>
      <c r="C20" s="3">
        <v>0</v>
      </c>
      <c r="D20" s="3">
        <f>B20+C20</f>
        <v>101856287</v>
      </c>
      <c r="E20" s="3" t="s">
        <v>21</v>
      </c>
      <c r="F20" s="3">
        <v>20647124</v>
      </c>
      <c r="G20" s="3">
        <v>0</v>
      </c>
      <c r="H20" s="22">
        <v>20647124</v>
      </c>
    </row>
    <row r="21" spans="1:8" x14ac:dyDescent="0.25">
      <c r="A21" s="2" t="s">
        <v>22</v>
      </c>
      <c r="B21" s="3">
        <v>56801050</v>
      </c>
      <c r="C21" s="3">
        <v>0</v>
      </c>
      <c r="D21" s="3">
        <f t="shared" ref="D21:D28" si="1">B21+C21</f>
        <v>56801050</v>
      </c>
      <c r="E21" s="3"/>
      <c r="F21" s="3"/>
      <c r="G21" s="3"/>
      <c r="H21" s="22"/>
    </row>
    <row r="22" spans="1:8" x14ac:dyDescent="0.25">
      <c r="A22" s="2" t="s">
        <v>23</v>
      </c>
      <c r="B22" s="3">
        <v>61606589</v>
      </c>
      <c r="C22" s="3">
        <v>0</v>
      </c>
      <c r="D22" s="3">
        <f t="shared" si="1"/>
        <v>61606589</v>
      </c>
      <c r="E22" s="3" t="s">
        <v>24</v>
      </c>
      <c r="F22" s="3"/>
      <c r="G22" s="3"/>
      <c r="H22" s="22"/>
    </row>
    <row r="23" spans="1:8" x14ac:dyDescent="0.25">
      <c r="A23" s="2" t="s">
        <v>25</v>
      </c>
      <c r="B23" s="3">
        <v>2164690</v>
      </c>
      <c r="C23" s="3">
        <v>0</v>
      </c>
      <c r="D23" s="3">
        <f t="shared" si="1"/>
        <v>2164690</v>
      </c>
      <c r="E23" s="3" t="s">
        <v>26</v>
      </c>
      <c r="F23" s="3"/>
      <c r="G23" s="3"/>
      <c r="H23" s="22"/>
    </row>
    <row r="24" spans="1:8" x14ac:dyDescent="0.25">
      <c r="A24" s="2" t="s">
        <v>54</v>
      </c>
      <c r="B24" s="3">
        <v>7896000</v>
      </c>
      <c r="C24" s="3">
        <v>6196330</v>
      </c>
      <c r="D24" s="3">
        <f t="shared" si="1"/>
        <v>14092330</v>
      </c>
      <c r="E24" s="3"/>
      <c r="F24" s="3"/>
      <c r="G24" s="3"/>
      <c r="H24" s="22"/>
    </row>
    <row r="25" spans="1:8" x14ac:dyDescent="0.25">
      <c r="A25" s="2" t="s">
        <v>55</v>
      </c>
      <c r="B25" s="3">
        <v>606569</v>
      </c>
      <c r="C25" s="3">
        <v>0</v>
      </c>
      <c r="D25" s="3">
        <f t="shared" si="1"/>
        <v>606569</v>
      </c>
      <c r="E25" s="3"/>
      <c r="F25" s="3"/>
      <c r="G25" s="3"/>
      <c r="H25" s="22"/>
    </row>
    <row r="26" spans="1:8" x14ac:dyDescent="0.25">
      <c r="A26" s="4" t="s">
        <v>27</v>
      </c>
      <c r="B26" s="12">
        <v>5000000</v>
      </c>
      <c r="C26" s="12">
        <v>0</v>
      </c>
      <c r="D26" s="12">
        <f t="shared" si="1"/>
        <v>5000000</v>
      </c>
      <c r="E26" s="12" t="s">
        <v>28</v>
      </c>
      <c r="F26" s="12">
        <v>134859277</v>
      </c>
      <c r="G26" s="12">
        <f>H26-F26</f>
        <v>238110370</v>
      </c>
      <c r="H26" s="23">
        <f>SUM(H19:H25)</f>
        <v>372969647</v>
      </c>
    </row>
    <row r="27" spans="1:8" x14ac:dyDescent="0.25">
      <c r="A27" s="2" t="s">
        <v>29</v>
      </c>
      <c r="B27" s="3">
        <v>1000000</v>
      </c>
      <c r="C27" s="3">
        <v>0</v>
      </c>
      <c r="D27" s="3">
        <f t="shared" si="1"/>
        <v>1000000</v>
      </c>
      <c r="E27" s="3" t="s">
        <v>30</v>
      </c>
      <c r="F27" s="3"/>
      <c r="G27" s="3"/>
      <c r="H27" s="22"/>
    </row>
    <row r="28" spans="1:8" x14ac:dyDescent="0.25">
      <c r="A28" s="2" t="s">
        <v>31</v>
      </c>
      <c r="B28" s="3">
        <v>4000000</v>
      </c>
      <c r="C28" s="3">
        <v>0</v>
      </c>
      <c r="D28" s="3">
        <f t="shared" si="1"/>
        <v>4000000</v>
      </c>
      <c r="E28" s="3" t="s">
        <v>32</v>
      </c>
      <c r="F28" s="3"/>
      <c r="G28" s="3"/>
      <c r="H28" s="22"/>
    </row>
    <row r="29" spans="1:8" x14ac:dyDescent="0.25">
      <c r="A29" s="13" t="s">
        <v>33</v>
      </c>
      <c r="B29" s="14">
        <v>132637085</v>
      </c>
      <c r="C29" s="14">
        <v>21609045</v>
      </c>
      <c r="D29" s="14">
        <f>B29+C29</f>
        <v>154246130</v>
      </c>
      <c r="E29" s="3" t="s">
        <v>34</v>
      </c>
      <c r="F29" s="3"/>
      <c r="G29" s="3"/>
      <c r="H29" s="22"/>
    </row>
    <row r="30" spans="1:8" x14ac:dyDescent="0.25">
      <c r="A30" s="2" t="s">
        <v>35</v>
      </c>
      <c r="B30" s="3">
        <v>132637085</v>
      </c>
      <c r="C30" s="3">
        <f>C31+C32+C33+C34</f>
        <v>21609045</v>
      </c>
      <c r="D30" s="3">
        <f>B30+C30</f>
        <v>154246130</v>
      </c>
      <c r="E30" s="3" t="s">
        <v>36</v>
      </c>
      <c r="F30" s="3"/>
      <c r="G30" s="3"/>
      <c r="H30" s="22"/>
    </row>
    <row r="31" spans="1:8" x14ac:dyDescent="0.25">
      <c r="A31" s="2" t="s">
        <v>37</v>
      </c>
      <c r="B31" s="3">
        <v>22000210</v>
      </c>
      <c r="C31" s="3">
        <v>0</v>
      </c>
      <c r="D31" s="3">
        <f t="shared" ref="D31:D34" si="2">B31+C31</f>
        <v>22000210</v>
      </c>
      <c r="E31" s="3" t="s">
        <v>38</v>
      </c>
      <c r="F31" s="3"/>
      <c r="G31" s="3"/>
      <c r="H31" s="22"/>
    </row>
    <row r="32" spans="1:8" x14ac:dyDescent="0.25">
      <c r="A32" s="2" t="s">
        <v>39</v>
      </c>
      <c r="B32" s="3">
        <v>88350728</v>
      </c>
      <c r="C32" s="3">
        <v>19769706</v>
      </c>
      <c r="D32" s="3">
        <f t="shared" si="2"/>
        <v>108120434</v>
      </c>
      <c r="E32" s="3"/>
      <c r="F32" s="3"/>
      <c r="G32" s="3"/>
      <c r="H32" s="22"/>
    </row>
    <row r="33" spans="1:8" x14ac:dyDescent="0.25">
      <c r="A33" s="2" t="s">
        <v>40</v>
      </c>
      <c r="B33" s="3">
        <v>21022275</v>
      </c>
      <c r="C33" s="3">
        <v>0</v>
      </c>
      <c r="D33" s="3">
        <f t="shared" si="2"/>
        <v>21022275</v>
      </c>
      <c r="E33" s="3"/>
      <c r="F33" s="3"/>
      <c r="G33" s="3"/>
      <c r="H33" s="22"/>
    </row>
    <row r="34" spans="1:8" x14ac:dyDescent="0.25">
      <c r="A34" s="2" t="s">
        <v>56</v>
      </c>
      <c r="B34" s="3">
        <v>1263872</v>
      </c>
      <c r="C34" s="3">
        <v>1839339</v>
      </c>
      <c r="D34" s="3">
        <f t="shared" si="2"/>
        <v>3103211</v>
      </c>
      <c r="E34" s="3"/>
      <c r="F34" s="3"/>
      <c r="G34" s="3"/>
      <c r="H34" s="22"/>
    </row>
    <row r="35" spans="1:8" x14ac:dyDescent="0.25">
      <c r="A35" s="13" t="s">
        <v>41</v>
      </c>
      <c r="B35" s="15">
        <v>93931660</v>
      </c>
      <c r="C35" s="15">
        <v>263987356</v>
      </c>
      <c r="D35" s="15">
        <v>357919016</v>
      </c>
      <c r="E35" s="3"/>
      <c r="F35" s="3"/>
      <c r="G35" s="3"/>
      <c r="H35" s="22"/>
    </row>
    <row r="36" spans="1:8" x14ac:dyDescent="0.25">
      <c r="A36" s="2" t="s">
        <v>42</v>
      </c>
      <c r="B36" s="3"/>
      <c r="C36" s="3"/>
      <c r="D36" s="3"/>
      <c r="E36" s="3" t="s">
        <v>43</v>
      </c>
      <c r="F36" s="3"/>
      <c r="G36" s="3"/>
      <c r="H36" s="22"/>
    </row>
    <row r="37" spans="1:8" x14ac:dyDescent="0.25">
      <c r="A37" s="2" t="s">
        <v>44</v>
      </c>
      <c r="B37" s="3"/>
      <c r="C37" s="3"/>
      <c r="D37" s="3"/>
      <c r="E37" s="12" t="s">
        <v>45</v>
      </c>
      <c r="F37" s="12">
        <v>8118640</v>
      </c>
      <c r="G37" s="12">
        <v>0</v>
      </c>
      <c r="H37" s="23">
        <v>8118640</v>
      </c>
    </row>
    <row r="38" spans="1:8" x14ac:dyDescent="0.25">
      <c r="A38" s="2" t="s">
        <v>46</v>
      </c>
      <c r="B38" s="3"/>
      <c r="C38" s="3"/>
      <c r="D38" s="3"/>
      <c r="E38" s="16"/>
      <c r="F38" s="16"/>
      <c r="G38" s="16"/>
      <c r="H38" s="24"/>
    </row>
    <row r="39" spans="1:8" x14ac:dyDescent="0.25">
      <c r="A39" s="2" t="s">
        <v>47</v>
      </c>
      <c r="B39" s="3"/>
      <c r="C39" s="3"/>
      <c r="D39" s="3"/>
      <c r="E39" s="12" t="s">
        <v>48</v>
      </c>
      <c r="F39" s="12"/>
      <c r="G39" s="12"/>
      <c r="H39" s="23"/>
    </row>
    <row r="40" spans="1:8" ht="15.75" thickBot="1" x14ac:dyDescent="0.3">
      <c r="A40" s="17" t="s">
        <v>49</v>
      </c>
      <c r="B40" s="18">
        <v>244643823</v>
      </c>
      <c r="C40" s="18">
        <v>0</v>
      </c>
      <c r="D40" s="18">
        <v>244643823</v>
      </c>
      <c r="E40" s="25"/>
      <c r="F40" s="25"/>
      <c r="G40" s="25"/>
      <c r="H40" s="26"/>
    </row>
    <row r="41" spans="1:8" ht="15.75" thickBot="1" x14ac:dyDescent="0.3">
      <c r="A41" s="27" t="s">
        <v>50</v>
      </c>
      <c r="B41" s="28">
        <v>728943753</v>
      </c>
      <c r="C41" s="28">
        <f>C18+C19+C26+C29+C35+C40</f>
        <v>291792731</v>
      </c>
      <c r="D41" s="28">
        <f>D18+D19+D26+D29+D35+D40</f>
        <v>1020736484</v>
      </c>
      <c r="E41" s="28" t="s">
        <v>51</v>
      </c>
      <c r="F41" s="28">
        <v>728943753</v>
      </c>
      <c r="G41" s="28">
        <f>G15+G18+G26+G37</f>
        <v>291792731</v>
      </c>
      <c r="H41" s="29">
        <f>H15+H18+H26+H37</f>
        <v>1020736484</v>
      </c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20"/>
      <c r="B44" s="20"/>
      <c r="C44" s="20"/>
      <c r="D44" s="20"/>
      <c r="E44" s="20">
        <f>D41-H41</f>
        <v>0</v>
      </c>
      <c r="F44" s="20"/>
      <c r="G44" s="20"/>
    </row>
  </sheetData>
  <mergeCells count="5">
    <mergeCell ref="A9:D9"/>
    <mergeCell ref="E9:H9"/>
    <mergeCell ref="A4:H7"/>
    <mergeCell ref="E3:H3"/>
    <mergeCell ref="A1:H1"/>
  </mergeCells>
  <phoneticPr fontId="3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2019-11-14T09:01:39Z</dcterms:modified>
</cp:coreProperties>
</file>