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75" windowWidth="19440" windowHeight="7935" firstSheet="9" activeTab="9"/>
  </bookViews>
  <sheets>
    <sheet name="1.melléklet kiemelt ei" sheetId="1" state="hidden" r:id="rId1"/>
    <sheet name="2. melléklet kiadások önkorm" sheetId="2" state="hidden" r:id="rId2"/>
    <sheet name="kiadások kv szerv" sheetId="15" state="hidden" r:id="rId3"/>
    <sheet name="kiadások összetolt" sheetId="17" state="hidden" r:id="rId4"/>
    <sheet name="kiadások funkciócsoportra" sheetId="5" state="hidden" r:id="rId5"/>
    <sheet name="3. mell. bevételek önkormányzat" sheetId="10" state="hidden" r:id="rId6"/>
    <sheet name="bevételek kv szerv" sheetId="34" state="hidden" r:id="rId7"/>
    <sheet name="bevételek összetolt" sheetId="33" state="hidden" r:id="rId8"/>
    <sheet name="bevételek funkciócsoportra" sheetId="6" state="hidden" r:id="rId9"/>
    <sheet name="4. melléklet létszám" sheetId="8" r:id="rId10"/>
    <sheet name="5. mell.beruházások felújítások" sheetId="11" state="hidden" r:id="rId11"/>
    <sheet name="tartalékok" sheetId="12" state="hidden" r:id="rId12"/>
    <sheet name="EU projektek" sheetId="18" state="hidden" r:id="rId13"/>
    <sheet name="hitelek" sheetId="28" state="hidden" r:id="rId14"/>
    <sheet name="finanszírozás" sheetId="27" state="hidden" r:id="rId15"/>
    <sheet name="6. melléklet szociális kiadások" sheetId="29" state="hidden" r:id="rId16"/>
    <sheet name="7. melléklet átadott" sheetId="30" state="hidden" r:id="rId17"/>
    <sheet name="8. melléklet átvett" sheetId="31" state="hidden" r:id="rId18"/>
    <sheet name="9. melléklet helyi adók" sheetId="32" state="hidden" r:id="rId19"/>
    <sheet name="10. melléklet MÉRLEG" sheetId="19" state="hidden" r:id="rId20"/>
    <sheet name="MÉRLEG (2)" sheetId="25" state="hidden" r:id="rId21"/>
    <sheet name="MÉRLEG (3)" sheetId="26" state="hidden" r:id="rId22"/>
    <sheet name="11.melléklet EI FELHASZN TERV" sheetId="20" state="hidden" r:id="rId23"/>
    <sheet name="EI FELHASZN TERV (3)" sheetId="38" state="hidden" r:id="rId24"/>
    <sheet name="12. melléklet KÖZVETETT" sheetId="22" state="hidden" r:id="rId25"/>
    <sheet name="13. mellGÖRDÜLŐ kiadások teljes" sheetId="36" state="hidden" r:id="rId26"/>
    <sheet name="14.mellGÖRDÜLŐ bevételek teljes" sheetId="37" state="hidden" r:id="rId27"/>
    <sheet name="15.melléklet középtávú" sheetId="23" state="hidden" r:id="rId28"/>
    <sheet name="16.melléklet stabilitási 2" sheetId="14" state="hidden" r:id="rId29"/>
    <sheet name="17. melléklet stabilitási 1" sheetId="13" state="hidden" r:id="rId30"/>
    <sheet name="18.melléklet TÖBB ÉVES" sheetId="21" state="hidden" r:id="rId31"/>
    <sheet name="Munka1" sheetId="39" r:id="rId32"/>
  </sheets>
  <definedNames>
    <definedName name="foot_4_place" localSheetId="28">'16.melléklet stabilitási 2'!$A$18</definedName>
    <definedName name="foot_5_place" localSheetId="28">'16.melléklet stabilitási 2'!#REF!</definedName>
    <definedName name="foot_53_place" localSheetId="28">'16.melléklet stabilitási 2'!#REF!</definedName>
    <definedName name="_xlnm.Print_Area" localSheetId="0">'1.melléklet kiemelt ei'!$A$1:$C$29</definedName>
    <definedName name="_xlnm.Print_Area" localSheetId="19">'10. melléklet MÉRLEG'!$A$1:$D$157</definedName>
    <definedName name="_xlnm.Print_Area" localSheetId="22">'11.melléklet EI FELHASZN TERV'!$A$1:$O$222</definedName>
    <definedName name="_xlnm.Print_Area" localSheetId="24">'12. melléklet KÖZVETETT'!$A$1:$E$34</definedName>
    <definedName name="_xlnm.Print_Area" localSheetId="25">'13. mellGÖRDÜLŐ kiadások teljes'!$A$1:$F$124</definedName>
    <definedName name="_xlnm.Print_Area" localSheetId="26">'14.mellGÖRDÜLŐ bevételek teljes'!$A$1:$F$99</definedName>
    <definedName name="_xlnm.Print_Area" localSheetId="27">'15.melléklet középtávú'!$A$1:$F$31</definedName>
    <definedName name="_xlnm.Print_Area" localSheetId="28">'16.melléklet stabilitási 2'!$A$1:$H$38</definedName>
    <definedName name="_xlnm.Print_Area" localSheetId="29">'17. melléklet stabilitási 1'!$A$1:$J$24</definedName>
    <definedName name="_xlnm.Print_Area" localSheetId="30">'18.melléklet TÖBB ÉVES'!$A$1:$I$16</definedName>
    <definedName name="_xlnm.Print_Area" localSheetId="1">'2. melléklet kiadások önkorm'!$A$1:$F$133</definedName>
    <definedName name="_xlnm.Print_Area" localSheetId="5">'3. mell. bevételek önkormányzat'!$A$1:$F$107</definedName>
    <definedName name="_xlnm.Print_Area" localSheetId="9">'4. melléklet létszám'!$A$1:$E$35</definedName>
    <definedName name="_xlnm.Print_Area" localSheetId="10">'5. mell.beruházások felújítások'!$A$1:$I$30</definedName>
    <definedName name="_xlnm.Print_Area" localSheetId="15">'6. melléklet szociális kiadások'!$A$1:$C$39</definedName>
    <definedName name="_xlnm.Print_Area" localSheetId="16">'7. melléklet átadott'!$A$1:$C$184</definedName>
    <definedName name="_xlnm.Print_Area" localSheetId="17">'8. melléklet átvett'!$A$1:$C$215</definedName>
    <definedName name="_xlnm.Print_Area" localSheetId="8">'bevételek funkciócsoportra'!$A$1:$O$269</definedName>
    <definedName name="_xlnm.Print_Area" localSheetId="6">'bevételek kv szerv'!$A$1:$F$97</definedName>
    <definedName name="_xlnm.Print_Area" localSheetId="7">'bevételek összetolt'!$A$1:$F$97</definedName>
    <definedName name="_xlnm.Print_Area" localSheetId="23">'EI FELHASZN TERV (3)'!$A$1:$O$216</definedName>
    <definedName name="_xlnm.Print_Area" localSheetId="12">'EU projektek'!$A$1:$B$43</definedName>
    <definedName name="_xlnm.Print_Area" localSheetId="14">finanszírozás!$A$1:$G$9</definedName>
    <definedName name="_xlnm.Print_Area" localSheetId="13">hitelek!$A$1:$D$70</definedName>
    <definedName name="_xlnm.Print_Area" localSheetId="4">'kiadások funkciócsoportra'!$B$1:$P$301</definedName>
    <definedName name="_xlnm.Print_Area" localSheetId="2">'kiadások kv szerv'!$A$1:$F$123</definedName>
    <definedName name="_xlnm.Print_Area" localSheetId="3">'kiadások összetolt'!$A$1:$F$123</definedName>
    <definedName name="_xlnm.Print_Area" localSheetId="20">'MÉRLEG (2)'!$A$1:$E$154</definedName>
    <definedName name="_xlnm.Print_Area" localSheetId="21">'MÉRLEG (3)'!$A$1:$E$154</definedName>
    <definedName name="_xlnm.Print_Area" localSheetId="11">tartalékok!$A$1:$H$16</definedName>
    <definedName name="_pr10" localSheetId="28">'16.melléklet stabilitási 2'!#REF!</definedName>
    <definedName name="_pr11" localSheetId="28">'16.melléklet stabilitási 2'!#REF!</definedName>
    <definedName name="_pr12" localSheetId="28">'16.melléklet stabilitási 2'!#REF!</definedName>
    <definedName name="_pr21" localSheetId="29">'17. melléklet stabilitási 1'!$A$27</definedName>
    <definedName name="_pr22" localSheetId="29">'17. melléklet stabilitási 1'!#REF!</definedName>
    <definedName name="_pr232" localSheetId="19">'10. melléklet MÉRLEG'!#REF!</definedName>
    <definedName name="_pr232" localSheetId="24">'12. melléklet KÖZVETETT'!$A$10</definedName>
    <definedName name="_pr232" localSheetId="27">'15.melléklet középtávú'!#REF!</definedName>
    <definedName name="_pr232" localSheetId="30">'18.melléklet TÖBB ÉVES'!$A$8</definedName>
    <definedName name="_pr232" localSheetId="20">'MÉRLEG (2)'!$A$17</definedName>
    <definedName name="_pr232" localSheetId="21">'MÉRLEG (3)'!$A$17</definedName>
    <definedName name="_pr233" localSheetId="19">'10. melléklet MÉRLEG'!#REF!</definedName>
    <definedName name="_pr233" localSheetId="24">'12. melléklet KÖZVETETT'!$A$15</definedName>
    <definedName name="_pr233" localSheetId="27">'15.melléklet középtávú'!#REF!</definedName>
    <definedName name="_pr233" localSheetId="30">'18.melléklet TÖBB ÉVES'!$A$10</definedName>
    <definedName name="_pr233" localSheetId="20">'MÉRLEG (2)'!$A$18</definedName>
    <definedName name="_pr233" localSheetId="21">'MÉRLEG (3)'!$A$18</definedName>
    <definedName name="_pr234" localSheetId="19">'10. melléklet MÉRLEG'!#REF!</definedName>
    <definedName name="_pr234" localSheetId="24">'12. melléklet KÖZVETETT'!$A$23</definedName>
    <definedName name="_pr234" localSheetId="27">'15.melléklet középtávú'!#REF!</definedName>
    <definedName name="_pr234" localSheetId="30">'18.melléklet TÖBB ÉVES'!#REF!</definedName>
    <definedName name="_pr234" localSheetId="20">'MÉRLEG (2)'!$A$19</definedName>
    <definedName name="_pr234" localSheetId="21">'MÉRLEG (3)'!$A$19</definedName>
    <definedName name="_pr235" localSheetId="19">'10. melléklet MÉRLEG'!#REF!</definedName>
    <definedName name="_pr235" localSheetId="24">'12. melléklet KÖZVETETT'!$A$28</definedName>
    <definedName name="_pr235" localSheetId="27">'15.melléklet középtávú'!#REF!</definedName>
    <definedName name="_pr235" localSheetId="30">'18.melléklet TÖBB ÉVES'!#REF!</definedName>
    <definedName name="_pr235" localSheetId="20">'MÉRLEG (2)'!$A$20</definedName>
    <definedName name="_pr235" localSheetId="21">'MÉRLEG (3)'!$A$20</definedName>
    <definedName name="_pr236" localSheetId="19">'10. melléklet MÉRLEG'!#REF!</definedName>
    <definedName name="_pr236" localSheetId="24">'12. melléklet KÖZVETETT'!$A$33</definedName>
    <definedName name="_pr236" localSheetId="27">'15.melléklet középtávú'!#REF!</definedName>
    <definedName name="_pr236" localSheetId="30">'18.melléklet TÖBB ÉVES'!$A$11</definedName>
    <definedName name="_pr236" localSheetId="20">'MÉRLEG (2)'!$A$21</definedName>
    <definedName name="_pr236" localSheetId="21">'MÉRLEG (3)'!$A$21</definedName>
    <definedName name="_pr24" localSheetId="29">'17. melléklet stabilitási 1'!$A$29</definedName>
    <definedName name="_pr25" localSheetId="29">'17. melléklet stabilitási 1'!$A$30</definedName>
    <definedName name="_pr26" localSheetId="29">'17. melléklet stabilitási 1'!$A$31</definedName>
    <definedName name="_pr27" localSheetId="29">'17. melléklet stabilitási 1'!$A$32</definedName>
    <definedName name="_pr28" localSheetId="29">'17. melléklet stabilitási 1'!$A$33</definedName>
    <definedName name="_pr312" localSheetId="19">'10. melléklet MÉRLEG'!#REF!</definedName>
    <definedName name="_pr312" localSheetId="24">'12. melléklet KÖZVETETT'!#REF!</definedName>
    <definedName name="_pr312" localSheetId="27">'15.melléklet középtávú'!#REF!</definedName>
    <definedName name="_pr312" localSheetId="30">'18.melléklet TÖBB ÉVES'!#REF!</definedName>
    <definedName name="_pr312" localSheetId="20">'MÉRLEG (2)'!$A$8</definedName>
    <definedName name="_pr312" localSheetId="21">'MÉRLEG (3)'!$A$8</definedName>
    <definedName name="_pr313" localSheetId="19">'10. melléklet MÉRLEG'!#REF!</definedName>
    <definedName name="_pr313" localSheetId="24">'12. melléklet KÖZVETETT'!#REF!</definedName>
    <definedName name="_pr313" localSheetId="27">'15.melléklet középtávú'!#REF!</definedName>
    <definedName name="_pr313" localSheetId="30">'18.melléklet TÖBB ÉVES'!$A$2</definedName>
    <definedName name="_pr313" localSheetId="20">'MÉRLEG (2)'!$A$9</definedName>
    <definedName name="_pr313" localSheetId="21">'MÉRLEG (3)'!$A$9</definedName>
    <definedName name="_pr314" localSheetId="19">'10. melléklet MÉRLEG'!#REF!</definedName>
    <definedName name="_pr314" localSheetId="24">'12. melléklet KÖZVETETT'!$A$2</definedName>
    <definedName name="_pr314" localSheetId="27">'15.melléklet középtávú'!#REF!</definedName>
    <definedName name="_pr314" localSheetId="30">'18.melléklet TÖBB ÉVES'!#REF!</definedName>
    <definedName name="_pr314" localSheetId="20">'MÉRLEG (2)'!$A$10</definedName>
    <definedName name="_pr314" localSheetId="21">'MÉRLEG (3)'!$A$10</definedName>
    <definedName name="_pr315" localSheetId="19">'10. melléklet MÉRLEG'!#REF!</definedName>
    <definedName name="_pr315" localSheetId="24">'12. melléklet KÖZVETETT'!#REF!</definedName>
    <definedName name="_pr315" localSheetId="27">'15.melléklet középtávú'!#REF!</definedName>
    <definedName name="_pr315" localSheetId="30">'18.melléklet TÖBB ÉVES'!$A$6</definedName>
    <definedName name="_pr315" localSheetId="20">'MÉRLEG (2)'!$A$11</definedName>
    <definedName name="_pr315" localSheetId="21">'MÉRLEG (3)'!$A$11</definedName>
    <definedName name="_pr347" localSheetId="27">'15.melléklet középtávú'!#REF!</definedName>
    <definedName name="_pr348" localSheetId="27">'15.melléklet középtávú'!#REF!</definedName>
    <definedName name="_pr349" localSheetId="27">'15.melléklet középtávú'!#REF!</definedName>
    <definedName name="_pr395" localSheetId="27">'15.melléklet középtávú'!#REF!</definedName>
    <definedName name="_pr396" localSheetId="27">'15.melléklet középtávú'!#REF!</definedName>
    <definedName name="_pr397" localSheetId="27">'15.melléklet középtávú'!#REF!</definedName>
    <definedName name="_pr7" localSheetId="28">'16.melléklet stabilitási 2'!#REF!</definedName>
    <definedName name="_pr8" localSheetId="28">'16.melléklet stabilitási 2'!#REF!</definedName>
    <definedName name="_pr9" localSheetId="28">'16.melléklet stabilitási 2'!#REF!</definedName>
  </definedNames>
  <calcPr calcId="125725"/>
</workbook>
</file>

<file path=xl/calcChain.xml><?xml version="1.0" encoding="utf-8"?>
<calcChain xmlns="http://schemas.openxmlformats.org/spreadsheetml/2006/main">
  <c r="D75" i="20"/>
  <c r="E75"/>
  <c r="O75"/>
  <c r="F75"/>
  <c r="G75"/>
  <c r="H75"/>
  <c r="I75"/>
  <c r="J75"/>
  <c r="K75"/>
  <c r="L75"/>
  <c r="M75"/>
  <c r="N75"/>
  <c r="C75"/>
  <c r="O7"/>
  <c r="O8"/>
  <c r="O9"/>
  <c r="O10"/>
  <c r="O11"/>
  <c r="O12"/>
  <c r="O13"/>
  <c r="O14"/>
  <c r="O15"/>
  <c r="O16"/>
  <c r="O17"/>
  <c r="O18"/>
  <c r="O19"/>
  <c r="O20"/>
  <c r="O21"/>
  <c r="O22"/>
  <c r="O23"/>
  <c r="O24"/>
  <c r="O25"/>
  <c r="O26"/>
  <c r="O27"/>
  <c r="O28"/>
  <c r="O29"/>
  <c r="O30"/>
  <c r="O31"/>
  <c r="O32"/>
  <c r="O33"/>
  <c r="O34"/>
  <c r="O35"/>
  <c r="O36"/>
  <c r="O37"/>
  <c r="O38"/>
  <c r="O39"/>
  <c r="O40"/>
  <c r="O41"/>
  <c r="O42"/>
  <c r="O43"/>
  <c r="O44"/>
  <c r="O45"/>
  <c r="O46"/>
  <c r="O47"/>
  <c r="O48"/>
  <c r="O49"/>
  <c r="O50"/>
  <c r="O51"/>
  <c r="O52"/>
  <c r="O53"/>
  <c r="O54"/>
  <c r="O55"/>
  <c r="O56"/>
  <c r="O57"/>
  <c r="O58"/>
  <c r="O59"/>
  <c r="O60"/>
  <c r="O61"/>
  <c r="O62"/>
  <c r="O63"/>
  <c r="O64"/>
  <c r="O65"/>
  <c r="O66"/>
  <c r="O67"/>
  <c r="O68"/>
  <c r="O69"/>
  <c r="O70"/>
  <c r="O71"/>
  <c r="O72"/>
  <c r="O73"/>
  <c r="O74"/>
  <c r="O6"/>
  <c r="H77"/>
  <c r="E71"/>
  <c r="F71"/>
  <c r="N71"/>
  <c r="E25"/>
  <c r="K25"/>
  <c r="C60" i="10"/>
  <c r="D64"/>
  <c r="C64"/>
  <c r="C67" i="2"/>
  <c r="F49"/>
  <c r="F50"/>
  <c r="C49"/>
  <c r="D15" i="19"/>
  <c r="C50" i="2"/>
  <c r="C26" i="11"/>
  <c r="B26"/>
  <c r="C22"/>
  <c r="B22"/>
  <c r="C76" i="2"/>
  <c r="F45"/>
  <c r="F44"/>
  <c r="C73"/>
  <c r="F73"/>
  <c r="E20" i="22"/>
  <c r="E18"/>
  <c r="D40" i="20"/>
  <c r="D19" i="13"/>
  <c r="D125" i="19"/>
  <c r="D132"/>
  <c r="C119"/>
  <c r="C8"/>
  <c r="C21" i="32"/>
  <c r="D22" i="11"/>
  <c r="D25"/>
  <c r="C12"/>
  <c r="D11" i="21"/>
  <c r="I11"/>
  <c r="I9"/>
  <c r="C36" i="14"/>
  <c r="D36"/>
  <c r="C27" i="23"/>
  <c r="C88" i="10"/>
  <c r="C105"/>
  <c r="F105"/>
  <c r="C19" i="13"/>
  <c r="C14"/>
  <c r="D14"/>
  <c r="O82" i="20"/>
  <c r="O77"/>
  <c r="F83"/>
  <c r="F98"/>
  <c r="C90" i="2"/>
  <c r="F90"/>
  <c r="C85"/>
  <c r="F85"/>
  <c r="D88" i="20"/>
  <c r="E88"/>
  <c r="F88"/>
  <c r="G88"/>
  <c r="H88"/>
  <c r="I88"/>
  <c r="J88"/>
  <c r="K88"/>
  <c r="L88"/>
  <c r="M88"/>
  <c r="N88"/>
  <c r="O88"/>
  <c r="C88"/>
  <c r="D83"/>
  <c r="E83"/>
  <c r="E98"/>
  <c r="G83"/>
  <c r="G98"/>
  <c r="H83"/>
  <c r="H98"/>
  <c r="I83"/>
  <c r="J83"/>
  <c r="K83"/>
  <c r="K98"/>
  <c r="L83"/>
  <c r="L98"/>
  <c r="M83"/>
  <c r="N83"/>
  <c r="N98"/>
  <c r="C19"/>
  <c r="C74"/>
  <c r="E74"/>
  <c r="D74"/>
  <c r="C40"/>
  <c r="J29"/>
  <c r="C29"/>
  <c r="F74"/>
  <c r="G74"/>
  <c r="H74"/>
  <c r="I74"/>
  <c r="J74"/>
  <c r="K74"/>
  <c r="L74"/>
  <c r="M74"/>
  <c r="N74"/>
  <c r="D39" i="19"/>
  <c r="D27" i="11"/>
  <c r="D28"/>
  <c r="D23"/>
  <c r="D24"/>
  <c r="C29"/>
  <c r="B25"/>
  <c r="C45" i="10"/>
  <c r="C100" i="2"/>
  <c r="D89" i="19"/>
  <c r="B13" i="1"/>
  <c r="B15"/>
  <c r="C19" i="36"/>
  <c r="E132" i="2"/>
  <c r="N32" i="20"/>
  <c r="G163"/>
  <c r="D23"/>
  <c r="E23"/>
  <c r="F23"/>
  <c r="G23"/>
  <c r="H23"/>
  <c r="I23"/>
  <c r="J23"/>
  <c r="K23"/>
  <c r="L23"/>
  <c r="M23"/>
  <c r="N23"/>
  <c r="C23"/>
  <c r="C215" i="31"/>
  <c r="C204"/>
  <c r="C171"/>
  <c r="C160"/>
  <c r="C149"/>
  <c r="C116"/>
  <c r="C72"/>
  <c r="C61"/>
  <c r="C17"/>
  <c r="C184" i="30"/>
  <c r="D45" i="10"/>
  <c r="F41"/>
  <c r="F40"/>
  <c r="B24" i="8"/>
  <c r="E24"/>
  <c r="C73" i="19"/>
  <c r="C80"/>
  <c r="D85" i="37"/>
  <c r="C85"/>
  <c r="C91"/>
  <c r="C98"/>
  <c r="C32" i="36"/>
  <c r="D97"/>
  <c r="O129" i="20"/>
  <c r="C59"/>
  <c r="D96" i="19"/>
  <c r="D73"/>
  <c r="D80"/>
  <c r="D40"/>
  <c r="D21" i="11"/>
  <c r="B23" i="1"/>
  <c r="B25"/>
  <c r="F123" i="2"/>
  <c r="C32"/>
  <c r="D19"/>
  <c r="C19"/>
  <c r="E14" i="21"/>
  <c r="F14"/>
  <c r="G14"/>
  <c r="H14"/>
  <c r="I10"/>
  <c r="I12"/>
  <c r="I13"/>
  <c r="I8"/>
  <c r="E11"/>
  <c r="F11"/>
  <c r="G11"/>
  <c r="H11"/>
  <c r="C11"/>
  <c r="D14"/>
  <c r="C14"/>
  <c r="D142" i="19"/>
  <c r="D148"/>
  <c r="D155"/>
  <c r="E36" i="14"/>
  <c r="F36"/>
  <c r="D15" i="23"/>
  <c r="E15"/>
  <c r="F15"/>
  <c r="C15"/>
  <c r="F27"/>
  <c r="D27"/>
  <c r="E27"/>
  <c r="D12" i="37"/>
  <c r="D18"/>
  <c r="E12"/>
  <c r="E18"/>
  <c r="F12"/>
  <c r="F18"/>
  <c r="D21"/>
  <c r="E21"/>
  <c r="F21"/>
  <c r="D30"/>
  <c r="D32"/>
  <c r="D49"/>
  <c r="D69"/>
  <c r="D99"/>
  <c r="E30"/>
  <c r="F30"/>
  <c r="E32"/>
  <c r="E49"/>
  <c r="E69"/>
  <c r="E99"/>
  <c r="F32"/>
  <c r="F49"/>
  <c r="F69"/>
  <c r="F99"/>
  <c r="D44"/>
  <c r="E44"/>
  <c r="F44"/>
  <c r="D48"/>
  <c r="E48"/>
  <c r="F48"/>
  <c r="D55"/>
  <c r="E55"/>
  <c r="F55"/>
  <c r="D61"/>
  <c r="E61"/>
  <c r="F61"/>
  <c r="D67"/>
  <c r="E67"/>
  <c r="F67"/>
  <c r="D75"/>
  <c r="E75"/>
  <c r="F75"/>
  <c r="D80"/>
  <c r="E80"/>
  <c r="F80"/>
  <c r="D91"/>
  <c r="E85"/>
  <c r="F85"/>
  <c r="F91"/>
  <c r="E91"/>
  <c r="D96"/>
  <c r="D98"/>
  <c r="E96"/>
  <c r="F96"/>
  <c r="F98"/>
  <c r="E98"/>
  <c r="C96"/>
  <c r="C80"/>
  <c r="C75"/>
  <c r="C67"/>
  <c r="C61"/>
  <c r="C68"/>
  <c r="C55"/>
  <c r="C48"/>
  <c r="C44"/>
  <c r="C49"/>
  <c r="C30"/>
  <c r="C32"/>
  <c r="C21"/>
  <c r="C12"/>
  <c r="C18"/>
  <c r="D19" i="36"/>
  <c r="E19"/>
  <c r="F19"/>
  <c r="D23"/>
  <c r="E23"/>
  <c r="F23"/>
  <c r="D29"/>
  <c r="E29"/>
  <c r="F29"/>
  <c r="D32"/>
  <c r="E32"/>
  <c r="F32"/>
  <c r="D40"/>
  <c r="D44"/>
  <c r="D49"/>
  <c r="D50"/>
  <c r="D75"/>
  <c r="E40"/>
  <c r="E44"/>
  <c r="E49"/>
  <c r="E50"/>
  <c r="E75"/>
  <c r="F40"/>
  <c r="F44"/>
  <c r="F49"/>
  <c r="F50"/>
  <c r="F75"/>
  <c r="D43"/>
  <c r="E43"/>
  <c r="F43"/>
  <c r="D59"/>
  <c r="E59"/>
  <c r="F59"/>
  <c r="D74"/>
  <c r="E74"/>
  <c r="F74"/>
  <c r="D83"/>
  <c r="E83"/>
  <c r="F83"/>
  <c r="D88"/>
  <c r="E88"/>
  <c r="E98"/>
  <c r="F88"/>
  <c r="E97"/>
  <c r="F97"/>
  <c r="D103"/>
  <c r="E103"/>
  <c r="F103"/>
  <c r="D108"/>
  <c r="E108"/>
  <c r="F108"/>
  <c r="D115"/>
  <c r="E115"/>
  <c r="F115"/>
  <c r="D120"/>
  <c r="E120"/>
  <c r="F120"/>
  <c r="F122"/>
  <c r="E122"/>
  <c r="C120"/>
  <c r="C115"/>
  <c r="C122"/>
  <c r="C108"/>
  <c r="C103"/>
  <c r="C97"/>
  <c r="C88"/>
  <c r="C83"/>
  <c r="C98"/>
  <c r="C74"/>
  <c r="C59"/>
  <c r="C49"/>
  <c r="C50"/>
  <c r="C75"/>
  <c r="C43"/>
  <c r="C40"/>
  <c r="C29"/>
  <c r="C23"/>
  <c r="D120" i="20"/>
  <c r="E120"/>
  <c r="F120"/>
  <c r="G120"/>
  <c r="H120"/>
  <c r="I120"/>
  <c r="J120"/>
  <c r="K120"/>
  <c r="L120"/>
  <c r="M120"/>
  <c r="N120"/>
  <c r="D108"/>
  <c r="E108"/>
  <c r="F108"/>
  <c r="G108"/>
  <c r="H108"/>
  <c r="I108"/>
  <c r="J108"/>
  <c r="K108"/>
  <c r="L108"/>
  <c r="M108"/>
  <c r="N108"/>
  <c r="D103"/>
  <c r="D115"/>
  <c r="E103"/>
  <c r="E115"/>
  <c r="F103"/>
  <c r="F115"/>
  <c r="G103"/>
  <c r="G115"/>
  <c r="G122"/>
  <c r="H103"/>
  <c r="H115"/>
  <c r="I103"/>
  <c r="I115"/>
  <c r="I122"/>
  <c r="J103"/>
  <c r="J115"/>
  <c r="K103"/>
  <c r="K115"/>
  <c r="K122"/>
  <c r="L103"/>
  <c r="L115"/>
  <c r="M103"/>
  <c r="M115"/>
  <c r="M122"/>
  <c r="N103"/>
  <c r="N115"/>
  <c r="C120"/>
  <c r="C108"/>
  <c r="O108"/>
  <c r="C103"/>
  <c r="C115"/>
  <c r="O115"/>
  <c r="D97"/>
  <c r="E97"/>
  <c r="F97"/>
  <c r="G97"/>
  <c r="H97"/>
  <c r="I97"/>
  <c r="J97"/>
  <c r="K97"/>
  <c r="L97"/>
  <c r="M97"/>
  <c r="N97"/>
  <c r="C97"/>
  <c r="D98"/>
  <c r="C83"/>
  <c r="C98"/>
  <c r="D59"/>
  <c r="E59"/>
  <c r="F59"/>
  <c r="G59"/>
  <c r="H59"/>
  <c r="I59"/>
  <c r="J59"/>
  <c r="K59"/>
  <c r="L59"/>
  <c r="M59"/>
  <c r="N59"/>
  <c r="D43"/>
  <c r="E43"/>
  <c r="F43"/>
  <c r="G43"/>
  <c r="H43"/>
  <c r="I43"/>
  <c r="J43"/>
  <c r="K43"/>
  <c r="L43"/>
  <c r="M43"/>
  <c r="N43"/>
  <c r="E40"/>
  <c r="F40"/>
  <c r="G40"/>
  <c r="H40"/>
  <c r="I40"/>
  <c r="J40"/>
  <c r="K40"/>
  <c r="L40"/>
  <c r="M40"/>
  <c r="N40"/>
  <c r="D32"/>
  <c r="E32"/>
  <c r="F32"/>
  <c r="G32"/>
  <c r="H32"/>
  <c r="I32"/>
  <c r="J32"/>
  <c r="K32"/>
  <c r="L32"/>
  <c r="M32"/>
  <c r="D29"/>
  <c r="D49"/>
  <c r="D50"/>
  <c r="E29"/>
  <c r="E49"/>
  <c r="F29"/>
  <c r="F49"/>
  <c r="G29"/>
  <c r="G49"/>
  <c r="H29"/>
  <c r="H49"/>
  <c r="I29"/>
  <c r="I49"/>
  <c r="K29"/>
  <c r="K49"/>
  <c r="L29"/>
  <c r="M29"/>
  <c r="M49"/>
  <c r="N29"/>
  <c r="N49"/>
  <c r="N50"/>
  <c r="C43"/>
  <c r="C32"/>
  <c r="D202"/>
  <c r="D208"/>
  <c r="D215"/>
  <c r="E202"/>
  <c r="F202"/>
  <c r="F208"/>
  <c r="F215"/>
  <c r="G202"/>
  <c r="H202"/>
  <c r="H208"/>
  <c r="H215"/>
  <c r="I202"/>
  <c r="J202"/>
  <c r="J208"/>
  <c r="J215"/>
  <c r="K202"/>
  <c r="L202"/>
  <c r="L208"/>
  <c r="L215"/>
  <c r="M202"/>
  <c r="N202"/>
  <c r="N208"/>
  <c r="N215"/>
  <c r="C202"/>
  <c r="O202"/>
  <c r="D197"/>
  <c r="E197"/>
  <c r="E208"/>
  <c r="E215"/>
  <c r="F197"/>
  <c r="G197"/>
  <c r="G208"/>
  <c r="G215"/>
  <c r="H197"/>
  <c r="I197"/>
  <c r="I208"/>
  <c r="I215"/>
  <c r="J197"/>
  <c r="K197"/>
  <c r="K208"/>
  <c r="K215"/>
  <c r="L197"/>
  <c r="M197"/>
  <c r="M208"/>
  <c r="M215"/>
  <c r="N197"/>
  <c r="C197"/>
  <c r="D192"/>
  <c r="E192"/>
  <c r="F192"/>
  <c r="G192"/>
  <c r="H192"/>
  <c r="O192"/>
  <c r="I192"/>
  <c r="J192"/>
  <c r="K192"/>
  <c r="L192"/>
  <c r="M192"/>
  <c r="N192"/>
  <c r="C192"/>
  <c r="D184"/>
  <c r="E184"/>
  <c r="F184"/>
  <c r="G184"/>
  <c r="H184"/>
  <c r="I184"/>
  <c r="J184"/>
  <c r="K184"/>
  <c r="L184"/>
  <c r="M184"/>
  <c r="M185"/>
  <c r="N184"/>
  <c r="C184"/>
  <c r="D180"/>
  <c r="E180"/>
  <c r="E185"/>
  <c r="F180"/>
  <c r="G180"/>
  <c r="H180"/>
  <c r="I180"/>
  <c r="I185"/>
  <c r="J180"/>
  <c r="J185"/>
  <c r="K180"/>
  <c r="K185"/>
  <c r="L180"/>
  <c r="M180"/>
  <c r="N180"/>
  <c r="N185"/>
  <c r="C180"/>
  <c r="D174"/>
  <c r="D185"/>
  <c r="E174"/>
  <c r="F174"/>
  <c r="G174"/>
  <c r="G185"/>
  <c r="H174"/>
  <c r="I174"/>
  <c r="J174"/>
  <c r="K174"/>
  <c r="L174"/>
  <c r="L185"/>
  <c r="M174"/>
  <c r="N174"/>
  <c r="C174"/>
  <c r="D167"/>
  <c r="E167"/>
  <c r="F167"/>
  <c r="G167"/>
  <c r="H167"/>
  <c r="I167"/>
  <c r="J167"/>
  <c r="K167"/>
  <c r="L167"/>
  <c r="M167"/>
  <c r="N167"/>
  <c r="C167"/>
  <c r="D163"/>
  <c r="E163"/>
  <c r="F163"/>
  <c r="H163"/>
  <c r="I163"/>
  <c r="J163"/>
  <c r="K163"/>
  <c r="L163"/>
  <c r="M163"/>
  <c r="N163"/>
  <c r="C163"/>
  <c r="D149"/>
  <c r="E149"/>
  <c r="E151"/>
  <c r="F149"/>
  <c r="F151"/>
  <c r="G149"/>
  <c r="G151"/>
  <c r="H149"/>
  <c r="H151"/>
  <c r="I149"/>
  <c r="I151"/>
  <c r="J149"/>
  <c r="J151"/>
  <c r="K149"/>
  <c r="K151"/>
  <c r="L149"/>
  <c r="L151"/>
  <c r="M149"/>
  <c r="M151"/>
  <c r="N149"/>
  <c r="N151"/>
  <c r="C149"/>
  <c r="C151"/>
  <c r="D140"/>
  <c r="E140"/>
  <c r="F140"/>
  <c r="G140"/>
  <c r="H140"/>
  <c r="I140"/>
  <c r="J140"/>
  <c r="K140"/>
  <c r="L140"/>
  <c r="M140"/>
  <c r="N140"/>
  <c r="C140"/>
  <c r="D131"/>
  <c r="D137"/>
  <c r="E131"/>
  <c r="E137"/>
  <c r="F131"/>
  <c r="F137"/>
  <c r="G131"/>
  <c r="G137"/>
  <c r="H131"/>
  <c r="H137"/>
  <c r="I131"/>
  <c r="I137"/>
  <c r="J131"/>
  <c r="J137"/>
  <c r="K131"/>
  <c r="K137"/>
  <c r="L131"/>
  <c r="L137"/>
  <c r="L168"/>
  <c r="L186"/>
  <c r="L216"/>
  <c r="M131"/>
  <c r="M137"/>
  <c r="M168"/>
  <c r="M186"/>
  <c r="M216"/>
  <c r="N131"/>
  <c r="N137"/>
  <c r="N168"/>
  <c r="N186"/>
  <c r="N216"/>
  <c r="C131"/>
  <c r="C137"/>
  <c r="D19"/>
  <c r="D24"/>
  <c r="E19"/>
  <c r="E24"/>
  <c r="F19"/>
  <c r="F24"/>
  <c r="G19"/>
  <c r="H19"/>
  <c r="H24"/>
  <c r="I19"/>
  <c r="J19"/>
  <c r="J24"/>
  <c r="K19"/>
  <c r="L19"/>
  <c r="L24"/>
  <c r="M19"/>
  <c r="N19"/>
  <c r="N24"/>
  <c r="O76"/>
  <c r="O78"/>
  <c r="O79"/>
  <c r="O80"/>
  <c r="O81"/>
  <c r="O84"/>
  <c r="O85"/>
  <c r="O86"/>
  <c r="O87"/>
  <c r="O89"/>
  <c r="O90"/>
  <c r="O91"/>
  <c r="O92"/>
  <c r="O93"/>
  <c r="O94"/>
  <c r="O95"/>
  <c r="O96"/>
  <c r="O100"/>
  <c r="O101"/>
  <c r="O102"/>
  <c r="O103"/>
  <c r="O104"/>
  <c r="O105"/>
  <c r="O106"/>
  <c r="O107"/>
  <c r="O109"/>
  <c r="O110"/>
  <c r="O111"/>
  <c r="O112"/>
  <c r="O113"/>
  <c r="O114"/>
  <c r="O116"/>
  <c r="O117"/>
  <c r="O118"/>
  <c r="O119"/>
  <c r="O121"/>
  <c r="O124"/>
  <c r="O125"/>
  <c r="O126"/>
  <c r="O127"/>
  <c r="O128"/>
  <c r="O130"/>
  <c r="O132"/>
  <c r="O133"/>
  <c r="O134"/>
  <c r="O135"/>
  <c r="O136"/>
  <c r="O138"/>
  <c r="O139"/>
  <c r="O140"/>
  <c r="O141"/>
  <c r="O142"/>
  <c r="O143"/>
  <c r="O144"/>
  <c r="O145"/>
  <c r="O146"/>
  <c r="O147"/>
  <c r="O148"/>
  <c r="O150"/>
  <c r="O152"/>
  <c r="O153"/>
  <c r="O154"/>
  <c r="O155"/>
  <c r="O156"/>
  <c r="O158"/>
  <c r="O159"/>
  <c r="O160"/>
  <c r="O162"/>
  <c r="O164"/>
  <c r="O165"/>
  <c r="O166"/>
  <c r="O167"/>
  <c r="O169"/>
  <c r="O170"/>
  <c r="O171"/>
  <c r="O172"/>
  <c r="O173"/>
  <c r="O174"/>
  <c r="O175"/>
  <c r="O176"/>
  <c r="O177"/>
  <c r="O178"/>
  <c r="O179"/>
  <c r="O181"/>
  <c r="O182"/>
  <c r="O183"/>
  <c r="O184"/>
  <c r="O187"/>
  <c r="O188"/>
  <c r="O189"/>
  <c r="O190"/>
  <c r="O191"/>
  <c r="O193"/>
  <c r="O194"/>
  <c r="O195"/>
  <c r="O196"/>
  <c r="O197"/>
  <c r="O198"/>
  <c r="O199"/>
  <c r="O200"/>
  <c r="O201"/>
  <c r="O203"/>
  <c r="O204"/>
  <c r="O205"/>
  <c r="O206"/>
  <c r="O207"/>
  <c r="O209"/>
  <c r="O210"/>
  <c r="O211"/>
  <c r="O212"/>
  <c r="O213"/>
  <c r="O214"/>
  <c r="C78" i="19"/>
  <c r="C96"/>
  <c r="C142"/>
  <c r="C148"/>
  <c r="C155"/>
  <c r="C131"/>
  <c r="C125"/>
  <c r="D119"/>
  <c r="C112"/>
  <c r="C108"/>
  <c r="C89"/>
  <c r="C62"/>
  <c r="C53"/>
  <c r="C48"/>
  <c r="C39"/>
  <c r="C24"/>
  <c r="C15"/>
  <c r="D153"/>
  <c r="D131"/>
  <c r="D112"/>
  <c r="D108"/>
  <c r="D62"/>
  <c r="D53"/>
  <c r="D48"/>
  <c r="D24"/>
  <c r="D8"/>
  <c r="C9" i="32"/>
  <c r="C193" i="31"/>
  <c r="C182"/>
  <c r="C138"/>
  <c r="C127"/>
  <c r="C105"/>
  <c r="C94"/>
  <c r="C83"/>
  <c r="C50"/>
  <c r="C39"/>
  <c r="C28"/>
  <c r="C117" i="30"/>
  <c r="C128"/>
  <c r="C139"/>
  <c r="C161"/>
  <c r="C173"/>
  <c r="C95"/>
  <c r="C71"/>
  <c r="C49"/>
  <c r="C38"/>
  <c r="C27"/>
  <c r="C37" i="29"/>
  <c r="C38"/>
  <c r="C21"/>
  <c r="C14"/>
  <c r="C12"/>
  <c r="B29" i="11"/>
  <c r="C25"/>
  <c r="H11"/>
  <c r="H14"/>
  <c r="H15"/>
  <c r="H10"/>
  <c r="H9"/>
  <c r="H8"/>
  <c r="H7"/>
  <c r="H5"/>
  <c r="H16"/>
  <c r="H13"/>
  <c r="E17" i="8"/>
  <c r="E18"/>
  <c r="E20"/>
  <c r="E22"/>
  <c r="E23"/>
  <c r="E25"/>
  <c r="E26"/>
  <c r="E27"/>
  <c r="E16"/>
  <c r="B28"/>
  <c r="B19"/>
  <c r="E19"/>
  <c r="D102" i="10"/>
  <c r="E102"/>
  <c r="C102"/>
  <c r="D96"/>
  <c r="E96"/>
  <c r="C96"/>
  <c r="D88"/>
  <c r="E88"/>
  <c r="D83"/>
  <c r="E83"/>
  <c r="C83"/>
  <c r="D78"/>
  <c r="D105"/>
  <c r="E78"/>
  <c r="E105"/>
  <c r="C78"/>
  <c r="D70"/>
  <c r="E70"/>
  <c r="C70"/>
  <c r="E64"/>
  <c r="C71"/>
  <c r="D58"/>
  <c r="E58"/>
  <c r="E71"/>
  <c r="C58"/>
  <c r="D51"/>
  <c r="E51"/>
  <c r="C51"/>
  <c r="F51"/>
  <c r="E45"/>
  <c r="D30"/>
  <c r="E30"/>
  <c r="C30"/>
  <c r="F30"/>
  <c r="D21"/>
  <c r="D32"/>
  <c r="E21"/>
  <c r="E32"/>
  <c r="C21"/>
  <c r="F7"/>
  <c r="F8"/>
  <c r="F9"/>
  <c r="F10"/>
  <c r="F11"/>
  <c r="F13"/>
  <c r="F14"/>
  <c r="F15"/>
  <c r="F16"/>
  <c r="F17"/>
  <c r="F19"/>
  <c r="F20"/>
  <c r="F21"/>
  <c r="F22"/>
  <c r="F23"/>
  <c r="F24"/>
  <c r="F25"/>
  <c r="F26"/>
  <c r="F27"/>
  <c r="F28"/>
  <c r="F29"/>
  <c r="F31"/>
  <c r="F33"/>
  <c r="F34"/>
  <c r="F35"/>
  <c r="F36"/>
  <c r="F37"/>
  <c r="F38"/>
  <c r="F39"/>
  <c r="F42"/>
  <c r="F44"/>
  <c r="F46"/>
  <c r="F47"/>
  <c r="F48"/>
  <c r="F53"/>
  <c r="F54"/>
  <c r="F55"/>
  <c r="F56"/>
  <c r="F57"/>
  <c r="F58"/>
  <c r="F59"/>
  <c r="F60"/>
  <c r="F61"/>
  <c r="F62"/>
  <c r="F63"/>
  <c r="F64"/>
  <c r="F65"/>
  <c r="F68"/>
  <c r="F69"/>
  <c r="F70"/>
  <c r="F73"/>
  <c r="F74"/>
  <c r="F75"/>
  <c r="F76"/>
  <c r="F77"/>
  <c r="F78"/>
  <c r="F79"/>
  <c r="F80"/>
  <c r="F81"/>
  <c r="F82"/>
  <c r="F83"/>
  <c r="F84"/>
  <c r="F85"/>
  <c r="F86"/>
  <c r="F87"/>
  <c r="F89"/>
  <c r="F90"/>
  <c r="F91"/>
  <c r="F92"/>
  <c r="F93"/>
  <c r="F96"/>
  <c r="F97"/>
  <c r="F98"/>
  <c r="F99"/>
  <c r="F100"/>
  <c r="F102"/>
  <c r="F103"/>
  <c r="F6"/>
  <c r="D12"/>
  <c r="D18"/>
  <c r="E12"/>
  <c r="E18"/>
  <c r="C12"/>
  <c r="C18"/>
  <c r="F33" i="2"/>
  <c r="D128"/>
  <c r="E128"/>
  <c r="C128"/>
  <c r="E122"/>
  <c r="E131"/>
  <c r="D113"/>
  <c r="D122"/>
  <c r="D131"/>
  <c r="E113"/>
  <c r="C113"/>
  <c r="D106"/>
  <c r="E106"/>
  <c r="C106"/>
  <c r="F106"/>
  <c r="D100"/>
  <c r="E100"/>
  <c r="F100"/>
  <c r="D90"/>
  <c r="D101"/>
  <c r="E90"/>
  <c r="D85"/>
  <c r="E85"/>
  <c r="E101"/>
  <c r="D76"/>
  <c r="D77"/>
  <c r="D102"/>
  <c r="D132"/>
  <c r="E76"/>
  <c r="F76"/>
  <c r="D59"/>
  <c r="E59"/>
  <c r="C59"/>
  <c r="D49"/>
  <c r="E49"/>
  <c r="D43"/>
  <c r="E43"/>
  <c r="C43"/>
  <c r="F43"/>
  <c r="D40"/>
  <c r="E40"/>
  <c r="C40"/>
  <c r="F40"/>
  <c r="D32"/>
  <c r="F32"/>
  <c r="E32"/>
  <c r="D29"/>
  <c r="E29"/>
  <c r="E50"/>
  <c r="C29"/>
  <c r="F26"/>
  <c r="F27"/>
  <c r="F28"/>
  <c r="F30"/>
  <c r="F31"/>
  <c r="F34"/>
  <c r="F35"/>
  <c r="F36"/>
  <c r="F37"/>
  <c r="F38"/>
  <c r="F39"/>
  <c r="F41"/>
  <c r="F42"/>
  <c r="F46"/>
  <c r="F47"/>
  <c r="F48"/>
  <c r="F51"/>
  <c r="F52"/>
  <c r="F53"/>
  <c r="F54"/>
  <c r="F55"/>
  <c r="F56"/>
  <c r="F57"/>
  <c r="F58"/>
  <c r="F59"/>
  <c r="F60"/>
  <c r="F62"/>
  <c r="F64"/>
  <c r="F65"/>
  <c r="F66"/>
  <c r="F67"/>
  <c r="F68"/>
  <c r="F69"/>
  <c r="F70"/>
  <c r="F71"/>
  <c r="F74"/>
  <c r="F75"/>
  <c r="F78"/>
  <c r="F79"/>
  <c r="F80"/>
  <c r="F81"/>
  <c r="F82"/>
  <c r="F83"/>
  <c r="F84"/>
  <c r="F86"/>
  <c r="F87"/>
  <c r="F88"/>
  <c r="F89"/>
  <c r="F91"/>
  <c r="F92"/>
  <c r="F93"/>
  <c r="F94"/>
  <c r="F95"/>
  <c r="F96"/>
  <c r="F97"/>
  <c r="F99"/>
  <c r="F103"/>
  <c r="F104"/>
  <c r="F105"/>
  <c r="F107"/>
  <c r="F108"/>
  <c r="F109"/>
  <c r="F110"/>
  <c r="F114"/>
  <c r="F115"/>
  <c r="F116"/>
  <c r="F117"/>
  <c r="F118"/>
  <c r="F119"/>
  <c r="F124"/>
  <c r="F125"/>
  <c r="F127"/>
  <c r="F128"/>
  <c r="F129"/>
  <c r="F25"/>
  <c r="F21"/>
  <c r="F22"/>
  <c r="F20"/>
  <c r="D23"/>
  <c r="D24"/>
  <c r="E23"/>
  <c r="E24"/>
  <c r="C23"/>
  <c r="F7"/>
  <c r="F8"/>
  <c r="F9"/>
  <c r="F10"/>
  <c r="F11"/>
  <c r="F12"/>
  <c r="F13"/>
  <c r="F14"/>
  <c r="F16"/>
  <c r="F17"/>
  <c r="F18"/>
  <c r="F6"/>
  <c r="F19"/>
  <c r="E19"/>
  <c r="H12" i="11"/>
  <c r="H6"/>
  <c r="C17"/>
  <c r="H17"/>
  <c r="D71" i="10"/>
  <c r="F15" i="2"/>
  <c r="D68" i="37"/>
  <c r="D98" i="36"/>
  <c r="D122"/>
  <c r="N122" i="20"/>
  <c r="L122"/>
  <c r="J122"/>
  <c r="H122"/>
  <c r="F122"/>
  <c r="D122"/>
  <c r="D151"/>
  <c r="O120"/>
  <c r="H185"/>
  <c r="C185"/>
  <c r="D50" i="2"/>
  <c r="F68" i="37"/>
  <c r="E68"/>
  <c r="F98" i="36"/>
  <c r="C15" i="21"/>
  <c r="F24" i="36"/>
  <c r="E24"/>
  <c r="E122" i="20"/>
  <c r="E28" i="8"/>
  <c r="O157" i="20"/>
  <c r="E77" i="2"/>
  <c r="E102"/>
  <c r="E52" i="10"/>
  <c r="E72"/>
  <c r="E106"/>
  <c r="C122" i="2"/>
  <c r="O97" i="20"/>
  <c r="F45" i="10"/>
  <c r="F12"/>
  <c r="F131" i="2"/>
  <c r="F122"/>
  <c r="F113"/>
  <c r="F23"/>
  <c r="D24" i="36"/>
  <c r="I14" i="21"/>
  <c r="C24" i="36"/>
  <c r="O149" i="20"/>
  <c r="D52" i="10"/>
  <c r="D72"/>
  <c r="D106"/>
  <c r="F29" i="2"/>
  <c r="M98" i="20"/>
  <c r="I98"/>
  <c r="J98"/>
  <c r="D113" i="19"/>
  <c r="D63"/>
  <c r="C132"/>
  <c r="C113"/>
  <c r="C63"/>
  <c r="C32" i="10"/>
  <c r="F32"/>
  <c r="F18"/>
  <c r="F185" i="20"/>
  <c r="M24"/>
  <c r="K24"/>
  <c r="I24"/>
  <c r="G24"/>
  <c r="F99" i="36"/>
  <c r="F123"/>
  <c r="E99"/>
  <c r="E123"/>
  <c r="D99"/>
  <c r="D123"/>
  <c r="C133" i="19"/>
  <c r="C156"/>
  <c r="C40"/>
  <c r="C64"/>
  <c r="C81"/>
  <c r="D26" i="11"/>
  <c r="D29"/>
  <c r="C52" i="10"/>
  <c r="C101" i="2"/>
  <c r="F101"/>
  <c r="F24"/>
  <c r="C24"/>
  <c r="C77"/>
  <c r="F77"/>
  <c r="C208" i="20"/>
  <c r="C215"/>
  <c r="O215"/>
  <c r="O163"/>
  <c r="O131"/>
  <c r="C122"/>
  <c r="O122"/>
  <c r="O83"/>
  <c r="H50"/>
  <c r="F50"/>
  <c r="I50"/>
  <c r="G50"/>
  <c r="E50"/>
  <c r="M50"/>
  <c r="K50"/>
  <c r="C24"/>
  <c r="E99"/>
  <c r="E123"/>
  <c r="D99"/>
  <c r="D123"/>
  <c r="O185"/>
  <c r="O180"/>
  <c r="D168"/>
  <c r="D186"/>
  <c r="D216"/>
  <c r="O151"/>
  <c r="K168"/>
  <c r="K186"/>
  <c r="K216"/>
  <c r="H168"/>
  <c r="H186"/>
  <c r="H216"/>
  <c r="E168"/>
  <c r="E186"/>
  <c r="E216"/>
  <c r="J168"/>
  <c r="J186"/>
  <c r="J216"/>
  <c r="I168"/>
  <c r="I186"/>
  <c r="I216"/>
  <c r="G168"/>
  <c r="G186"/>
  <c r="G216"/>
  <c r="F168"/>
  <c r="F186"/>
  <c r="F216"/>
  <c r="O137"/>
  <c r="C168"/>
  <c r="O98"/>
  <c r="J49"/>
  <c r="J50"/>
  <c r="J99"/>
  <c r="J123"/>
  <c r="L49"/>
  <c r="L50"/>
  <c r="L99"/>
  <c r="L123"/>
  <c r="L220"/>
  <c r="C49"/>
  <c r="G99"/>
  <c r="G123"/>
  <c r="G220"/>
  <c r="K99"/>
  <c r="K123"/>
  <c r="K220"/>
  <c r="H99"/>
  <c r="H123"/>
  <c r="H220"/>
  <c r="I99"/>
  <c r="I123"/>
  <c r="I220"/>
  <c r="M99"/>
  <c r="M123"/>
  <c r="M220"/>
  <c r="N99"/>
  <c r="N123"/>
  <c r="N220"/>
  <c r="F71" i="10"/>
  <c r="D15" i="21"/>
  <c r="C69" i="37"/>
  <c r="C99"/>
  <c r="C99" i="36"/>
  <c r="C123"/>
  <c r="D133" i="19"/>
  <c r="D156"/>
  <c r="D64"/>
  <c r="D81"/>
  <c r="F88" i="10"/>
  <c r="C72"/>
  <c r="C106"/>
  <c r="F106"/>
  <c r="F52"/>
  <c r="F72"/>
  <c r="C102" i="2"/>
  <c r="C132"/>
  <c r="F133"/>
  <c r="F102"/>
  <c r="F132"/>
  <c r="O208" i="20"/>
  <c r="J220"/>
  <c r="D220"/>
  <c r="E220"/>
  <c r="C186"/>
  <c r="O168"/>
  <c r="C50"/>
  <c r="F99"/>
  <c r="C216"/>
  <c r="O216"/>
  <c r="O186"/>
  <c r="F123"/>
  <c r="C99"/>
  <c r="F220"/>
  <c r="C123"/>
  <c r="O99"/>
  <c r="C221"/>
  <c r="D221"/>
  <c r="E221"/>
  <c r="F221"/>
  <c r="G221"/>
  <c r="H221"/>
  <c r="I221"/>
  <c r="J221"/>
  <c r="K221"/>
  <c r="L221"/>
  <c r="M221"/>
  <c r="N221"/>
  <c r="C220"/>
  <c r="O123"/>
  <c r="O220"/>
  <c r="B29" i="8"/>
  <c r="E29"/>
</calcChain>
</file>

<file path=xl/sharedStrings.xml><?xml version="1.0" encoding="utf-8"?>
<sst xmlns="http://schemas.openxmlformats.org/spreadsheetml/2006/main" count="6113" uniqueCount="965">
  <si>
    <t xml:space="preserve">Központi költségvetés sajátos finanszírozási bevételei </t>
  </si>
  <si>
    <t>ÖNKORMÁNYZATI ELŐIRÁNYZATOK</t>
  </si>
  <si>
    <t>KÖLTSÉGVETÉSI SZERV</t>
  </si>
  <si>
    <t>MINDÖSSZESEN</t>
  </si>
  <si>
    <t>KÖLTSÉGVETÉSI SZERV ELŐIRÁNYZATAI</t>
  </si>
  <si>
    <t>ÖNKORMÁNYZAT ÉS KÖLTSÉGVETÉSI SZERVEI ELŐIRÁNYZATA MINDÖSSZESEN</t>
  </si>
  <si>
    <t>Projekt megnevezése</t>
  </si>
  <si>
    <t>B16 Működési célú támogatások fejezeti kezelésű előirányzatok EU-s programokra és azok hazai társfinanszírozásától</t>
  </si>
  <si>
    <t>B25 Felhalmozási célú támogatásokfejezeti kezelésű előirányzatok EU-s programokra és azok hazai társfinanszírozásától</t>
  </si>
  <si>
    <t>B63 Működési célú átvett pénzeszközök Európai Uniótól</t>
  </si>
  <si>
    <t>B73 Felhalmozási célú átvett pénzeszközök Európai Uniótól</t>
  </si>
  <si>
    <t xml:space="preserve">B1-B7 Költségvetési bevételek </t>
  </si>
  <si>
    <t>Eredeti ei.</t>
  </si>
  <si>
    <t>B1-7 A helyi önkormányzat projekthez történő hozzájárulása</t>
  </si>
  <si>
    <t>B8 Finanszírozási bevételek- önkormányzat projekthez történő hozzájárulása</t>
  </si>
  <si>
    <t>K1-K8. Költségvetési kiadások ÖSSZESEN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</si>
  <si>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</si>
  <si>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</si>
  <si>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</si>
  <si>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</si>
  <si>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</si>
  <si>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</si>
  <si>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</si>
  <si>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</si>
  <si>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</si>
  <si>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</si>
  <si>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</si>
  <si>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</si>
  <si>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 xml:space="preserve"> A költségvetés előterjesztésekor a képviselő-testület részére tájékoztatásul  kell - szöveges indokolással együtt - bemutatni:</t>
  </si>
  <si>
    <t>az ellátottak térítési díjának, kártérítésének méltányossági alapon történő elengedésének összege</t>
  </si>
  <si>
    <t>a lakosság részére lakásépítéshez, lakásfelújításhoz nyújtott kölcsönök elengedésének összege</t>
  </si>
  <si>
    <t>a helyi adónál, gépjárműadónál biztosított kedvezmény, mentesség összege adónemenként</t>
  </si>
  <si>
    <t>a helyiségek, eszközök hasznosításából származó bevételből nyújtott kedvezmény, mentesség összege</t>
  </si>
  <si>
    <t>az egyéb nyújtott kedvezmény vagy kölcsön elengedésének összege</t>
  </si>
  <si>
    <t>B3, B7</t>
  </si>
  <si>
    <t>B4, B5</t>
  </si>
  <si>
    <t>tervezett elvárt bevétel</t>
  </si>
  <si>
    <t>közvetett támogatás</t>
  </si>
  <si>
    <t>várható bevétel</t>
  </si>
  <si>
    <t>Általános- és céltartalékok (E Ft)</t>
  </si>
  <si>
    <t>A helyi önkormányzat költségvetési mérlege közgazdasági tagolásban (E Ft)</t>
  </si>
  <si>
    <t>Előirányzat felhasználási terv (E Ft)</t>
  </si>
  <si>
    <t>011130 Önkormányzatok és önkormányzati hivatalok jogalkotó és általános igazgatási tevékenysége</t>
  </si>
  <si>
    <t>011220 Adó-, vám- és jövedéki igazgatás</t>
  </si>
  <si>
    <t>013350 Az önkormányzati vagyonnal való gazdálkodással kapcsolatos feladatok</t>
  </si>
  <si>
    <t>016010 Országgyűlési, önkormányzati és európai parlamenti képviselőválasztásokhoz kapcsolódó tevékenységek</t>
  </si>
  <si>
    <t>016080 Kiemelt állami és önkormányzati rendezvények</t>
  </si>
  <si>
    <t>018010 Önkormányzatok elszámolásai a központi költségvetéssel</t>
  </si>
  <si>
    <t>018030 Támogatási célú finanszírozási műveletek</t>
  </si>
  <si>
    <t>061030 Lakáshoz jutást segítő támogatások</t>
  </si>
  <si>
    <t>082044 Könyvtári szolgáltatások</t>
  </si>
  <si>
    <t>084040 Egyházak közösségi és hitéleti tevékenységének támogatása</t>
  </si>
  <si>
    <t>106020 Lakásfenntartással, lakhatással összefüggő ellátások</t>
  </si>
  <si>
    <t>Stb.</t>
  </si>
  <si>
    <t>RÉSZLETES KIMUTATÁS, NEM KELL A RENDELETBE RAKNI, TERVEZÉSHEZ SEGÍT</t>
  </si>
  <si>
    <t>Központi, irányító szervi támogatások folyósítása működési célra</t>
  </si>
  <si>
    <t>Központi, irányító szervi támogatások folyósítása felhalmozási célra</t>
  </si>
  <si>
    <t>Költségvetési szerv</t>
  </si>
  <si>
    <t>ÖSSZESEN</t>
  </si>
  <si>
    <t>Irányító szervi támogatások folyósítása (E Ft)</t>
  </si>
  <si>
    <t>ÖSSZESEN:</t>
  </si>
  <si>
    <t>eredeti ei.</t>
  </si>
  <si>
    <t>Az európai uniós forrásból finanszírozott támogatással megvalósuló programok, projektek kiadásai, bevételei, valamint a helyi önkormányzat ilyen projektekhez történő hozzájárulásai (E Ft)</t>
  </si>
  <si>
    <t>eredeti ei. Működési célú</t>
  </si>
  <si>
    <t>eredeti ei. Felhalmozáci célú</t>
  </si>
  <si>
    <t>eredeti ei. Felhalmozási célú</t>
  </si>
  <si>
    <t>Egyéb felhalmozási célú támogatások államháztartáson kívülre</t>
  </si>
  <si>
    <t xml:space="preserve">Intézményi ellátottak pénzbeli juttatásai </t>
  </si>
  <si>
    <t xml:space="preserve">Lakhatással kapcsolatos ellátások </t>
  </si>
  <si>
    <t xml:space="preserve">Foglalkoztatással, munkanélküliséggel kapcsolatos ellátások </t>
  </si>
  <si>
    <t xml:space="preserve">Betegséggel kapcsolatos (nem társadalombiztosítási) ellátások </t>
  </si>
  <si>
    <t>A költségvetési hiány külső finanszírozására vagy a költségvetési többlet felhasználására szolgáló finanszírozási bevételek és kiadások működési és felhalmozási cél szerinti tagolásban (E Ft)</t>
  </si>
  <si>
    <t>Rovat-
szám</t>
  </si>
  <si>
    <t>Kötelezettségek megnevezése</t>
  </si>
  <si>
    <t>Köt.vállalás éve</t>
  </si>
  <si>
    <t>Tárgyév előtti kifizetés</t>
  </si>
  <si>
    <t>Összesen</t>
  </si>
  <si>
    <t>Működési célú hiteltörlesztések összesen:</t>
  </si>
  <si>
    <t>Felhalmozási célú hiteltörlesztések</t>
  </si>
  <si>
    <t>Beruházások összesen:</t>
  </si>
  <si>
    <t>Felújítások összesen:</t>
  </si>
  <si>
    <t>MINDÖSSZESEN:</t>
  </si>
  <si>
    <t>2014. évi eredeti ei.</t>
  </si>
  <si>
    <t>2012. évi tény  (teljesítés)</t>
  </si>
  <si>
    <t>2013. évi várható (teljesítés)</t>
  </si>
  <si>
    <t>2. az önkormányzati vagyon és az önkormányzatot megillető vagyoni értékű jog értékesítéséből és hasznosításából származó bevétel,</t>
  </si>
  <si>
    <t>3. az osztalék, a koncessziós díj és a hozambevétel,</t>
  </si>
  <si>
    <t>4. a tárgyi eszköz és az immateriális jószág, részvény, részesedés, vállalat értékesítéséből vagy privatizációból származó bevétel,</t>
  </si>
  <si>
    <t>5. bírság-, pótlék- és díjbevétel, valamint</t>
  </si>
  <si>
    <t>6. a kezességvállalással kapcsolatos megtérülés.</t>
  </si>
  <si>
    <t>353/2011. (XII. 30.) Korm. Rendelet értelmében az önkormányzat saját bevételének minősül</t>
  </si>
  <si>
    <t>ÖSSZEVONT ELŐIRÁNYZATOK (ÖNKORMÁNYZAT ÉS KÖLTSÉGVETÉSI SZERVEI ÖSSZESEN)</t>
  </si>
  <si>
    <t>Önkormányzat 2015. évi költségvetése</t>
  </si>
  <si>
    <t>Működési kiadások összesen</t>
  </si>
  <si>
    <t>Felhalmozási kiadások összesen</t>
  </si>
  <si>
    <t xml:space="preserve">államigazgatási feladatok </t>
  </si>
  <si>
    <t>Működési bevételek összesen</t>
  </si>
  <si>
    <t>Felhalmozási bevételek összesen</t>
  </si>
  <si>
    <t xml:space="preserve">Működési bevételek és működési kiadások egyenlege </t>
  </si>
  <si>
    <t xml:space="preserve">Felhalmozási bevételek és a felhalmozási kiadások egyenlege </t>
  </si>
  <si>
    <t>KÖLTSÉGVETÉSI ENGEDÉLYEZETT LÉTSZÁMKERETBE NEM TARTOZÓ FOGLALKOZTATOTTAK LÉTSZÁMA AZ IDŐSZAK VÉGÉN ÖSSZESEN</t>
  </si>
  <si>
    <r>
      <t xml:space="preserve">b) </t>
    </r>
    <r>
      <rPr>
        <sz val="10"/>
        <color indexed="8"/>
        <rFont val="Times New Roman"/>
        <family val="1"/>
        <charset val="238"/>
      </rPr>
      <t>a számvitelről szóló törvény (a továbbiakban: Szt.) szerinti hitelviszonyt megtestesítő értékpapír forgalomba hozatala a forgalomba hozatal napjától a beváltás napjáig, kamatozó értékpapír esetén annak névértéke, egyéb értékpapír esetén annak vételára,</t>
    </r>
  </si>
  <si>
    <r>
      <t xml:space="preserve">c) </t>
    </r>
    <r>
      <rPr>
        <sz val="10"/>
        <color indexed="8"/>
        <rFont val="Times New Roman"/>
        <family val="1"/>
        <charset val="238"/>
      </rPr>
      <t>váltó kibocsátása a kibocsátás napjától a beváltás napjáig, és annak a váltóval kiváltott kötelezettséggel megegyező, kamatot nem tartalmazó értéke,</t>
    </r>
  </si>
  <si>
    <r>
      <t xml:space="preserve">d) </t>
    </r>
    <r>
      <rPr>
        <sz val="10"/>
        <color indexed="8"/>
        <rFont val="Times New Roman"/>
        <family val="1"/>
        <charset val="238"/>
      </rPr>
      <t>az Szt. szerint pénzügyi lízing lízingbevevői félként történő megkötése a lízing futamideje alatt, és a lízingszerződésben kikötött tőkerész hátralévő összege,</t>
    </r>
  </si>
  <si>
    <r>
      <t>e)</t>
    </r>
    <r>
      <rPr>
        <sz val="10"/>
        <color indexed="8"/>
        <rFont val="Times New Roman"/>
        <family val="1"/>
        <charset val="238"/>
      </rPr>
      <t xml:space="preserve"> a visszavásárlási kötelezettség kikötésével megkötött adásvételi szerződés eladói félként történő megkötése - ideértve az Szt. szerinti valódi penziós és óvadéki repóügyleteket is - a visszavásárlásig, és a kikötött visszavásárlási ár,</t>
    </r>
  </si>
  <si>
    <r>
      <t xml:space="preserve">f) </t>
    </r>
    <r>
      <rPr>
        <sz val="10"/>
        <color indexed="8"/>
        <rFont val="Times New Roman"/>
        <family val="1"/>
        <charset val="238"/>
      </rPr>
      <t>a szerződésben kapott, legalább háromszázhatvanöt nap időtartamú halasztott fizetés, részletfizetés, és a még ki nem fizetett ellenérték,</t>
    </r>
  </si>
  <si>
    <t>Adósságot keletkeztető ügylet és annak értéke:</t>
  </si>
  <si>
    <t>Az önkormányzati garanciákból és önkormányzati kezességekből fennálló kötelezettségek az adósságot keletkeztető ügyletek futamidejének végéig, illetve a garancia, kezesség érvényesíthetőségéig</t>
  </si>
  <si>
    <t>ebből:</t>
  </si>
  <si>
    <t>Az önkormányzat adósságot keletkeztető ügyletből származó tárgyévi összes fizetési kötelezettsége az adósságot keletkeztető ügylet futamidejének végéig egyik évben sem haladhatja meg az önkormányzat adott évi saját bevételeinek 50%-át.</t>
  </si>
  <si>
    <t>6. a kezesség-, illetve garanciavállalással kapcsolatos megtérülés.</t>
  </si>
  <si>
    <t>1.a helyi adóból és a települési adóból származó bevétel,</t>
  </si>
  <si>
    <t>5. bírság-, pótlék- és díjbevétel,</t>
  </si>
  <si>
    <t>2013. évi tény  (teljesítés)</t>
  </si>
  <si>
    <t>2014. évi várható (teljesítés)</t>
  </si>
  <si>
    <t>2015. évi eredeti ei.</t>
  </si>
  <si>
    <r>
      <t>a)</t>
    </r>
    <r>
      <rPr>
        <sz val="10"/>
        <color indexed="8"/>
        <rFont val="Times New Roman"/>
        <family val="1"/>
        <charset val="238"/>
      </rPr>
      <t xml:space="preserve"> hitel, kölcsön felvétele, átvállalása a folyósítás, átvállalás napjától a végtörlesztés napjáig, és annak aktuális tőketartozása,</t>
    </r>
  </si>
  <si>
    <r>
      <t xml:space="preserve">g) </t>
    </r>
    <r>
      <rPr>
        <sz val="10"/>
        <color indexed="8"/>
        <rFont val="Times New Roman"/>
        <family val="1"/>
        <charset val="238"/>
      </rPr>
      <t>hitelintézetek által, származékos műveletek különbözeteként az Államadósság Kezelő Központ Zrt.-nél (a továbbiakban: ÁKK Zrt.) elhelyezett fedezeti betétek, és azok összege.</t>
    </r>
  </si>
  <si>
    <t>(2) Az (1) bekezdés szerinti adósságot keletkeztető ügyletként nem kell figyelembe venni a költségvetési év első hat hónapjában lejáró adósság előző költségvetési évben történő előfinanszírozását, amelynek összege nem haladja meg a költségvetési év első hat hónapja során várható törlesztések összegét.</t>
  </si>
  <si>
    <t>Fizetési kötelezettségek</t>
  </si>
  <si>
    <t>Saját bevételek</t>
  </si>
  <si>
    <t>B6-B7</t>
  </si>
  <si>
    <t>K1-8. Költségvetési kiadások</t>
  </si>
  <si>
    <t>K1. Személyi juttatások</t>
  </si>
  <si>
    <t>K2. Munkaadókat terhelő járulékok és szociális hozzájárulási adó</t>
  </si>
  <si>
    <t>K3. Dologi kiadások</t>
  </si>
  <si>
    <t>K4. Ellátottak pénzbeli juttatásai</t>
  </si>
  <si>
    <t>K5. Egyéb működési célú kiadások</t>
  </si>
  <si>
    <t>K6. Beruházási kiadások</t>
  </si>
  <si>
    <t>K7. Felújítások</t>
  </si>
  <si>
    <t>K8. Egyéb felhalmozási célú kiadások</t>
  </si>
  <si>
    <t>K9. Finanszírozási kiadások</t>
  </si>
  <si>
    <t>B1-7. Költségvetési bevételek</t>
  </si>
  <si>
    <t>B1. Működési célú támogatások államháztartáson belülről</t>
  </si>
  <si>
    <t>B2. Felhalmozási célú támogatások államháztartáson belülről</t>
  </si>
  <si>
    <t>B3. Közhatalmi bevételek</t>
  </si>
  <si>
    <t>B4. Működési bevételek</t>
  </si>
  <si>
    <t>B5. Felhalmozási bevételek</t>
  </si>
  <si>
    <t>B6. Működési célú átvett pénzeszközök</t>
  </si>
  <si>
    <t>B7. Felhalmozási célú átvett pénzeszközök</t>
  </si>
  <si>
    <t>B8. Finanszírozási bevételek</t>
  </si>
  <si>
    <t>Rovat megnevezése</t>
  </si>
  <si>
    <t>Rovat-szám</t>
  </si>
  <si>
    <t>Törvény szerinti illetmények, munkabérek</t>
  </si>
  <si>
    <t>K1101</t>
  </si>
  <si>
    <t>Normatív jutalmak</t>
  </si>
  <si>
    <t>K1102</t>
  </si>
  <si>
    <t>Céljuttatás, projektprémium</t>
  </si>
  <si>
    <t>K1103</t>
  </si>
  <si>
    <t>Készenléti, ügyeleti, helyettesítési díj, túlóra, túlszolgálat</t>
  </si>
  <si>
    <t>K1104</t>
  </si>
  <si>
    <t>Végkielégítés</t>
  </si>
  <si>
    <t>K1105</t>
  </si>
  <si>
    <t>Jubileumi jutalom</t>
  </si>
  <si>
    <t>K1106</t>
  </si>
  <si>
    <t>Béren kívüli juttatások</t>
  </si>
  <si>
    <t>K1107</t>
  </si>
  <si>
    <t>Ruházati költségtérítés</t>
  </si>
  <si>
    <t>K1108</t>
  </si>
  <si>
    <t>Közlekedési költségtérítés</t>
  </si>
  <si>
    <t>K1109</t>
  </si>
  <si>
    <t>Egyéb költségtérítések</t>
  </si>
  <si>
    <t>K1110</t>
  </si>
  <si>
    <t>Lakhatási támogatások</t>
  </si>
  <si>
    <t>K1111</t>
  </si>
  <si>
    <t>Szociális támogatások</t>
  </si>
  <si>
    <t>K1112</t>
  </si>
  <si>
    <t>K1113</t>
  </si>
  <si>
    <t>ebből:biztosítási díjak</t>
  </si>
  <si>
    <t>K11</t>
  </si>
  <si>
    <t>Választott tisztségviselők juttatásai</t>
  </si>
  <si>
    <t>K121</t>
  </si>
  <si>
    <t>Munkavégzésre irányuló egyéb jogviszonyban nem saját foglalkoztatottnak fizetett juttatások</t>
  </si>
  <si>
    <t>K122</t>
  </si>
  <si>
    <t>Egyéb külső személyi juttatások</t>
  </si>
  <si>
    <t>K123</t>
  </si>
  <si>
    <t>K12</t>
  </si>
  <si>
    <t>K1</t>
  </si>
  <si>
    <t>K2</t>
  </si>
  <si>
    <t>Szakmai anyagok beszerzése</t>
  </si>
  <si>
    <t>K311</t>
  </si>
  <si>
    <t>Üzemeltetési anyagok beszerzése</t>
  </si>
  <si>
    <t>K312</t>
  </si>
  <si>
    <t>Árubeszerzés</t>
  </si>
  <si>
    <t>K313</t>
  </si>
  <si>
    <t>K31</t>
  </si>
  <si>
    <t>Informatikai szolgáltatások igénybevétele</t>
  </si>
  <si>
    <t>K321</t>
  </si>
  <si>
    <t>Egyéb kommunikációs szolgáltatások</t>
  </si>
  <si>
    <t>K322</t>
  </si>
  <si>
    <t>K32</t>
  </si>
  <si>
    <t>Közüzemi díjak</t>
  </si>
  <si>
    <t>K331</t>
  </si>
  <si>
    <t>Vásárolt élelmezés</t>
  </si>
  <si>
    <t>K332</t>
  </si>
  <si>
    <t>K333</t>
  </si>
  <si>
    <t>ebből: a közszféra és a magánszféra együttműködésén (PPP) alapuló szerződéses konstrukció</t>
  </si>
  <si>
    <t>Karbantartási, kisjavítási szolgáltatások</t>
  </si>
  <si>
    <t>K334</t>
  </si>
  <si>
    <t>K335</t>
  </si>
  <si>
    <t>ebből: államháztartáson belül</t>
  </si>
  <si>
    <t xml:space="preserve">Szakmai tevékenységet segítő szolgáltatások </t>
  </si>
  <si>
    <t>K336</t>
  </si>
  <si>
    <t>K337</t>
  </si>
  <si>
    <t>ebből: biztosítási díjak</t>
  </si>
  <si>
    <t>K33</t>
  </si>
  <si>
    <t>Kiküldetések kiadásai</t>
  </si>
  <si>
    <t>K341</t>
  </si>
  <si>
    <t>Reklám- és propagandakiadások</t>
  </si>
  <si>
    <t>K342</t>
  </si>
  <si>
    <t>K34</t>
  </si>
  <si>
    <t>Működési célú előzetesen felszámított általános forgalmi adó</t>
  </si>
  <si>
    <t>K351</t>
  </si>
  <si>
    <t xml:space="preserve">Fizetendő általános forgalmi adó </t>
  </si>
  <si>
    <t>K352</t>
  </si>
  <si>
    <t>K353</t>
  </si>
  <si>
    <t>ebből: fedezeti ügyletek kamatkiadásai</t>
  </si>
  <si>
    <t>K354</t>
  </si>
  <si>
    <t>ebből: valuta, deviza eszközök realizált árfolyamvesztesége</t>
  </si>
  <si>
    <t>ebből: hitelviszonyt megtestesítő értékpapírok árfolyamkülönbözete</t>
  </si>
  <si>
    <t>ebből: deviza kötelezettségek realizált árfolyamvesztesége</t>
  </si>
  <si>
    <t>Egyéb dologi kiadások</t>
  </si>
  <si>
    <t>K355</t>
  </si>
  <si>
    <t>K35</t>
  </si>
  <si>
    <t>K3</t>
  </si>
  <si>
    <t>Társadalombiztosítási ellátások</t>
  </si>
  <si>
    <t>K41</t>
  </si>
  <si>
    <t>K42</t>
  </si>
  <si>
    <t>K43</t>
  </si>
  <si>
    <t>K44</t>
  </si>
  <si>
    <t>K45</t>
  </si>
  <si>
    <t>K46</t>
  </si>
  <si>
    <t>K47</t>
  </si>
  <si>
    <t>K48</t>
  </si>
  <si>
    <t>K4</t>
  </si>
  <si>
    <t>K501</t>
  </si>
  <si>
    <t>ebből: Európai Unió</t>
  </si>
  <si>
    <t>Elvonások és befizetések</t>
  </si>
  <si>
    <t>K502</t>
  </si>
  <si>
    <t>Működési célú garancia- és kezességvállalásból származó kifizetés államháztartáson belülre</t>
  </si>
  <si>
    <t>K503</t>
  </si>
  <si>
    <t>K504</t>
  </si>
  <si>
    <t>K505</t>
  </si>
  <si>
    <t>K506</t>
  </si>
  <si>
    <t>K507</t>
  </si>
  <si>
    <t>ebből: állami vagy önkormányzati tulajdonban lévő gazdasági társaságok tartozásai miatti kifizetések</t>
  </si>
  <si>
    <t>K508</t>
  </si>
  <si>
    <t>Árkiegészítések, ártámogatások</t>
  </si>
  <si>
    <t>K509</t>
  </si>
  <si>
    <t>Kamattámogatások</t>
  </si>
  <si>
    <t>K510</t>
  </si>
  <si>
    <t>K511</t>
  </si>
  <si>
    <t>K512</t>
  </si>
  <si>
    <t>K5</t>
  </si>
  <si>
    <t>Immateriális javak beszerzése, létesítése</t>
  </si>
  <si>
    <t>K61</t>
  </si>
  <si>
    <t>K62</t>
  </si>
  <si>
    <t>ebből: termőföld-vásárlás kiadásai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</si>
  <si>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</si>
  <si>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</si>
  <si>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</si>
  <si>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</si>
  <si>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</si>
  <si>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</si>
  <si>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</si>
  <si>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</si>
  <si>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</si>
  <si>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</si>
  <si>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</si>
  <si>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</si>
  <si>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</si>
  <si>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</si>
  <si>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</si>
  <si>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</si>
  <si>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</si>
  <si>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</si>
  <si>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</si>
  <si>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>K7</t>
  </si>
  <si>
    <t>Felhalmozási célú garancia- és kezességvállalásból származó kifizetés államháztartáson belülre</t>
  </si>
  <si>
    <t>K81</t>
  </si>
  <si>
    <t>K82</t>
  </si>
  <si>
    <t>K83</t>
  </si>
  <si>
    <t>K84</t>
  </si>
  <si>
    <t>K85</t>
  </si>
  <si>
    <t>K86</t>
  </si>
  <si>
    <t>Lakástámogatás</t>
  </si>
  <si>
    <t>K87</t>
  </si>
  <si>
    <t>K88</t>
  </si>
  <si>
    <t>K8</t>
  </si>
  <si>
    <t>K1-K8</t>
  </si>
  <si>
    <t>K9111</t>
  </si>
  <si>
    <t>ebből: pénzügyi vállalkozás</t>
  </si>
  <si>
    <t>ebből: fedezeti ügyletek nettó kiadásai</t>
  </si>
  <si>
    <t>Likviditási célú hitelek, kölcsönök törlesztése pénzügyi vállalkozásnak</t>
  </si>
  <si>
    <t>K9112</t>
  </si>
  <si>
    <t>K9113</t>
  </si>
  <si>
    <t xml:space="preserve"> K9113</t>
  </si>
  <si>
    <t>K911</t>
  </si>
  <si>
    <t>K9121</t>
  </si>
  <si>
    <t>ebből: befektetési jegyek</t>
  </si>
  <si>
    <t>ebből: kárpótlási jegyek</t>
  </si>
  <si>
    <t>K9122</t>
  </si>
  <si>
    <t>Befektetési célú belföldi értékpapírok vásárlása</t>
  </si>
  <si>
    <t>K9123</t>
  </si>
  <si>
    <t>K9124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</si>
  <si>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</si>
  <si>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</si>
  <si>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</si>
  <si>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</si>
  <si>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</si>
  <si>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</si>
  <si>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</si>
  <si>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Pénzeszközök 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</si>
  <si>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</si>
  <si>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</si>
  <si>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</si>
  <si>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</si>
  <si>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</si>
  <si>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</si>
  <si>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</si>
  <si>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</si>
  <si>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</si>
  <si>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</si>
  <si>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K923</t>
  </si>
  <si>
    <t>K924</t>
  </si>
  <si>
    <t>ebből: nemzetközi fejlesztési szervezetek</t>
  </si>
  <si>
    <t>ebből: más kormányok</t>
  </si>
  <si>
    <t>ebből: külföldi pénzintézetek</t>
  </si>
  <si>
    <t>K92</t>
  </si>
  <si>
    <t>Adóssághoz nem kapcsolódó származékos ügyletek kiadásai</t>
  </si>
  <si>
    <t>K93</t>
  </si>
  <si>
    <t>K9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</si>
  <si>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</si>
  <si>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</si>
  <si>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</si>
  <si>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</si>
  <si>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 és gyermekjóléti  feladatainak támogatása</t>
  </si>
  <si>
    <t>B113</t>
  </si>
  <si>
    <t>Települési önkormányzatok kulturális feladatainak támogatása</t>
  </si>
  <si>
    <t>B114</t>
  </si>
  <si>
    <t>Működési célú központosított előirányzatok</t>
  </si>
  <si>
    <t>B115</t>
  </si>
  <si>
    <t>Helyi önkormányzatok kiegészítő támogatásai</t>
  </si>
  <si>
    <t>B116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</si>
  <si>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</si>
  <si>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</si>
  <si>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</si>
  <si>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</si>
  <si>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</si>
  <si>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B14</t>
  </si>
  <si>
    <t>B15</t>
  </si>
  <si>
    <t>B16</t>
  </si>
  <si>
    <t>B1</t>
  </si>
  <si>
    <t>Felhalmozási célú önkormányzati támogatások</t>
  </si>
  <si>
    <t>B21</t>
  </si>
  <si>
    <t>Felhalmozási célú garancia- és kezességvállalásból származó megtérülések államháztartáson belülről</t>
  </si>
  <si>
    <t>B22</t>
  </si>
  <si>
    <t>B23</t>
  </si>
  <si>
    <t>B24</t>
  </si>
  <si>
    <t>B25</t>
  </si>
  <si>
    <t>B2</t>
  </si>
  <si>
    <t>B311</t>
  </si>
  <si>
    <t>ebből: személyi jövedelemadó</t>
  </si>
  <si>
    <t>ebből: magánszemély jogviszonyának megszűnéséhez kapcsolódó egyes jövedelmek különadója</t>
  </si>
  <si>
    <t>ebből: termőföld bérbeadásából származó jövedelem utáni személyi jövedelemadó</t>
  </si>
  <si>
    <t>B312</t>
  </si>
  <si>
    <t>B31</t>
  </si>
  <si>
    <t>B32</t>
  </si>
  <si>
    <t>B33</t>
  </si>
  <si>
    <t>B34</t>
  </si>
  <si>
    <t>B351</t>
  </si>
  <si>
    <t>ebből: állandó jeleggel végzett iparűzési tevékenység után fizetett helyi iparűzési adó</t>
  </si>
  <si>
    <t>ebből: ideiglenes jeleggel végzett tevékenység után fizetett helyi iparűzési adó</t>
  </si>
  <si>
    <t>B352</t>
  </si>
  <si>
    <t xml:space="preserve">Pénzügyi monopóliumok nyereségét terhelő adók </t>
  </si>
  <si>
    <t>B353</t>
  </si>
  <si>
    <t>B354</t>
  </si>
  <si>
    <t>ebből: belföldi gépjárművek adójának a központi költségvetést megillető része</t>
  </si>
  <si>
    <t>ebből: belföldi gépjárművek adójának a helyi önkormányzatot megillető része</t>
  </si>
  <si>
    <t>ebből: külföldi gépjárművek adója</t>
  </si>
  <si>
    <t>ebből: gépjármű túlsúlydíj</t>
  </si>
  <si>
    <t>B355</t>
  </si>
  <si>
    <t>ebből: kulturális adó</t>
  </si>
  <si>
    <t>ebből: baleseti adó</t>
  </si>
  <si>
    <t>ebből: nukleáris létesítmények Központi Nukleáris Pénzügyi Alapba történő kötelező befizetései</t>
  </si>
  <si>
    <t>ebből: környezetterhelési díj</t>
  </si>
  <si>
    <t>ebből: környezetvédelmi termékdíj</t>
  </si>
  <si>
    <t>ebből: bérfőzési szeszadó</t>
  </si>
  <si>
    <t>ebből: szerencsjáték szervezési díj</t>
  </si>
  <si>
    <t xml:space="preserve">ebből: tartózkodás után fizetett idegenforgalmi adó </t>
  </si>
  <si>
    <t>ebből: talajterhelési díj</t>
  </si>
  <si>
    <t>ebből: vizkészletjárulék</t>
  </si>
  <si>
    <t>ebből: állami vadászjegyek díja</t>
  </si>
  <si>
    <t>ebből: erdővédelmi járulék</t>
  </si>
  <si>
    <t>ebből: földvédelmi járulék</t>
  </si>
  <si>
    <t>ebből: halászati haszonbérleti díj</t>
  </si>
  <si>
    <t>ebből: korábbi évek megszünt adónemei áthúzódó fizetéseiből befolyt bevételek</t>
  </si>
  <si>
    <t>B35</t>
  </si>
  <si>
    <t>B36</t>
  </si>
  <si>
    <t>B3</t>
  </si>
  <si>
    <t>Áru- és készletértékesítés ellenértéke</t>
  </si>
  <si>
    <t>B401</t>
  </si>
  <si>
    <t>B402</t>
  </si>
  <si>
    <t>ebből:tárgyi eszközök bérbeadásából származó bevétel</t>
  </si>
  <si>
    <t>ebből: utak használata ellenében beszedett használati díj, pótdíj, elektronikus útdíj</t>
  </si>
  <si>
    <t>B403</t>
  </si>
  <si>
    <t>B404</t>
  </si>
  <si>
    <t>ebből: vadászati jog bérbeadásból származó bevétel</t>
  </si>
  <si>
    <t>ebből: önkormányzati vagyon üzemeltetéséből, koncesszióból származó bevétel</t>
  </si>
  <si>
    <t>ebből: önkormányzati vagyon vagyonkezelésbe adásából származó bevétel</t>
  </si>
  <si>
    <t>ebből: állami többségi tulajdonú vállalkozástól kapott osztalék</t>
  </si>
  <si>
    <t>ebből:  önkormányzati többségi tulajdonú vállalkozástól kapott osztalék</t>
  </si>
  <si>
    <t>ebből: egyéb részesedések után kapott osztalék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</si>
  <si>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</si>
  <si>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</si>
  <si>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</si>
  <si>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</si>
  <si>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</si>
  <si>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</si>
  <si>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B408</t>
  </si>
  <si>
    <t>ebből: befektetési jegyek kamatbevételei</t>
  </si>
  <si>
    <t>B409</t>
  </si>
  <si>
    <t>ebből: részesedések értékesítéséhez kapcsolódó realizált nyereség</t>
  </si>
  <si>
    <t>ebből: hitelviszonyt megtestesítő értékpapírok értékesítési nyeresége</t>
  </si>
  <si>
    <t>ebből: hitelviszonyt megtestesítő értékpapírok kibocsátási nyeresége</t>
  </si>
  <si>
    <t>ebből: valuta és deviza eszközök realizált árfolyamnyeresége</t>
  </si>
  <si>
    <t>B410</t>
  </si>
  <si>
    <t>ebből: biztosító által fizetett kártérítés</t>
  </si>
  <si>
    <t>ebből: szerződésben vállalt kötelezettségek elmulasztásához kapcsolódó bevételek, káreseményekkel kapcsolatosan kapott bevételek, biztosítási bevételek, visszakapott óvadék (kaució), bánatpénz</t>
  </si>
  <si>
    <t>ebből: költségek visszatérítései</t>
  </si>
  <si>
    <t>B4</t>
  </si>
  <si>
    <t>B51</t>
  </si>
  <si>
    <t>ebből: kiotói egységek és kibocsátási egységek eladásából befolyt eladási ár</t>
  </si>
  <si>
    <t>B52</t>
  </si>
  <si>
    <t>ebből: termőföld-eladás bevételei</t>
  </si>
  <si>
    <t>Egyéb tárgyi eszközök értékesítése</t>
  </si>
  <si>
    <t>B53</t>
  </si>
  <si>
    <t>B54</t>
  </si>
  <si>
    <t>ebből: privatizációból származó bevétel</t>
  </si>
  <si>
    <t>Részesedések megszűnéséhez kapcsolódó bevételek</t>
  </si>
  <si>
    <t>B55</t>
  </si>
  <si>
    <t>B5</t>
  </si>
  <si>
    <t>Működési célú garancia- és kezességvállalásból származó megtérülések államháztartáson kívülről</t>
  </si>
  <si>
    <t>B61</t>
  </si>
  <si>
    <t>B62</t>
  </si>
  <si>
    <t>B63</t>
  </si>
  <si>
    <t>B6</t>
  </si>
  <si>
    <t>Felhalmozási célú garancia- és kezességvállalásból származó megtérülések államháztartáson kívülről</t>
  </si>
  <si>
    <t>B71</t>
  </si>
  <si>
    <t>B72</t>
  </si>
  <si>
    <t>B73</t>
  </si>
  <si>
    <t>B7</t>
  </si>
  <si>
    <t>B1-B7</t>
  </si>
  <si>
    <t>B8111</t>
  </si>
  <si>
    <t>Likviditási célú hitelek, kölcsönök felvétele pénzügyi vállalkozástól</t>
  </si>
  <si>
    <t>B8112</t>
  </si>
  <si>
    <t>B8113</t>
  </si>
  <si>
    <t>B811</t>
  </si>
  <si>
    <t>B8121</t>
  </si>
  <si>
    <t>Forgatási célú belföldi értékpapírok kibocsátása</t>
  </si>
  <si>
    <t>B8122</t>
  </si>
  <si>
    <t>B8123</t>
  </si>
  <si>
    <t>Befektetési célú belföldi értékpapírok kibocsátása</t>
  </si>
  <si>
    <t>B8124</t>
  </si>
  <si>
    <t>B812</t>
  </si>
  <si>
    <t>B8131</t>
  </si>
  <si>
    <t>B8132</t>
  </si>
  <si>
    <t>B813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</si>
  <si>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</si>
  <si>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</si>
  <si>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</si>
  <si>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</si>
  <si>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</si>
  <si>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</si>
  <si>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Betétek megszüntetése</t>
  </si>
  <si>
    <t>B817</t>
  </si>
  <si>
    <t>B818</t>
  </si>
  <si>
    <t>ebből: tulajdonosi kölcsönök visszatérülése</t>
  </si>
  <si>
    <t>B81</t>
  </si>
  <si>
    <t>Forgatási célú külföldi értékpapírok beváltása, 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</si>
  <si>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</si>
  <si>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</si>
  <si>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</si>
  <si>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</si>
  <si>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</si>
  <si>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>B824</t>
  </si>
  <si>
    <t>B82</t>
  </si>
  <si>
    <t>Adóssághoz nem kapcsolódó származékos ügyletek bevételei</t>
  </si>
  <si>
    <t>B83</t>
  </si>
  <si>
    <t>B8</t>
  </si>
  <si>
    <t>Foglalkoztatottak egyéb személyi juttatása</t>
  </si>
  <si>
    <t xml:space="preserve">Foglalkoztatottak személyi juttatásai </t>
  </si>
  <si>
    <t xml:space="preserve">Külső személyi juttatások </t>
  </si>
  <si>
    <t>Személyi juttatások összesen</t>
  </si>
  <si>
    <t>szociális hozzájárulási adó</t>
  </si>
  <si>
    <t>rehabilitációs hozzájárulás</t>
  </si>
  <si>
    <t>korkedvezmény-biztosítási járulék</t>
  </si>
  <si>
    <t>egészségügyi hozzájárulás</t>
  </si>
  <si>
    <t>táppénz hozzájárulás</t>
  </si>
  <si>
    <t>munkaadót a foglalkoztatottak részére történő kifizetésekkel kapcsolatban terhelő más járulék jellegű kötelezettségek</t>
  </si>
  <si>
    <t>munkáltatót terhelő személyi jövedelemadó</t>
  </si>
  <si>
    <t xml:space="preserve">Munkaadókat terhelő járulékok és szociális hozzájárulási adó                                                                        </t>
  </si>
  <si>
    <t xml:space="preserve">Készletbeszerzés </t>
  </si>
  <si>
    <t>Kommunikációs szolgáltatások</t>
  </si>
  <si>
    <t xml:space="preserve">Bérleti és lízing díjak </t>
  </si>
  <si>
    <t xml:space="preserve">Közvetített szolgáltatások  </t>
  </si>
  <si>
    <t xml:space="preserve">Egyéb szolgáltatások </t>
  </si>
  <si>
    <t xml:space="preserve">Szolgáltatási kiadások </t>
  </si>
  <si>
    <t xml:space="preserve">Kiküldetések, reklám- és propagandakiadások </t>
  </si>
  <si>
    <t xml:space="preserve">Kamatkiadások   </t>
  </si>
  <si>
    <t xml:space="preserve">Egyéb pénzügyi műveletek kiadásai  </t>
  </si>
  <si>
    <t xml:space="preserve">Különféle befizetések és egyéb dologi kiadások </t>
  </si>
  <si>
    <t xml:space="preserve">Dologi kiadások </t>
  </si>
  <si>
    <t>családi pótlék</t>
  </si>
  <si>
    <t>anyasági támogatás</t>
  </si>
  <si>
    <t>gyermekgondozási segély</t>
  </si>
  <si>
    <t>gyermeknevelési támogatás</t>
  </si>
  <si>
    <t>gyermekek születésével kapcsolatos szabadság megtérítése</t>
  </si>
  <si>
    <t>életkezdési támogatás</t>
  </si>
  <si>
    <t>otthonteremtési támogatás</t>
  </si>
  <si>
    <t>pénzbeli és természetbeni gyermekvédelmi támogatások</t>
  </si>
  <si>
    <t>gyermektartásdíj megelőlegezése</t>
  </si>
  <si>
    <t>GYES-en és GYED-en lévők hallgatói hitelének célzott támogatása</t>
  </si>
  <si>
    <t xml:space="preserve">endszeres gyermekvédelmi kedvezményben részesülők pénzbeli támogatása [Gyvt. 20/A.§] </t>
  </si>
  <si>
    <t>kiegészítő gyermekvédelmi támogatás és a kiegészítő gyermekvédelmi támogatás pótléka [Gyvt. 20/B.´§]</t>
  </si>
  <si>
    <t>óvodáztatási támogatás [Gyvt. 20/C. §]</t>
  </si>
  <si>
    <t xml:space="preserve">helyi megállapítású rendkívüli gyermekvédelmi támogatás [Gyvt. 21.§] </t>
  </si>
  <si>
    <t>rendkívüli gyermekvédelmi támogatás [Gyvt. 18. § (5) bek.]</t>
  </si>
  <si>
    <t>természetben nyújtott gyermekvédelmi támogatás [Gyvt. 20/C.§ (4) bek.]</t>
  </si>
  <si>
    <t>Családi támogatások</t>
  </si>
  <si>
    <t>életüktől és szabadságuktól politikai okokból jogtalanul megfosztottak pénzbeli kárpótlása</t>
  </si>
  <si>
    <t>az 1947-es Párizsi Békeszerződésből eredő kárpótlás</t>
  </si>
  <si>
    <t>kárpótlási életjáradék</t>
  </si>
  <si>
    <t xml:space="preserve">Pénzbeli kárpótlások, kártérítések </t>
  </si>
  <si>
    <t>mozgáskorlátozottak közlekedési támogatása</t>
  </si>
  <si>
    <t>mozgáskorlátozottak szerzési és átalakítási támogatása</t>
  </si>
  <si>
    <t>megváltozott munkaképességűek illetve egészségkárosodottak keresetkiegészítése</t>
  </si>
  <si>
    <t>cukorbetegek támogatása</t>
  </si>
  <si>
    <t xml:space="preserve">helyi megállapítású ápolási díj  [Szoctv. 43/B. §]  </t>
  </si>
  <si>
    <t xml:space="preserve">helyi megállapítású közgyógyellátás [Szoctv.50.§ (3) bek.] </t>
  </si>
  <si>
    <t>foglalkoztatást helyettesítő támogatás [Szoctv. 35. § (1) bek.]</t>
  </si>
  <si>
    <t>hozzájárulás a lakossági energiaköltségekhez</t>
  </si>
  <si>
    <t>lakbértámogatás</t>
  </si>
  <si>
    <t xml:space="preserve">lakásfenntartási támogatás [Szoctv. 38. § (1) bek. a) és b) pontok] </t>
  </si>
  <si>
    <t>adósságcsökkentési támogatás [Szoctv. 55/A. § 1. bek. b) pont]</t>
  </si>
  <si>
    <t>természetben nyújtott lakásfenntartási támogatás [Szoctv. 47.§ (1) bek. b) pont]</t>
  </si>
  <si>
    <t>adósságkezelési szolgáltatás keretében gáz-vagy áram fogyasztást mérő készülék biztosítása [Szoctv. 55/A. § (3) bek.]</t>
  </si>
  <si>
    <t>állami gondozottak pénzbeli juttatásai</t>
  </si>
  <si>
    <t>oktatásban résztvevők pénzbeli juttatásai</t>
  </si>
  <si>
    <t>időskorúak járadéka [Szoctv. 32/B. § (1) bek.]</t>
  </si>
  <si>
    <t>rendszeres szociális segély [Szoctv. 37. § (1) bek. a) - d) pontok]</t>
  </si>
  <si>
    <t>átmeneti segély [Szoctv. 45.§]</t>
  </si>
  <si>
    <t>temetési segély [Szoctv. 46.§]</t>
  </si>
  <si>
    <t>egyéb, az önkormányzat rendeletében megállapított juttatás</t>
  </si>
  <si>
    <t>természetben nyújtott rendszeres szociális segély [Szoctv. 47.§ (1) bek. a) pont]</t>
  </si>
  <si>
    <t>átmeneti segély [Szoctv. 47.§ (1) bek. c) pont]</t>
  </si>
  <si>
    <t>temetési segély [Szoctv. 47.§ (1) bek. d) pont}</t>
  </si>
  <si>
    <t>köztemetés [Szoctv. 48.§]</t>
  </si>
  <si>
    <t>rászorultságtól függõ normatív kedvezmények [Gyvt. 151. § (5) bek.]</t>
  </si>
  <si>
    <t>önkormányzat által saját hatáskörben (nem szociális és gyermekvédelmi előírások alapján) adott pénzügyi ellátás</t>
  </si>
  <si>
    <t>önkormányzat által saját hatáskörben (nem szociális és gyermekvédelmi előírások alapján) adott természetbeni ellátás</t>
  </si>
  <si>
    <t xml:space="preserve">Egyéb nem intézményi ellátások </t>
  </si>
  <si>
    <t xml:space="preserve">Ellátottak pénzbeli juttatásai </t>
  </si>
  <si>
    <t xml:space="preserve">Nemzetközi kötelezettségek </t>
  </si>
  <si>
    <t>Működési célú visszatérítendő támogatások, kölcsönök nyújtása államháztartáson belülre</t>
  </si>
  <si>
    <t xml:space="preserve">Működési célú visszatérítendő támogatások, kölcsönök törlesztése államháztartáson belülre </t>
  </si>
  <si>
    <t>Egyéb működési célú támogatások államháztartáson belülre</t>
  </si>
  <si>
    <t xml:space="preserve">Működési célú garancia- és kezességvállalásból származó kifizetés államháztartáson kívülre </t>
  </si>
  <si>
    <t xml:space="preserve">Működési célú visszatérítendő támogatások, kölcsönök nyújtása államháztartáson kívülre </t>
  </si>
  <si>
    <t xml:space="preserve">Egyéb működési célú támogatások államháztartáson kívülre </t>
  </si>
  <si>
    <t xml:space="preserve">Egyéb működési célú kiadások </t>
  </si>
  <si>
    <t xml:space="preserve">Ingatlanok beszerzése, létesítése </t>
  </si>
  <si>
    <t xml:space="preserve">Beruházások </t>
  </si>
  <si>
    <t xml:space="preserve">Felújítások </t>
  </si>
  <si>
    <t xml:space="preserve">Egyéb felhalmozási célú kiadások </t>
  </si>
  <si>
    <t>Költségvetési kiadások</t>
  </si>
  <si>
    <t xml:space="preserve">Felhalmozási célú visszatérítendő támogatások, kölcsönök nyújtása államháztartáson kívülre </t>
  </si>
  <si>
    <t xml:space="preserve">Felhalmozási célú garancia- és kezességvállalásból származó kifizetés államháztartáson kívülre </t>
  </si>
  <si>
    <t xml:space="preserve">Egyéb felhalmozási célú támogatások államháztartáson belülre </t>
  </si>
  <si>
    <t xml:space="preserve">Felhalmozási célú visszatérítendő támogatások, kölcsönök törlesztése államháztartáson belülre </t>
  </si>
  <si>
    <t xml:space="preserve">Felhalmozási célú visszatérítendő támogatások, kölcsönök nyújtása államháztartáson belülre </t>
  </si>
  <si>
    <t xml:space="preserve">Hitel-, kölcsöntörlesztés államháztartáson kívülre </t>
  </si>
  <si>
    <t xml:space="preserve">Rövid lejáratú hitelek, kölcsönök törlesztése  </t>
  </si>
  <si>
    <t xml:space="preserve">Hosszú lejáratú hitelek, kölcsönök törlesztése  </t>
  </si>
  <si>
    <t xml:space="preserve">Belföldi értékpapírok kiadásai </t>
  </si>
  <si>
    <t xml:space="preserve">Belföldi finanszírozás kiadásai </t>
  </si>
  <si>
    <t xml:space="preserve">Forgatási célú belföldi értékpapírok vásárlása </t>
  </si>
  <si>
    <t>Forgatási célú belföldi értékpapírok beváltása</t>
  </si>
  <si>
    <t xml:space="preserve">Befektetési célú belföldi értékpapírok beváltása </t>
  </si>
  <si>
    <t xml:space="preserve">Külföldi értékpapírok beváltása </t>
  </si>
  <si>
    <t>Külföldi hitelek, kölcsönök törlesztése</t>
  </si>
  <si>
    <t xml:space="preserve">Külföldi finanszírozás kiadásai </t>
  </si>
  <si>
    <t>Finanszírozási kiadások</t>
  </si>
  <si>
    <t>Foglalkoztatottak egyéb személyi juttatásai</t>
  </si>
  <si>
    <t xml:space="preserve">Munkaadókat terhelő járulékok és szociális hozzájárulási adó                                                                            </t>
  </si>
  <si>
    <t>Bérleti és lízing díjak</t>
  </si>
  <si>
    <t>Közvetített szolgáltatások</t>
  </si>
  <si>
    <t>Egyéb szolgáltatások</t>
  </si>
  <si>
    <t xml:space="preserve">Kamatkiadások </t>
  </si>
  <si>
    <t>Egyéb pénzügyi műveletek kiadásai</t>
  </si>
  <si>
    <t>Pénzbeli kárpótlások, kártérítések</t>
  </si>
  <si>
    <t>Betegséggel kapcsolatos (nem társadalombiztosítási) ellátások</t>
  </si>
  <si>
    <t>Foglalkoztatással, munkanélküliséggel kapcsolatos ellátások</t>
  </si>
  <si>
    <t>Lakhatással kapcsolatos ellátások</t>
  </si>
  <si>
    <t>Intézményi ellátottak pénzbeli juttatásai</t>
  </si>
  <si>
    <t>Egyéb nem intézményi ellátások</t>
  </si>
  <si>
    <t>Nemzetközi kötelezettségek</t>
  </si>
  <si>
    <t>Működési célú visszatérítendő támogatások, kölcsönök törlesztése államháztartáson belülre</t>
  </si>
  <si>
    <t>Működési célú garancia- és kezességvállalásból származó kifizetés államháztartáson kívülre</t>
  </si>
  <si>
    <t>Működési célú visszatérítendő támogatások, kölcsönök nyújtása államháztartáson kívülre</t>
  </si>
  <si>
    <t>Egyéb működési célú támogatások államháztartáson kívülre</t>
  </si>
  <si>
    <t>Ingatlanok beszerzése, létesítése</t>
  </si>
  <si>
    <t>Felhalmozási célú visszatérítendő támogatások, kölcsönök nyújtása államháztartáson belülre</t>
  </si>
  <si>
    <t>Felhalmozási célú visszatérítendő támogatások, kölcsönök törlesztése államháztartáson belülre</t>
  </si>
  <si>
    <t>Egyéb felhalmozási célú támogatások államháztartáson belülre</t>
  </si>
  <si>
    <t>Felhalmozási célú garancia- és kezességvállalásból származó kifizetés államháztartáson kívülre</t>
  </si>
  <si>
    <t>Felhalmozási célú visszatérítendő támogatások, kölcsönök nyújtása államháztartáson kívülre</t>
  </si>
  <si>
    <t xml:space="preserve">Egyéb felhalmozási célú támogatások államháztartáson kívülre </t>
  </si>
  <si>
    <t xml:space="preserve">Hosszú lejáratú hitelek, kölcsönök törlesztése </t>
  </si>
  <si>
    <t xml:space="preserve">Rövid lejáratú hitelek, kölcsönök törlesztése </t>
  </si>
  <si>
    <t>Forgatási célú belföldi értékpapírok vásárlása</t>
  </si>
  <si>
    <t>Befektetési célú belföldi értékpapírok beváltása</t>
  </si>
  <si>
    <t>Külföldi értékpapírok beváltása</t>
  </si>
  <si>
    <t xml:space="preserve">Személyi juttatások </t>
  </si>
  <si>
    <t xml:space="preserve">Kommunikációs szolgáltatások </t>
  </si>
  <si>
    <t xml:space="preserve">Költségvetési kiadások </t>
  </si>
  <si>
    <t xml:space="preserve">Finanszírozási kiadások </t>
  </si>
  <si>
    <t>Működési célú visszatérítendő támogatások, kölcsönök visszatérülése államháztartáson belülről</t>
  </si>
  <si>
    <t>Működési célú visszatérítendő támogatások, kölcsönök igénybevétele államháztartáson belülről</t>
  </si>
  <si>
    <t>Egyéb működési célú támogatások bevételei államháztartáson belülről</t>
  </si>
  <si>
    <t>Felhalmozási célú visszatérítendő támogatások, kölcsönök visszatérülése államháztartáson belülről</t>
  </si>
  <si>
    <t>Felhalmozási célú visszatérítendő támogatások, kölcsönök igénybevétele államháztartáson belülről</t>
  </si>
  <si>
    <t>Egyéb felhalmozási célú támogatások bevételei államháztartáson belülről</t>
  </si>
  <si>
    <t>Magánszemélyek jövedelemadói</t>
  </si>
  <si>
    <t xml:space="preserve">Társaságok jövedelemadói </t>
  </si>
  <si>
    <t>Szociális hozzájárulási adó és járulékok</t>
  </si>
  <si>
    <t>Bérhez és foglalkoztatáshoz kapcsolódó adók</t>
  </si>
  <si>
    <t xml:space="preserve">Vagyoni tipusú adók </t>
  </si>
  <si>
    <t xml:space="preserve">Értékesítési és forgalmi adók </t>
  </si>
  <si>
    <t xml:space="preserve">Fogyasztási adók </t>
  </si>
  <si>
    <t>Gépjárműadók</t>
  </si>
  <si>
    <t xml:space="preserve">Egyéb áruhasználati és szolgáltatási adók </t>
  </si>
  <si>
    <t xml:space="preserve">Egyéb közhatalmi bevételek </t>
  </si>
  <si>
    <t>Szolgáltatások ellenértéke</t>
  </si>
  <si>
    <t>Közvetített szolgáltatások értéke</t>
  </si>
  <si>
    <t>Tulajdonosi bevételek</t>
  </si>
  <si>
    <t>Kamatbevételek</t>
  </si>
  <si>
    <t>Egyéb pénzügyi műveletek bevételei</t>
  </si>
  <si>
    <t>Egyéb működési bevételek</t>
  </si>
  <si>
    <t>Immateriális javak értékesítése</t>
  </si>
  <si>
    <t>Ingatlanok értékesítése</t>
  </si>
  <si>
    <t>Részesedések értékesítése</t>
  </si>
  <si>
    <t>Működési célú visszatérítendő támogatások, kölcsönök visszatérülése államháztartáson kívülről</t>
  </si>
  <si>
    <t>Egyéb működési célú átvett pénzeszközök</t>
  </si>
  <si>
    <t>Felhalmozási célú visszatérítendő támogatások, kölcsönök visszatérülése államháztartáson kívülről</t>
  </si>
  <si>
    <t>Egyéb felhalmozási célú átvett pénzeszközök</t>
  </si>
  <si>
    <t>Rovat
száma</t>
  </si>
  <si>
    <t xml:space="preserve">Hosszú lejáratú hitelek, kölcsönök felvétele </t>
  </si>
  <si>
    <t xml:space="preserve">Rövid lejáratú hitelek, kölcsönök felvétele  </t>
  </si>
  <si>
    <t>Forgatási célú belföldi értékpapírok beváltása, értékesítése</t>
  </si>
  <si>
    <t>Befektetési célú belföldi értékpapírok beváltása,  értékesítése</t>
  </si>
  <si>
    <t>Központi költségvetés sajátos finanszírozási bevételei</t>
  </si>
  <si>
    <t xml:space="preserve">Külföldi hitelek, kölcsönök felvétele </t>
  </si>
  <si>
    <t>KIADÁSOK ÖSSZESEN (K1-9)</t>
  </si>
  <si>
    <t>BEVÉTELEK ÖSSZESEN (B1-8)</t>
  </si>
  <si>
    <t>Az egységes rovatrend szerint a kiemelt kiadási és bevételi jogcímek</t>
  </si>
  <si>
    <t xml:space="preserve">Önkormányzatok működési támogatásai </t>
  </si>
  <si>
    <t>Működési célú támogatások államháztartáson belülről</t>
  </si>
  <si>
    <t xml:space="preserve">Felhalmozási célú támogatások államháztartáson belülről </t>
  </si>
  <si>
    <t xml:space="preserve">Jövedelemadók </t>
  </si>
  <si>
    <t xml:space="preserve">Termékek és szolgáltatások adói </t>
  </si>
  <si>
    <t xml:space="preserve">Közhatalmi bevételek </t>
  </si>
  <si>
    <t xml:space="preserve">Működési bevételek </t>
  </si>
  <si>
    <t xml:space="preserve">Felhalmozási bevételek </t>
  </si>
  <si>
    <t xml:space="preserve">Működési célú átvett pénzeszközök </t>
  </si>
  <si>
    <t xml:space="preserve">Költségvetési bevételek </t>
  </si>
  <si>
    <t xml:space="preserve">Felhalmozási célú átvett pénzeszközök </t>
  </si>
  <si>
    <t xml:space="preserve">Hitel-, kölcsönfelvétel államháztartáson kívülről </t>
  </si>
  <si>
    <t xml:space="preserve">Belföldi értékpapírok bevételei </t>
  </si>
  <si>
    <t xml:space="preserve">Maradvány igénybevétele </t>
  </si>
  <si>
    <t xml:space="preserve">Belföldi finanszírozás bevételei </t>
  </si>
  <si>
    <t xml:space="preserve">Külföldi finanszírozás bevételei </t>
  </si>
  <si>
    <t xml:space="preserve">Finanszírozási bevételek </t>
  </si>
  <si>
    <t xml:space="preserve">Felhalmozási célú visszatérítendő támogatások, kölcsönök visszatérülése államháztartáson belülről </t>
  </si>
  <si>
    <t xml:space="preserve">Működési célú támogatások államháztartáson belülről </t>
  </si>
  <si>
    <t xml:space="preserve">Egyéb működési célú támogatások bevételei államháztartáson belülről </t>
  </si>
  <si>
    <t xml:space="preserve">Működési célú visszatérítendő támogatások, kölcsönök igénybevétele államháztartáson belülről </t>
  </si>
  <si>
    <t xml:space="preserve">Felhalmozási célú visszatérítendő támogatások, kölcsönök igénybevétele államháztartáson belülről </t>
  </si>
  <si>
    <t xml:space="preserve">Magánszemélyek jövedelemadói </t>
  </si>
  <si>
    <t xml:space="preserve">Bérhez és foglalkoztatáshoz kapcsolódó adók </t>
  </si>
  <si>
    <t xml:space="preserve">építményadó </t>
  </si>
  <si>
    <t xml:space="preserve">épület után fizetett idegenforgalmi adó </t>
  </si>
  <si>
    <t>magánszemélyek kommunális adója</t>
  </si>
  <si>
    <t>telekadó</t>
  </si>
  <si>
    <t>luxusadó</t>
  </si>
  <si>
    <t>cégautóadó</t>
  </si>
  <si>
    <t>közművezetékek adója</t>
  </si>
  <si>
    <t>öröklési és ajándékozási illeték</t>
  </si>
  <si>
    <t xml:space="preserve">Egyéb áruhasználati és szolgáltatási adók  </t>
  </si>
  <si>
    <t>eljárási illetékek</t>
  </si>
  <si>
    <t>cégnyílvántartás bevételei</t>
  </si>
  <si>
    <t>igazgatási szolgáltatási díjak</t>
  </si>
  <si>
    <t>felügyeleti díjak</t>
  </si>
  <si>
    <t>ebrendészeti hozzájárulás</t>
  </si>
  <si>
    <t>mezőgazdasági termelést érintő időjárási és más természeti kockázatok kezeléséről szóló törvény szerinti kárenyhítési hozzájárulás</t>
  </si>
  <si>
    <t>környezetvédelmi bírság</t>
  </si>
  <si>
    <t>természetvédelmi bírság</t>
  </si>
  <si>
    <t>műemlékvédelmi bírság</t>
  </si>
  <si>
    <t>építésügyi bírság</t>
  </si>
  <si>
    <t>szabálysértési pénz- és helyszíni mbírság és a közlekedési szabályszegések után kiszabott közigazgatási bírság helyi önkormányzatot megillető része</t>
  </si>
  <si>
    <t>egyéb bírság</t>
  </si>
  <si>
    <t xml:space="preserve">Tulajdonosi bevételek </t>
  </si>
  <si>
    <t xml:space="preserve">Kamatbevételek </t>
  </si>
  <si>
    <t>ebből: fedezeti ügyletek kamatbevételei</t>
  </si>
  <si>
    <t xml:space="preserve">Egyéb pénzügyi műveletek bevételei </t>
  </si>
  <si>
    <t xml:space="preserve">Egyéb működési bevételek </t>
  </si>
  <si>
    <t>Működési bevételek</t>
  </si>
  <si>
    <t xml:space="preserve">Immateriális javak értékesítése </t>
  </si>
  <si>
    <t xml:space="preserve">Ingatlanok értékesítése </t>
  </si>
  <si>
    <t xml:space="preserve">Részesedések értékesítése </t>
  </si>
  <si>
    <t xml:space="preserve">Működési célú visszatérítendő támogatások, kölcsönök visszatérülése államháztartáson kívülről </t>
  </si>
  <si>
    <t xml:space="preserve">Egyéb működési célú átvett pénzeszközök </t>
  </si>
  <si>
    <t xml:space="preserve">Felhalmozási célú visszatérítendő támogatások, kölcsönök visszatérülése államháztartáson kívülről </t>
  </si>
  <si>
    <t xml:space="preserve">Egyéb felhalmozási célú átvett pénzeszközök </t>
  </si>
  <si>
    <t>Rövid lejáratú hitelek, kölcsönök felvétele</t>
  </si>
  <si>
    <t xml:space="preserve">Forgatási célú belföldi értékpapírok beváltása, értékesítése </t>
  </si>
  <si>
    <t xml:space="preserve">Befektetési célú belföldi értékpapírok beváltása, értékesítése </t>
  </si>
  <si>
    <t xml:space="preserve">BEVÉTELEK ÖSSZESEN </t>
  </si>
  <si>
    <t>Bevételek (E Ft)</t>
  </si>
  <si>
    <t>Kiadások (E Ft)</t>
  </si>
  <si>
    <t>Kiadások kormányzati funkciónként (E Ft)</t>
  </si>
  <si>
    <t>Bevételek kormányzati funkciónként (E Ft)</t>
  </si>
  <si>
    <t>főjegyző, jegyző, aljegyző, címzetes főjegyző, körjegyző</t>
  </si>
  <si>
    <t>I.  besorolási osztály összesen</t>
  </si>
  <si>
    <t>II.  besorolási osztály összesen</t>
  </si>
  <si>
    <t>III.  besorolási osztály összesen</t>
  </si>
  <si>
    <t>igazgató (főigazgató), igazgatóhelyettes (főigazgató-helyettes)</t>
  </si>
  <si>
    <t>főosztályvezető, főosztályvezető-helyettes, osztályvezető, ügykezelő osztályvezető, további vezető</t>
  </si>
  <si>
    <t>főtanácsos, főmunkatárs, tanácsos, munkatárs</t>
  </si>
  <si>
    <t>"A", "B" fizetési  osztály összesen</t>
  </si>
  <si>
    <t>"C", "D" fizetési osztály  összesen</t>
  </si>
  <si>
    <t>"E"-"J"  fizetési  osztály  összesen</t>
  </si>
  <si>
    <t>kutató, felsőoktatásban oktató</t>
  </si>
  <si>
    <t>fizikai alkalmazott,
a költségvetési szerveknél foglalkoztatott egyéb munkavállaló  (fizikai alkalmazott)</t>
  </si>
  <si>
    <t>ösztöndíjas foglalkoztatott</t>
  </si>
  <si>
    <t>közfoglalkoztatott</t>
  </si>
  <si>
    <t>polgármester, főpolgármester</t>
  </si>
  <si>
    <t>helyi önkormányzati képviselő-testület tagja, megyei közgyűlés tagja</t>
  </si>
  <si>
    <t>alpolgármester, főpolgármester-helyettes, 
megyei közgyűlés elnöke, alelnöke</t>
  </si>
  <si>
    <t xml:space="preserve">prémiumévek programról és a különleges foglalkoztatási állományról szóló 2004. évi CXXII. törvény alapján foglalkoztatott prémiumévesek </t>
  </si>
  <si>
    <t>prémiumévek programról és a különleges foglalkoztatási állományról szóló 2004. évi CXXII. törvény alapján foglalkoztatott különleges foglalkoztatási állományba helyezettek létszáma</t>
  </si>
  <si>
    <t>ösztöndíjas foglalkoztatottak (Pftv, illetve Magyar Közigazgatási Ösztöndíjról szóló 228/2011. (X. 28.) Korm. rendelet)</t>
  </si>
  <si>
    <t>munkaerőpiactól tartósan távol lévő személyek</t>
  </si>
  <si>
    <t>KÖZTISZTVISELŐK, KORMÁNYTISZTVISELŐK ÖSSZESEN</t>
  </si>
  <si>
    <t xml:space="preserve">KÖZALKALMAZOTTAK ÖSSZESEN </t>
  </si>
  <si>
    <t xml:space="preserve">EGYÉB BÉRRENDSZER ÖSSZESEN </t>
  </si>
  <si>
    <t xml:space="preserve">VÁLASZTOTT TISZTSÉGVISELŐK ÖSSZESEN </t>
  </si>
  <si>
    <t xml:space="preserve">KÖLTSÉGVETÉSI ENGEDÉLYEZETT LÉTSZÁMKERETBE TARTOZÓ FOGLALKOZTATOTTAK LÉTSZÁMA MINDÖSSZESEN </t>
  </si>
  <si>
    <t>MEGNEVEZÉS</t>
  </si>
  <si>
    <t>Foglalkoztatottak létszáma (fő)</t>
  </si>
  <si>
    <t xml:space="preserve">Felhalmozási költségvetés előirányzat csoport </t>
  </si>
  <si>
    <t>Működési költségvetés előirányzat csoport</t>
  </si>
  <si>
    <t>kötelező feladatok</t>
  </si>
  <si>
    <t>önként vállalt feladatok</t>
  </si>
  <si>
    <t>központi költségvetési szervek részére</t>
  </si>
  <si>
    <t>központi kezelésű előirányzatok részére</t>
  </si>
  <si>
    <t>fejezeti kezelésű előirányzatok EU-s programokra és azok hazai társfinanszírozása részére</t>
  </si>
  <si>
    <t>egyéb fejezeti kezelésű előirányzatok részére</t>
  </si>
  <si>
    <t>társadalombiztosítás pénzügyi alapjai részére</t>
  </si>
  <si>
    <t>elkülönített állami pénzalapok részére</t>
  </si>
  <si>
    <t>helyi önkormányzatok és költségvetési szerveik részére</t>
  </si>
  <si>
    <t>társulások és költségvetési szerveik részére</t>
  </si>
  <si>
    <t>nemzetiségi önkormányzatok és költségvetési szerveik részére</t>
  </si>
  <si>
    <t>térségi fejlesztési tanácsok és költségvetési szerveik részére</t>
  </si>
  <si>
    <t>egyházi jogi személyek részére</t>
  </si>
  <si>
    <t>egyéb civil szervezetek részére</t>
  </si>
  <si>
    <t>háztartások részére</t>
  </si>
  <si>
    <t>pénzügyi vállalkozások részére</t>
  </si>
  <si>
    <t>állami többségi tulajdonú nem pénzügyi vállalkozások részére</t>
  </si>
  <si>
    <t>önkormányzati többségi tulajdonú nem pénzügyi vállalkozások részére</t>
  </si>
  <si>
    <t>egyéb vállalkozások részére</t>
  </si>
  <si>
    <t>Európai Unió részére</t>
  </si>
  <si>
    <t>kormányok és nemzetközi szervezetek részére</t>
  </si>
  <si>
    <t>egyéb külföldiek részére</t>
  </si>
  <si>
    <t>Európai Unió  részére</t>
  </si>
  <si>
    <t>központi költségvetési szervektől</t>
  </si>
  <si>
    <t>helyi önkormányzatok és költségvetési szerveiktől</t>
  </si>
  <si>
    <t>társulások és költségvetési szerveiktől</t>
  </si>
  <si>
    <t>nemzetiségi önkormányzatok és költségvetési szerveiktől</t>
  </si>
  <si>
    <t>térségi fejlesztési tanácsok és költségvetési szerveiktől</t>
  </si>
  <si>
    <t xml:space="preserve"> központi költségvetési szervektől</t>
  </si>
  <si>
    <t>elkülönített állami pénzalapoktól</t>
  </si>
  <si>
    <t>társadalombiztosítás pénzügyi alapjaitól</t>
  </si>
  <si>
    <t>egyéb fejezeti kezelésű előirányzatoktól</t>
  </si>
  <si>
    <t>központi kezelésű előirányzatoktól</t>
  </si>
  <si>
    <t>fejezeti kezelésű előirányzatok EU-s programokra és azok hazai társfinanszírozásától</t>
  </si>
  <si>
    <t>egyházi jogi személyektől</t>
  </si>
  <si>
    <t>egyéb civil szervezetektől</t>
  </si>
  <si>
    <t>kormányok és nemzetközi szervezetektől</t>
  </si>
  <si>
    <t>egyéb külföldiektől</t>
  </si>
  <si>
    <t>Európai Uniótól</t>
  </si>
  <si>
    <t>egyéb vállalkozásoktól</t>
  </si>
  <si>
    <t>önkormányzati többségi tulajdonú nem pénzügyi vállalkozásoktól</t>
  </si>
  <si>
    <t>állami többségi tulajdonú nem pénzügyi vállalkozásoktól</t>
  </si>
  <si>
    <t>pénzügyi vállalkozásoktól</t>
  </si>
  <si>
    <t>háztartásoktól</t>
  </si>
  <si>
    <t xml:space="preserve">Európai Uniótól </t>
  </si>
  <si>
    <t xml:space="preserve">Költségvetési engedélyezett létszámkeret (álláshely) (fő) ÖNKORMÁNYZAT </t>
  </si>
  <si>
    <t>Költségvetési engedélyezett létszámkeret (álláshely) (fő) KÖLTSÉGVETÉSI SZERV</t>
  </si>
  <si>
    <t>Előző év vállalkozási maradványának igénybevétele MŰKÖDÉSRE</t>
  </si>
  <si>
    <t>Előző év vállalkozási maradványának igénybevétele FELHALMOZÁSRA</t>
  </si>
  <si>
    <t>Előző év költségvetési maradványának igénybevétele MŰKÖDÉSRE</t>
  </si>
  <si>
    <t>Előző év költségvetési maradványának igénybevétele FELHALMOZÁSRA</t>
  </si>
  <si>
    <t>költségvetési egyenleg  MŰKÖDÉSI</t>
  </si>
  <si>
    <t>költségvetési egyenleg FELHALMOZÁSI</t>
  </si>
  <si>
    <t>Tartalékok-általános</t>
  </si>
  <si>
    <t>Tartalékok-cél</t>
  </si>
  <si>
    <t>Céltartalékok-</t>
  </si>
  <si>
    <t>Általános tartalékok</t>
  </si>
  <si>
    <t>Megnevezés</t>
  </si>
  <si>
    <t>nettó</t>
  </si>
  <si>
    <t>áfa</t>
  </si>
  <si>
    <t>bruttó</t>
  </si>
  <si>
    <t xml:space="preserve">kiadási eredeti előirányzat </t>
  </si>
  <si>
    <t>adósságot keletkeztető ügylet kezdő időpontja</t>
  </si>
  <si>
    <t>adósságot keletkeztető ügylet lejárati időpontja</t>
  </si>
  <si>
    <t>ebből kiadási előirányzat fedezete-saját forrás</t>
  </si>
  <si>
    <t>ebből kiadási előirányzat fedezete-adósságot keletkeztető ügylet</t>
  </si>
  <si>
    <t>adósságot keletkeztető ügylet fajtája</t>
  </si>
  <si>
    <t>adósságot keletkeztető ügylet- várható visszatérítendő összege (kamattal) leáratig mindösszesen</t>
  </si>
  <si>
    <t xml:space="preserve">adósságot keletkeztető ügyletekből és kezességvállalásokból fennálló kötelezettségek </t>
  </si>
  <si>
    <t>adósságot keletkeztető ügylet rovatszáma (B8)</t>
  </si>
  <si>
    <t>hitel/lízing/kölcsön/értékpapír</t>
  </si>
  <si>
    <t>1. a helyi adóból származó bevétel, (kommunális adó, iparűzési adó)</t>
  </si>
  <si>
    <t xml:space="preserve">     Beruházási c. áfa</t>
  </si>
  <si>
    <t xml:space="preserve">     Felújítási c. áfa</t>
  </si>
  <si>
    <t>adatok  Ft-ban</t>
  </si>
  <si>
    <t>Kiadások ( Ft)</t>
  </si>
  <si>
    <t>Bevételek (Ft)</t>
  </si>
  <si>
    <t>Beruházások és felújítások (Ft)</t>
  </si>
  <si>
    <r>
      <t xml:space="preserve">Immateriális javak beszerzése, létesítése </t>
    </r>
    <r>
      <rPr>
        <sz val="10"/>
        <rFont val="Bookman Old Style"/>
        <family val="1"/>
        <charset val="238"/>
      </rPr>
      <t>(rendezési terv végszla)</t>
    </r>
  </si>
  <si>
    <t>Lakosságnak juttatott támogatások, szociális, rászorultsági jellegű ellátások (Ft)</t>
  </si>
  <si>
    <t>Támogatások, kölcsönök nyújtása és törlesztése (Ft)</t>
  </si>
  <si>
    <t>Támogatások, kölcsönök bevételei (Ft)</t>
  </si>
  <si>
    <t>Települési adó</t>
  </si>
  <si>
    <t>Helyi adó és egyéb közhatalmi bevételek (Ft)</t>
  </si>
  <si>
    <t>A helyi önkormányzat költségvetési mérlege közgazdasági tagolásban (Ft)</t>
  </si>
  <si>
    <t>Előirányzat felhasználási terv (Ft)</t>
  </si>
  <si>
    <t>összes bevétel - összes kiadás</t>
  </si>
  <si>
    <t>A közvetett támogatások (Ft)</t>
  </si>
  <si>
    <t>A többéves kihatással járó döntések számszerűsítése évenkénti bontásban és összesítve (Ft)</t>
  </si>
  <si>
    <t>Kiadások (Ft)</t>
  </si>
  <si>
    <t>Működési  célú támogatás az Európai Úniónak</t>
  </si>
  <si>
    <t>K513</t>
  </si>
  <si>
    <t>B411</t>
  </si>
  <si>
    <t>Biztosító által fizetett kártérítés</t>
  </si>
  <si>
    <t>Egyéb működési célú támogatás Európai Úniónak</t>
  </si>
  <si>
    <t>Felhalmozási célú visszatérítendő támogatások, kölcsönök visszatérülése az Európai Uniótól</t>
  </si>
  <si>
    <t>Felhalmozási célú visszetérítendő támogatások, kölcsönök, visszatérülése kkormnyoktól és más nemzetközi szervezetekről</t>
  </si>
  <si>
    <t>B74</t>
  </si>
  <si>
    <t>Felhalmozási célú visszatérítendő támogatások, kölcsönök államháztartáson kívülről</t>
  </si>
  <si>
    <t>B75</t>
  </si>
  <si>
    <t>Felhalmozási célú visszatérítendő támogatások,kölcsönök visszatérülése az Európai Uniótól</t>
  </si>
  <si>
    <t>Felhamozási céklú visszatérítendő támogatások,kölcsönök visszatérülése kormányoktól és más nemzetközi szervezetektől</t>
  </si>
  <si>
    <t>A helyi önkormányzatok előző évi elszámolásából származó kiadások</t>
  </si>
  <si>
    <t>K5021</t>
  </si>
  <si>
    <t>K5022</t>
  </si>
  <si>
    <t>A helyi önkormányzatok törvényi előírásai alapuló befizetései</t>
  </si>
  <si>
    <t>Egyéb elvonások, befizetések</t>
  </si>
  <si>
    <t>K5023</t>
  </si>
  <si>
    <t>Felhalmozási célú támogatások az Európai Uniónak</t>
  </si>
  <si>
    <t>K89</t>
  </si>
  <si>
    <t>Befektetési célú belföldi érékpapírok vásárlása</t>
  </si>
  <si>
    <t>Kincstárjegyek beváltás</t>
  </si>
  <si>
    <t>Éven belüi lejáratú belföldi értékpapírok beváltása</t>
  </si>
  <si>
    <t>Belföldi kötvények beváltása</t>
  </si>
  <si>
    <t>K9125</t>
  </si>
  <si>
    <t>K9126</t>
  </si>
  <si>
    <t>Éven túli lejáratú belföldi értékpapírok beváltása</t>
  </si>
  <si>
    <t>Pénzeszközök lekötött betétként elhelyezése</t>
  </si>
  <si>
    <t>Hosszú lejáratú tulajdonosi kölcsönök kiadásai</t>
  </si>
  <si>
    <t>K9191</t>
  </si>
  <si>
    <t>K9192</t>
  </si>
  <si>
    <t>Rövid lejáratú tulajdonosi kölcsönök kiadásai</t>
  </si>
  <si>
    <t>Hitelek, kölcsönök törlesztése külföldi kormányoknak és nemzetközi szervezeteknek</t>
  </si>
  <si>
    <t>Hitelek, kölcsönök törlesztése külföldi pénzintézetnek</t>
  </si>
  <si>
    <t>K925</t>
  </si>
  <si>
    <t>Váltókiadások</t>
  </si>
  <si>
    <t>K94</t>
  </si>
  <si>
    <t>Hosszú lejáratú hitelek, kölcsönök felvétele pénzügyi vállalkozástól</t>
  </si>
  <si>
    <t>Rövid lejáratú hitelek, kölcsönök felvétele  pénzügyi vállalkozástól</t>
  </si>
  <si>
    <t>Hitel-, kölcsönfelvétel pénzügyi vállalkozástól</t>
  </si>
  <si>
    <t>Éven túli lejáratú belföldi értékpapírok kibocsátása</t>
  </si>
  <si>
    <t>Lekötött bankbetétek megszűntetése</t>
  </si>
  <si>
    <t>Hosszú lejáratú tulajdonosi kölcsönök bevételei</t>
  </si>
  <si>
    <t>B8191</t>
  </si>
  <si>
    <t>B8192</t>
  </si>
  <si>
    <t>Rövid lejáratú kölcsönök bevételei</t>
  </si>
  <si>
    <t>Hitelek, kölcsönök felvétele külföldi kormányoktól és nemzetközi szervezetektől</t>
  </si>
  <si>
    <t>B825</t>
  </si>
  <si>
    <t>Hitelek, kölcsönök felvétele külföldi pénzitézetektől</t>
  </si>
  <si>
    <t>Váltóbevételek</t>
  </si>
  <si>
    <t>B84</t>
  </si>
  <si>
    <t>Működési célú költségvetési támogatások és kiegészítő támogatások</t>
  </si>
  <si>
    <t>Elszámolásból származó bevételek</t>
  </si>
  <si>
    <t>Készletértékesítés ellenértéke</t>
  </si>
  <si>
    <t>Befektett pénzügyi eszközökből származó bevétel</t>
  </si>
  <si>
    <t>B4081</t>
  </si>
  <si>
    <t>Egyéb kapott (járó) kamatok és kamatjellegű bevételek</t>
  </si>
  <si>
    <t>B4082</t>
  </si>
  <si>
    <t>Működési célú visszatérítendő támogatások, kölcsönök visszatérülése az Európai Uniótól</t>
  </si>
  <si>
    <t>Működési célú visszatérítendő támogatások, kölcsönök visszatérülése kirmányoktól és más nemzetközi szervezetektől</t>
  </si>
  <si>
    <t>B64</t>
  </si>
  <si>
    <t>B65</t>
  </si>
  <si>
    <t>Működési célú garancia és kezességvállalásból származó kifizetés államháztartáson belülre</t>
  </si>
  <si>
    <t>Működési célú garancia és kezességvállalásból származó kifizetés államháztartáson kívülre</t>
  </si>
  <si>
    <t>Árkiegészítések és támogatások</t>
  </si>
  <si>
    <t>Működési célú támoatások az Európai Uniónak</t>
  </si>
  <si>
    <t>Felhalmozási célú garancia és kezességvállalásból száramzó kifizetés állalmháztartáson belülre</t>
  </si>
  <si>
    <t>Felhalmozási célú garancia és kezességvállalásból származó kifizetés államháztartáson kívülre</t>
  </si>
  <si>
    <t>Egyéb felhalmozási célú támogatások az Európai Uniónak</t>
  </si>
  <si>
    <t>Elvonások és befizetések bevétele</t>
  </si>
  <si>
    <t>Működési célú garancia és kezességvállalásból származó megtérülések államháztartáson belülről</t>
  </si>
  <si>
    <t>Felhalmozási célű önkormányzati támogatások</t>
  </si>
  <si>
    <t xml:space="preserve">Felhalmozási célú garancia és kezességvállalásból származó megtérülések államháztartáson belülről </t>
  </si>
  <si>
    <t xml:space="preserve">Működési célú garancia és kezességvállalásból származó megtérülések államháztartáson kívülről </t>
  </si>
  <si>
    <t>Működési célú visszatérítendő támogatások, kölcsönök visszatérülése az Európai Uniótol</t>
  </si>
  <si>
    <t>Működési célú vissztérítendő támogatások, kölcsönök visszatérülése kormányoktól és más nemzetközi szervezetektől</t>
  </si>
  <si>
    <t>Működési célú vissztérítendő támogatások, kölcsönök visszatérülése államháztartáson belülről</t>
  </si>
  <si>
    <t>Egyéb működési célú átvett pénzeszköz</t>
  </si>
  <si>
    <t>Felhalmozási garancia és kezességvállalásból származó megtérülések államháztartáson kívülről</t>
  </si>
  <si>
    <t>Felhalmozási célú visszatérítendő támogatások, kölcsönök visszatérülése kormányoktól és más nemzetközi szervezetektől</t>
  </si>
  <si>
    <t>Működési célú támogatás az Európai Uniónak</t>
  </si>
  <si>
    <t>Működési célú támogatás az Európai Úniónak</t>
  </si>
  <si>
    <t>egyenleg</t>
  </si>
  <si>
    <t>2020.</t>
  </si>
  <si>
    <t>2020. évi előirányzat</t>
  </si>
  <si>
    <t>saját bevételek 2020.</t>
  </si>
  <si>
    <t>2019. évi kifizetés</t>
  </si>
  <si>
    <t>2020. évi kifizetés</t>
  </si>
  <si>
    <t xml:space="preserve">Ingatlanok felújítása </t>
  </si>
  <si>
    <t>2021.</t>
  </si>
  <si>
    <t>saját bevételek 2021.</t>
  </si>
  <si>
    <t xml:space="preserve">     ingatlan beruházás</t>
  </si>
  <si>
    <t xml:space="preserve">     Ingatlan felújítás</t>
  </si>
  <si>
    <t>2021. évi kifizetés</t>
  </si>
  <si>
    <t>2021. év utáni kifizetések</t>
  </si>
  <si>
    <t>Önkormányzat 2019. évi költségvetése</t>
  </si>
  <si>
    <t>2022.</t>
  </si>
  <si>
    <t>2021. évi előirányzat</t>
  </si>
  <si>
    <t>2022. évi előirányzat</t>
  </si>
  <si>
    <t>saját bevételek 2022.</t>
  </si>
  <si>
    <t>Tárgyévi kifizetés (2019. évi ei.)</t>
  </si>
  <si>
    <t>Önkormányzat 2020. évi költségvetése</t>
  </si>
  <si>
    <t>2019. évi tény</t>
  </si>
  <si>
    <t>2020. évi eredeti ei.</t>
  </si>
  <si>
    <t>2023.</t>
  </si>
  <si>
    <t>Középtávú tervezés - Önkormányzat 2020. évi költségvetése</t>
  </si>
  <si>
    <t>2023. évi előirányzat</t>
  </si>
  <si>
    <t>saját bevételek 2023.</t>
  </si>
  <si>
    <t>A Gst. 8. § (2) bekezdése szerinti adósságot keletkeztető ügyletekből és kezességvállalásokból fennálló kötelezettségek az adósságot keletkeztető ügyletek futamidejének végéig, illetve a kezesség érvényesíthetőségéig, és a Gst. 45. § (1) bekezdés a) pontja felhatalmazása alapján kiadott jogszabályban meghatározottak szerinti saját bevételek (Ft)</t>
  </si>
  <si>
    <t>A költségvetési év azon fejlesztési céljai, amelyek megvalósításához a Gst. 8. § (2) bekezdése szerinti adósságot keletkeztető ügylet megkötése válik vagy válhat szükségessé (Ft)</t>
  </si>
  <si>
    <t xml:space="preserve">     egyéb tárgyi eszköz beszerzése</t>
  </si>
  <si>
    <t>középfokú végzettségű, a költségvetési szervnél foglalkoztatott egyéb munkavállaló (nem vezető)</t>
  </si>
  <si>
    <t>4. melléklet az 1/2020. (II. 21.) önkormányzati rendelethez</t>
  </si>
</sst>
</file>

<file path=xl/styles.xml><?xml version="1.0" encoding="utf-8"?>
<styleSheet xmlns="http://schemas.openxmlformats.org/spreadsheetml/2006/main">
  <numFmts count="3">
    <numFmt numFmtId="164" formatCode="0__"/>
    <numFmt numFmtId="165" formatCode="\ ##########"/>
    <numFmt numFmtId="171" formatCode="[$-40E]yyyy/\ mmmm;@"/>
  </numFmts>
  <fonts count="58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b/>
      <sz val="10"/>
      <name val="Bookman Old Style"/>
      <family val="1"/>
      <charset val="238"/>
    </font>
    <font>
      <sz val="10"/>
      <name val="Bookman Old Style"/>
      <family val="1"/>
      <charset val="238"/>
    </font>
    <font>
      <b/>
      <sz val="12"/>
      <name val="Bookman Old Style"/>
      <family val="1"/>
      <charset val="238"/>
    </font>
    <font>
      <b/>
      <sz val="14"/>
      <name val="Bookman Old Style"/>
      <family val="1"/>
      <charset val="238"/>
    </font>
    <font>
      <b/>
      <sz val="11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sz val="10"/>
      <name val="Arial CE"/>
      <charset val="238"/>
    </font>
    <font>
      <sz val="11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b/>
      <i/>
      <sz val="14"/>
      <name val="Bookman Old Style"/>
      <family val="1"/>
      <charset val="238"/>
    </font>
    <font>
      <b/>
      <i/>
      <sz val="12"/>
      <name val="Bookman Old Style"/>
      <family val="1"/>
      <charset val="238"/>
    </font>
    <font>
      <b/>
      <i/>
      <sz val="10"/>
      <name val="Bookman Old Style"/>
      <family val="1"/>
      <charset val="238"/>
    </font>
    <font>
      <b/>
      <i/>
      <sz val="9"/>
      <name val="Bookman Old Style"/>
      <family val="1"/>
      <charset val="238"/>
    </font>
    <font>
      <b/>
      <i/>
      <sz val="11"/>
      <name val="Bookman Old Style"/>
      <family val="1"/>
      <charset val="238"/>
    </font>
    <font>
      <sz val="10"/>
      <color indexed="8"/>
      <name val="Times New Roman"/>
      <family val="1"/>
      <charset val="238"/>
    </font>
    <font>
      <sz val="11"/>
      <color indexed="8"/>
      <name val="Bookman Old Style"/>
      <family val="1"/>
      <charset val="238"/>
    </font>
    <font>
      <i/>
      <sz val="10"/>
      <color indexed="30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sz val="14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sz val="12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i/>
      <sz val="10"/>
      <color indexed="40"/>
      <name val="Bookman Old Style"/>
      <family val="1"/>
      <charset val="238"/>
    </font>
    <font>
      <b/>
      <sz val="10"/>
      <color indexed="40"/>
      <name val="Bookman Old Style"/>
      <family val="1"/>
      <charset val="238"/>
    </font>
    <font>
      <b/>
      <i/>
      <u/>
      <sz val="12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sz val="9"/>
      <color indexed="8"/>
      <name val="Bookman Old Style"/>
      <family val="1"/>
      <charset val="238"/>
    </font>
    <font>
      <b/>
      <i/>
      <sz val="12"/>
      <color indexed="8"/>
      <name val="Bookman Old Style"/>
      <family val="1"/>
      <charset val="238"/>
    </font>
    <font>
      <b/>
      <sz val="10"/>
      <color indexed="8"/>
      <name val="Bookman Old Style"/>
      <family val="1"/>
      <charset val="238"/>
    </font>
    <font>
      <b/>
      <i/>
      <sz val="11"/>
      <color indexed="8"/>
      <name val="Bookman Old Style"/>
      <family val="1"/>
      <charset val="238"/>
    </font>
    <font>
      <i/>
      <sz val="11"/>
      <color indexed="8"/>
      <name val="Bookman Old Style"/>
      <family val="1"/>
      <charset val="238"/>
    </font>
    <font>
      <sz val="8"/>
      <color indexed="8"/>
      <name val="Bookman Old Style"/>
      <family val="1"/>
      <charset val="238"/>
    </font>
    <font>
      <b/>
      <sz val="12"/>
      <color indexed="10"/>
      <name val="Bookman Old Style"/>
      <family val="1"/>
      <charset val="238"/>
    </font>
    <font>
      <b/>
      <sz val="11"/>
      <color indexed="10"/>
      <name val="Bookman Old Style"/>
      <family val="1"/>
      <charset val="238"/>
    </font>
    <font>
      <i/>
      <sz val="14"/>
      <color indexed="8"/>
      <name val="Calibri"/>
      <family val="2"/>
      <charset val="238"/>
    </font>
    <font>
      <sz val="12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u/>
      <sz val="10"/>
      <color indexed="12"/>
      <name val="Calibri"/>
      <family val="2"/>
      <charset val="238"/>
    </font>
    <font>
      <i/>
      <sz val="11"/>
      <color indexed="8"/>
      <name val="Calibri"/>
      <family val="2"/>
      <charset val="238"/>
    </font>
    <font>
      <b/>
      <i/>
      <sz val="14"/>
      <color indexed="8"/>
      <name val="Calibri"/>
      <family val="2"/>
      <charset val="238"/>
    </font>
    <font>
      <sz val="8"/>
      <name val="Calibri"/>
      <family val="2"/>
      <charset val="238"/>
    </font>
    <font>
      <u/>
      <sz val="11"/>
      <color theme="10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1"/>
      <name val="Bookman Old Style"/>
      <family val="1"/>
      <charset val="238"/>
    </font>
    <font>
      <sz val="10"/>
      <color theme="1"/>
      <name val="Bookman Old Style"/>
      <family val="1"/>
      <charset val="238"/>
    </font>
    <font>
      <b/>
      <sz val="10"/>
      <color theme="1"/>
      <name val="Bookman Old Style"/>
      <family val="1"/>
      <charset val="238"/>
    </font>
    <font>
      <i/>
      <sz val="10"/>
      <color rgb="FF00B0F0"/>
      <name val="Bookman Old Style"/>
      <family val="1"/>
      <charset val="238"/>
    </font>
    <font>
      <sz val="11"/>
      <color rgb="FF00B0F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1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0" fillId="0" borderId="0" applyNumberFormat="0" applyFill="0" applyBorder="0" applyAlignment="0" applyProtection="0">
      <alignment vertical="top"/>
      <protection locked="0"/>
    </xf>
    <xf numFmtId="0" fontId="13" fillId="0" borderId="0"/>
  </cellStyleXfs>
  <cellXfs count="289">
    <xf numFmtId="0" fontId="0" fillId="0" borderId="0" xfId="0"/>
    <xf numFmtId="0" fontId="0" fillId="0" borderId="0" xfId="0" applyAlignment="1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22" fillId="0" borderId="0" xfId="0" applyFont="1"/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164" fontId="23" fillId="0" borderId="1" xfId="0" applyNumberFormat="1" applyFont="1" applyFill="1" applyBorder="1" applyAlignment="1">
      <alignment horizontal="left" vertical="center" wrapText="1"/>
    </xf>
    <xf numFmtId="0" fontId="2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/>
    </xf>
    <xf numFmtId="164" fontId="4" fillId="0" borderId="1" xfId="0" applyNumberFormat="1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vertical="center" wrapText="1"/>
    </xf>
    <xf numFmtId="0" fontId="23" fillId="0" borderId="1" xfId="0" applyFont="1" applyFill="1" applyBorder="1" applyAlignment="1">
      <alignment vertical="center" wrapText="1"/>
    </xf>
    <xf numFmtId="0" fontId="23" fillId="0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9" fillId="4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0" fillId="0" borderId="0" xfId="0" applyBorder="1"/>
    <xf numFmtId="0" fontId="2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0" fillId="0" borderId="1" xfId="0" applyBorder="1"/>
    <xf numFmtId="0" fontId="4" fillId="0" borderId="1" xfId="0" applyFont="1" applyFill="1" applyBorder="1" applyAlignment="1">
      <alignment vertical="center"/>
    </xf>
    <xf numFmtId="0" fontId="4" fillId="0" borderId="1" xfId="0" applyNumberFormat="1" applyFont="1" applyFill="1" applyBorder="1" applyAlignment="1">
      <alignment vertical="center"/>
    </xf>
    <xf numFmtId="165" fontId="4" fillId="0" borderId="1" xfId="0" applyNumberFormat="1" applyFont="1" applyFill="1" applyBorder="1" applyAlignment="1">
      <alignment vertical="center"/>
    </xf>
    <xf numFmtId="0" fontId="4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165" fontId="3" fillId="0" borderId="1" xfId="0" applyNumberFormat="1" applyFont="1" applyFill="1" applyBorder="1" applyAlignment="1">
      <alignment vertical="center"/>
    </xf>
    <xf numFmtId="164" fontId="4" fillId="0" borderId="1" xfId="0" applyNumberFormat="1" applyFont="1" applyFill="1" applyBorder="1" applyAlignment="1">
      <alignment horizontal="left" vertical="center"/>
    </xf>
    <xf numFmtId="0" fontId="5" fillId="4" borderId="1" xfId="0" applyFont="1" applyFill="1" applyBorder="1" applyAlignment="1">
      <alignment horizontal="left" vertical="center"/>
    </xf>
    <xf numFmtId="165" fontId="5" fillId="4" borderId="1" xfId="0" applyNumberFormat="1" applyFont="1" applyFill="1" applyBorder="1" applyAlignment="1">
      <alignment vertical="center"/>
    </xf>
    <xf numFmtId="0" fontId="7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left" vertical="center" wrapText="1"/>
    </xf>
    <xf numFmtId="0" fontId="8" fillId="4" borderId="1" xfId="0" applyFont="1" applyFill="1" applyBorder="1" applyAlignment="1">
      <alignment horizontal="left" vertical="center"/>
    </xf>
    <xf numFmtId="0" fontId="5" fillId="4" borderId="1" xfId="0" applyFont="1" applyFill="1" applyBorder="1" applyAlignment="1">
      <alignment horizontal="left" vertical="center" wrapText="1"/>
    </xf>
    <xf numFmtId="0" fontId="22" fillId="0" borderId="1" xfId="0" applyFont="1" applyBorder="1"/>
    <xf numFmtId="0" fontId="24" fillId="0" borderId="1" xfId="0" applyFont="1" applyBorder="1"/>
    <xf numFmtId="0" fontId="25" fillId="0" borderId="1" xfId="0" applyFont="1" applyBorder="1"/>
    <xf numFmtId="0" fontId="26" fillId="5" borderId="1" xfId="0" applyFont="1" applyFill="1" applyBorder="1"/>
    <xf numFmtId="0" fontId="27" fillId="5" borderId="1" xfId="0" applyFont="1" applyFill="1" applyBorder="1"/>
    <xf numFmtId="0" fontId="8" fillId="4" borderId="1" xfId="0" applyFont="1" applyFill="1" applyBorder="1" applyAlignment="1">
      <alignment vertical="center"/>
    </xf>
    <xf numFmtId="0" fontId="10" fillId="2" borderId="1" xfId="0" applyFont="1" applyFill="1" applyBorder="1" applyAlignment="1">
      <alignment vertical="center"/>
    </xf>
    <xf numFmtId="0" fontId="11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8" fillId="4" borderId="1" xfId="0" applyFont="1" applyFill="1" applyBorder="1" applyAlignment="1">
      <alignment horizontal="left" vertical="center" wrapText="1"/>
    </xf>
    <xf numFmtId="0" fontId="28" fillId="0" borderId="0" xfId="0" applyFont="1"/>
    <xf numFmtId="0" fontId="10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vertical="center" wrapText="1"/>
    </xf>
    <xf numFmtId="165" fontId="11" fillId="0" borderId="1" xfId="0" applyNumberFormat="1" applyFont="1" applyFill="1" applyBorder="1" applyAlignment="1">
      <alignment vertical="center"/>
    </xf>
    <xf numFmtId="0" fontId="3" fillId="2" borderId="1" xfId="0" applyFont="1" applyFill="1" applyBorder="1" applyAlignment="1">
      <alignment horizontal="left" vertical="center" wrapText="1"/>
    </xf>
    <xf numFmtId="0" fontId="29" fillId="0" borderId="1" xfId="0" applyFont="1" applyFill="1" applyBorder="1" applyAlignment="1">
      <alignment horizontal="left" vertical="center" wrapText="1"/>
    </xf>
    <xf numFmtId="0" fontId="29" fillId="3" borderId="1" xfId="0" applyFont="1" applyFill="1" applyBorder="1" applyAlignment="1">
      <alignment horizontal="left" vertical="center" wrapText="1"/>
    </xf>
    <xf numFmtId="0" fontId="29" fillId="0" borderId="1" xfId="0" applyFont="1" applyFill="1" applyBorder="1" applyAlignment="1">
      <alignment horizontal="left" vertical="center"/>
    </xf>
    <xf numFmtId="0" fontId="29" fillId="3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vertical="center" wrapText="1"/>
    </xf>
    <xf numFmtId="0" fontId="30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vertical="center"/>
    </xf>
    <xf numFmtId="0" fontId="6" fillId="0" borderId="1" xfId="2" applyFont="1" applyFill="1" applyBorder="1" applyAlignment="1">
      <alignment horizontal="left" vertical="center" wrapText="1"/>
    </xf>
    <xf numFmtId="0" fontId="7" fillId="0" borderId="1" xfId="2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2" fillId="0" borderId="1" xfId="0" applyFont="1" applyBorder="1" applyAlignment="1">
      <alignment vertical="center" wrapText="1"/>
    </xf>
    <xf numFmtId="0" fontId="31" fillId="6" borderId="1" xfId="0" applyFont="1" applyFill="1" applyBorder="1"/>
    <xf numFmtId="0" fontId="32" fillId="0" borderId="1" xfId="0" applyFont="1" applyBorder="1" applyAlignment="1">
      <alignment wrapText="1"/>
    </xf>
    <xf numFmtId="0" fontId="32" fillId="0" borderId="1" xfId="0" applyFont="1" applyBorder="1" applyAlignment="1">
      <alignment horizontal="center" wrapText="1"/>
    </xf>
    <xf numFmtId="0" fontId="5" fillId="7" borderId="1" xfId="0" applyFont="1" applyFill="1" applyBorder="1" applyAlignment="1">
      <alignment horizontal="left" vertical="center"/>
    </xf>
    <xf numFmtId="0" fontId="26" fillId="7" borderId="1" xfId="0" applyFont="1" applyFill="1" applyBorder="1"/>
    <xf numFmtId="0" fontId="11" fillId="6" borderId="1" xfId="0" applyFont="1" applyFill="1" applyBorder="1" applyAlignment="1">
      <alignment horizontal="left" vertical="center"/>
    </xf>
    <xf numFmtId="0" fontId="33" fillId="0" borderId="1" xfId="0" applyFont="1" applyBorder="1"/>
    <xf numFmtId="0" fontId="33" fillId="0" borderId="1" xfId="0" applyFont="1" applyBorder="1" applyAlignment="1">
      <alignment wrapText="1"/>
    </xf>
    <xf numFmtId="0" fontId="34" fillId="0" borderId="0" xfId="0" applyFont="1" applyAlignment="1">
      <alignment horizontal="center" wrapText="1"/>
    </xf>
    <xf numFmtId="0" fontId="26" fillId="0" borderId="0" xfId="0" applyFont="1" applyAlignment="1">
      <alignment horizontal="center" wrapText="1"/>
    </xf>
    <xf numFmtId="0" fontId="28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35" fillId="0" borderId="1" xfId="0" applyFont="1" applyBorder="1" applyAlignment="1">
      <alignment wrapText="1"/>
    </xf>
    <xf numFmtId="0" fontId="24" fillId="5" borderId="1" xfId="0" applyFont="1" applyFill="1" applyBorder="1"/>
    <xf numFmtId="0" fontId="28" fillId="0" borderId="0" xfId="0" applyFont="1" applyAlignment="1">
      <alignment horizontal="center"/>
    </xf>
    <xf numFmtId="0" fontId="22" fillId="0" borderId="1" xfId="0" applyFont="1" applyBorder="1" applyAlignment="1">
      <alignment wrapText="1"/>
    </xf>
    <xf numFmtId="0" fontId="14" fillId="0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22" fillId="5" borderId="1" xfId="0" applyFont="1" applyFill="1" applyBorder="1"/>
    <xf numFmtId="0" fontId="8" fillId="0" borderId="1" xfId="0" applyFont="1" applyFill="1" applyBorder="1" applyAlignment="1">
      <alignment vertical="center" wrapText="1"/>
    </xf>
    <xf numFmtId="171" fontId="22" fillId="0" borderId="1" xfId="0" applyNumberFormat="1" applyFont="1" applyBorder="1"/>
    <xf numFmtId="171" fontId="24" fillId="0" borderId="1" xfId="0" applyNumberFormat="1" applyFont="1" applyBorder="1"/>
    <xf numFmtId="0" fontId="28" fillId="0" borderId="0" xfId="0" applyFont="1" applyAlignment="1">
      <alignment horizontal="justify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36" fillId="0" borderId="1" xfId="0" applyFont="1" applyBorder="1" applyAlignment="1">
      <alignment horizontal="justify"/>
    </xf>
    <xf numFmtId="0" fontId="24" fillId="0" borderId="1" xfId="0" applyFont="1" applyBorder="1" applyAlignment="1">
      <alignment horizontal="justify"/>
    </xf>
    <xf numFmtId="0" fontId="37" fillId="0" borderId="1" xfId="0" applyFont="1" applyBorder="1" applyAlignment="1">
      <alignment horizontal="justify"/>
    </xf>
    <xf numFmtId="0" fontId="15" fillId="0" borderId="1" xfId="0" applyFont="1" applyFill="1" applyBorder="1" applyAlignment="1">
      <alignment horizontal="left" vertical="center"/>
    </xf>
    <xf numFmtId="0" fontId="24" fillId="2" borderId="0" xfId="0" applyFont="1" applyFill="1"/>
    <xf numFmtId="0" fontId="0" fillId="2" borderId="0" xfId="0" applyFill="1"/>
    <xf numFmtId="0" fontId="38" fillId="0" borderId="1" xfId="0" applyFont="1" applyBorder="1" applyAlignment="1">
      <alignment wrapText="1"/>
    </xf>
    <xf numFmtId="0" fontId="39" fillId="0" borderId="0" xfId="0" applyFont="1"/>
    <xf numFmtId="0" fontId="35" fillId="0" borderId="1" xfId="0" applyFont="1" applyBorder="1"/>
    <xf numFmtId="0" fontId="14" fillId="0" borderId="1" xfId="0" applyFont="1" applyFill="1" applyBorder="1" applyAlignment="1">
      <alignment horizontal="left" vertical="center"/>
    </xf>
    <xf numFmtId="0" fontId="25" fillId="0" borderId="0" xfId="0" applyFont="1"/>
    <xf numFmtId="0" fontId="24" fillId="0" borderId="1" xfId="0" applyFont="1" applyBorder="1" applyAlignment="1">
      <alignment horizontal="center"/>
    </xf>
    <xf numFmtId="0" fontId="16" fillId="0" borderId="0" xfId="0" applyFont="1" applyFill="1" applyBorder="1" applyAlignment="1">
      <alignment horizontal="center" vertical="center" wrapText="1"/>
    </xf>
    <xf numFmtId="0" fontId="40" fillId="0" borderId="0" xfId="0" applyFont="1"/>
    <xf numFmtId="0" fontId="25" fillId="0" borderId="0" xfId="0" applyFont="1" applyAlignment="1">
      <alignment horizontal="center"/>
    </xf>
    <xf numFmtId="0" fontId="10" fillId="2" borderId="1" xfId="0" applyFont="1" applyFill="1" applyBorder="1" applyAlignment="1">
      <alignment vertical="center" wrapText="1"/>
    </xf>
    <xf numFmtId="0" fontId="41" fillId="0" borderId="0" xfId="0" applyFont="1" applyAlignment="1">
      <alignment horizontal="center" wrapText="1"/>
    </xf>
    <xf numFmtId="0" fontId="18" fillId="0" borderId="1" xfId="0" applyFont="1" applyFill="1" applyBorder="1" applyAlignment="1">
      <alignment wrapText="1"/>
    </xf>
    <xf numFmtId="0" fontId="19" fillId="0" borderId="1" xfId="0" applyFont="1" applyFill="1" applyBorder="1" applyAlignment="1">
      <alignment wrapText="1"/>
    </xf>
    <xf numFmtId="0" fontId="7" fillId="0" borderId="1" xfId="0" applyFont="1" applyFill="1" applyBorder="1"/>
    <xf numFmtId="3" fontId="7" fillId="0" borderId="1" xfId="0" applyNumberFormat="1" applyFont="1" applyFill="1" applyBorder="1"/>
    <xf numFmtId="0" fontId="18" fillId="0" borderId="1" xfId="0" applyFont="1" applyFill="1" applyBorder="1"/>
    <xf numFmtId="3" fontId="18" fillId="0" borderId="1" xfId="0" applyNumberFormat="1" applyFont="1" applyFill="1" applyBorder="1"/>
    <xf numFmtId="0" fontId="17" fillId="0" borderId="1" xfId="0" applyFont="1" applyFill="1" applyBorder="1"/>
    <xf numFmtId="3" fontId="17" fillId="0" borderId="1" xfId="0" applyNumberFormat="1" applyFont="1" applyFill="1" applyBorder="1"/>
    <xf numFmtId="0" fontId="20" fillId="0" borderId="1" xfId="0" applyFont="1" applyFill="1" applyBorder="1" applyAlignment="1">
      <alignment wrapText="1"/>
    </xf>
    <xf numFmtId="165" fontId="11" fillId="6" borderId="1" xfId="0" applyNumberFormat="1" applyFont="1" applyFill="1" applyBorder="1" applyAlignment="1">
      <alignment vertical="center"/>
    </xf>
    <xf numFmtId="0" fontId="0" fillId="0" borderId="0" xfId="0" applyFill="1"/>
    <xf numFmtId="0" fontId="42" fillId="0" borderId="0" xfId="0" applyFont="1"/>
    <xf numFmtId="0" fontId="10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left" vertical="center" wrapText="1"/>
    </xf>
    <xf numFmtId="0" fontId="32" fillId="0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0" fillId="0" borderId="0" xfId="0" applyFont="1" applyAlignment="1">
      <alignment horizontal="center" wrapText="1"/>
    </xf>
    <xf numFmtId="0" fontId="26" fillId="8" borderId="1" xfId="0" applyFont="1" applyFill="1" applyBorder="1"/>
    <xf numFmtId="0" fontId="43" fillId="0" borderId="0" xfId="0" applyFont="1" applyAlignment="1">
      <alignment horizontal="justify" vertical="center"/>
    </xf>
    <xf numFmtId="0" fontId="44" fillId="0" borderId="0" xfId="0" applyFont="1" applyAlignment="1">
      <alignment horizontal="justify" vertical="center"/>
    </xf>
    <xf numFmtId="0" fontId="45" fillId="0" borderId="0" xfId="0" applyFont="1" applyAlignment="1">
      <alignment horizontal="justify" vertical="center"/>
    </xf>
    <xf numFmtId="0" fontId="46" fillId="0" borderId="0" xfId="1" applyFont="1" applyAlignment="1" applyProtection="1">
      <alignment horizontal="justify" vertical="center"/>
    </xf>
    <xf numFmtId="0" fontId="26" fillId="2" borderId="1" xfId="0" applyFont="1" applyFill="1" applyBorder="1" applyAlignment="1">
      <alignment wrapText="1"/>
    </xf>
    <xf numFmtId="0" fontId="32" fillId="0" borderId="2" xfId="0" applyFont="1" applyBorder="1" applyAlignment="1">
      <alignment wrapText="1"/>
    </xf>
    <xf numFmtId="0" fontId="32" fillId="0" borderId="0" xfId="0" applyFont="1" applyBorder="1" applyAlignment="1">
      <alignment wrapText="1"/>
    </xf>
    <xf numFmtId="0" fontId="22" fillId="0" borderId="2" xfId="0" applyFont="1" applyBorder="1"/>
    <xf numFmtId="0" fontId="22" fillId="0" borderId="0" xfId="0" applyFont="1" applyBorder="1"/>
    <xf numFmtId="0" fontId="0" fillId="0" borderId="2" xfId="0" applyBorder="1"/>
    <xf numFmtId="0" fontId="44" fillId="0" borderId="1" xfId="0" applyFont="1" applyBorder="1" applyAlignment="1">
      <alignment horizontal="justify" vertical="center"/>
    </xf>
    <xf numFmtId="0" fontId="0" fillId="2" borderId="1" xfId="0" applyFill="1" applyBorder="1"/>
    <xf numFmtId="0" fontId="11" fillId="2" borderId="1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0" fillId="0" borderId="0" xfId="0" applyFill="1" applyBorder="1"/>
    <xf numFmtId="0" fontId="15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4" fillId="0" borderId="1" xfId="0" applyFont="1" applyBorder="1" applyAlignment="1">
      <alignment wrapText="1"/>
    </xf>
    <xf numFmtId="3" fontId="0" fillId="0" borderId="0" xfId="0" applyNumberFormat="1"/>
    <xf numFmtId="3" fontId="22" fillId="0" borderId="0" xfId="0" applyNumberFormat="1" applyFont="1"/>
    <xf numFmtId="3" fontId="22" fillId="0" borderId="1" xfId="0" applyNumberFormat="1" applyFont="1" applyFill="1" applyBorder="1"/>
    <xf numFmtId="3" fontId="22" fillId="9" borderId="1" xfId="0" applyNumberFormat="1" applyFont="1" applyFill="1" applyBorder="1"/>
    <xf numFmtId="3" fontId="0" fillId="0" borderId="0" xfId="0" applyNumberFormat="1" applyAlignment="1">
      <alignment horizontal="right"/>
    </xf>
    <xf numFmtId="3" fontId="32" fillId="0" borderId="1" xfId="0" applyNumberFormat="1" applyFont="1" applyBorder="1" applyAlignment="1">
      <alignment horizontal="center" wrapText="1"/>
    </xf>
    <xf numFmtId="3" fontId="32" fillId="0" borderId="1" xfId="0" applyNumberFormat="1" applyFont="1" applyFill="1" applyBorder="1" applyAlignment="1">
      <alignment horizontal="center" wrapText="1"/>
    </xf>
    <xf numFmtId="3" fontId="22" fillId="0" borderId="1" xfId="0" applyNumberFormat="1" applyFont="1" applyBorder="1"/>
    <xf numFmtId="3" fontId="0" fillId="0" borderId="1" xfId="0" applyNumberFormat="1" applyBorder="1"/>
    <xf numFmtId="3" fontId="7" fillId="0" borderId="1" xfId="0" applyNumberFormat="1" applyFont="1" applyFill="1" applyBorder="1" applyAlignment="1">
      <alignment horizontal="left" vertical="center" wrapText="1"/>
    </xf>
    <xf numFmtId="3" fontId="6" fillId="0" borderId="1" xfId="0" applyNumberFormat="1" applyFont="1" applyFill="1" applyBorder="1" applyAlignment="1">
      <alignment horizontal="left" vertical="center" wrapText="1"/>
    </xf>
    <xf numFmtId="3" fontId="7" fillId="0" borderId="1" xfId="0" applyNumberFormat="1" applyFont="1" applyFill="1" applyBorder="1" applyAlignment="1">
      <alignment horizontal="left" vertical="center"/>
    </xf>
    <xf numFmtId="3" fontId="6" fillId="0" borderId="1" xfId="0" applyNumberFormat="1" applyFont="1" applyFill="1" applyBorder="1" applyAlignment="1">
      <alignment horizontal="left" vertical="center"/>
    </xf>
    <xf numFmtId="3" fontId="0" fillId="0" borderId="0" xfId="0" applyNumberFormat="1" applyBorder="1"/>
    <xf numFmtId="3" fontId="52" fillId="0" borderId="0" xfId="0" applyNumberFormat="1" applyFont="1"/>
    <xf numFmtId="3" fontId="4" fillId="0" borderId="1" xfId="0" applyNumberFormat="1" applyFont="1" applyFill="1" applyBorder="1" applyAlignment="1">
      <alignment horizontal="center" wrapText="1"/>
    </xf>
    <xf numFmtId="3" fontId="52" fillId="0" borderId="1" xfId="0" applyNumberFormat="1" applyFont="1" applyBorder="1"/>
    <xf numFmtId="3" fontId="15" fillId="0" borderId="1" xfId="0" applyNumberFormat="1" applyFont="1" applyBorder="1"/>
    <xf numFmtId="3" fontId="52" fillId="0" borderId="0" xfId="0" applyNumberFormat="1" applyFont="1" applyBorder="1"/>
    <xf numFmtId="165" fontId="11" fillId="10" borderId="1" xfId="0" applyNumberFormat="1" applyFont="1" applyFill="1" applyBorder="1" applyAlignment="1">
      <alignment vertical="center"/>
    </xf>
    <xf numFmtId="3" fontId="22" fillId="10" borderId="1" xfId="0" applyNumberFormat="1" applyFont="1" applyFill="1" applyBorder="1"/>
    <xf numFmtId="3" fontId="52" fillId="10" borderId="1" xfId="0" applyNumberFormat="1" applyFont="1" applyFill="1" applyBorder="1"/>
    <xf numFmtId="0" fontId="8" fillId="11" borderId="1" xfId="0" applyFont="1" applyFill="1" applyBorder="1" applyAlignment="1">
      <alignment horizontal="left" vertical="center"/>
    </xf>
    <xf numFmtId="0" fontId="5" fillId="11" borderId="1" xfId="0" applyFont="1" applyFill="1" applyBorder="1" applyAlignment="1">
      <alignment horizontal="left" vertical="center" wrapText="1"/>
    </xf>
    <xf numFmtId="0" fontId="8" fillId="11" borderId="1" xfId="0" applyFont="1" applyFill="1" applyBorder="1" applyAlignment="1">
      <alignment horizontal="left" vertical="center" wrapText="1"/>
    </xf>
    <xf numFmtId="0" fontId="5" fillId="11" borderId="1" xfId="0" applyFont="1" applyFill="1" applyBorder="1" applyAlignment="1">
      <alignment horizontal="left" vertical="center"/>
    </xf>
    <xf numFmtId="0" fontId="31" fillId="10" borderId="1" xfId="0" applyFont="1" applyFill="1" applyBorder="1"/>
    <xf numFmtId="0" fontId="11" fillId="10" borderId="1" xfId="0" applyFont="1" applyFill="1" applyBorder="1" applyAlignment="1">
      <alignment horizontal="left" vertical="center"/>
    </xf>
    <xf numFmtId="3" fontId="3" fillId="0" borderId="1" xfId="0" applyNumberFormat="1" applyFont="1" applyFill="1" applyBorder="1" applyAlignment="1">
      <alignment horizontal="center" vertical="center" wrapText="1"/>
    </xf>
    <xf numFmtId="3" fontId="4" fillId="0" borderId="1" xfId="0" applyNumberFormat="1" applyFont="1" applyFill="1" applyBorder="1" applyAlignment="1">
      <alignment horizontal="left" vertical="center"/>
    </xf>
    <xf numFmtId="3" fontId="3" fillId="0" borderId="1" xfId="0" applyNumberFormat="1" applyFont="1" applyFill="1" applyBorder="1" applyAlignment="1">
      <alignment horizontal="left" vertical="center"/>
    </xf>
    <xf numFmtId="3" fontId="11" fillId="0" borderId="1" xfId="0" applyNumberFormat="1" applyFont="1" applyFill="1" applyBorder="1" applyAlignment="1">
      <alignment horizontal="left" vertical="center"/>
    </xf>
    <xf numFmtId="3" fontId="11" fillId="10" borderId="1" xfId="0" applyNumberFormat="1" applyFont="1" applyFill="1" applyBorder="1" applyAlignment="1">
      <alignment horizontal="left" vertical="center"/>
    </xf>
    <xf numFmtId="3" fontId="0" fillId="10" borderId="1" xfId="0" applyNumberFormat="1" applyFill="1" applyBorder="1"/>
    <xf numFmtId="3" fontId="5" fillId="11" borderId="1" xfId="0" applyNumberFormat="1" applyFont="1" applyFill="1" applyBorder="1" applyAlignment="1">
      <alignment horizontal="left" vertical="center"/>
    </xf>
    <xf numFmtId="3" fontId="0" fillId="11" borderId="1" xfId="0" applyNumberFormat="1" applyFill="1" applyBorder="1"/>
    <xf numFmtId="3" fontId="5" fillId="8" borderId="1" xfId="0" applyNumberFormat="1" applyFont="1" applyFill="1" applyBorder="1" applyAlignment="1">
      <alignment horizontal="left" vertical="center"/>
    </xf>
    <xf numFmtId="3" fontId="0" fillId="12" borderId="1" xfId="0" applyNumberFormat="1" applyFill="1" applyBorder="1"/>
    <xf numFmtId="3" fontId="4" fillId="0" borderId="1" xfId="0" applyNumberFormat="1" applyFont="1" applyFill="1" applyBorder="1" applyAlignment="1">
      <alignment horizontal="left" vertical="center" wrapText="1"/>
    </xf>
    <xf numFmtId="3" fontId="3" fillId="0" borderId="1" xfId="0" applyNumberFormat="1" applyFont="1" applyFill="1" applyBorder="1" applyAlignment="1">
      <alignment horizontal="left" vertical="center" wrapText="1"/>
    </xf>
    <xf numFmtId="3" fontId="5" fillId="11" borderId="1" xfId="0" applyNumberFormat="1" applyFont="1" applyFill="1" applyBorder="1" applyAlignment="1">
      <alignment horizontal="left" vertical="center" wrapText="1"/>
    </xf>
    <xf numFmtId="3" fontId="27" fillId="5" borderId="1" xfId="0" applyNumberFormat="1" applyFont="1" applyFill="1" applyBorder="1"/>
    <xf numFmtId="3" fontId="0" fillId="13" borderId="1" xfId="0" applyNumberFormat="1" applyFill="1" applyBorder="1"/>
    <xf numFmtId="0" fontId="6" fillId="0" borderId="1" xfId="0" applyFont="1" applyFill="1" applyBorder="1" applyAlignment="1">
      <alignment horizontal="center" vertical="center" wrapText="1"/>
    </xf>
    <xf numFmtId="0" fontId="51" fillId="0" borderId="1" xfId="0" applyFont="1" applyBorder="1"/>
    <xf numFmtId="3" fontId="32" fillId="0" borderId="1" xfId="0" applyNumberFormat="1" applyFont="1" applyBorder="1" applyAlignment="1">
      <alignment wrapText="1"/>
    </xf>
    <xf numFmtId="3" fontId="35" fillId="0" borderId="1" xfId="0" applyNumberFormat="1" applyFont="1" applyBorder="1" applyAlignment="1">
      <alignment wrapText="1"/>
    </xf>
    <xf numFmtId="3" fontId="24" fillId="0" borderId="1" xfId="0" applyNumberFormat="1" applyFont="1" applyBorder="1"/>
    <xf numFmtId="3" fontId="53" fillId="0" borderId="1" xfId="0" applyNumberFormat="1" applyFont="1" applyBorder="1"/>
    <xf numFmtId="3" fontId="51" fillId="0" borderId="1" xfId="0" applyNumberFormat="1" applyFont="1" applyBorder="1"/>
    <xf numFmtId="0" fontId="51" fillId="0" borderId="0" xfId="0" applyFont="1"/>
    <xf numFmtId="3" fontId="54" fillId="0" borderId="1" xfId="0" applyNumberFormat="1" applyFont="1" applyBorder="1"/>
    <xf numFmtId="3" fontId="51" fillId="13" borderId="1" xfId="0" applyNumberFormat="1" applyFont="1" applyFill="1" applyBorder="1"/>
    <xf numFmtId="3" fontId="4" fillId="0" borderId="1" xfId="0" applyNumberFormat="1" applyFont="1" applyBorder="1"/>
    <xf numFmtId="3" fontId="3" fillId="0" borderId="1" xfId="0" applyNumberFormat="1" applyFont="1" applyBorder="1"/>
    <xf numFmtId="3" fontId="11" fillId="0" borderId="1" xfId="0" applyNumberFormat="1" applyFont="1" applyBorder="1"/>
    <xf numFmtId="3" fontId="3" fillId="2" borderId="1" xfId="0" applyNumberFormat="1" applyFont="1" applyFill="1" applyBorder="1" applyAlignment="1">
      <alignment horizontal="right" vertical="center"/>
    </xf>
    <xf numFmtId="3" fontId="3" fillId="0" borderId="1" xfId="0" applyNumberFormat="1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right" vertical="center"/>
    </xf>
    <xf numFmtId="0" fontId="55" fillId="0" borderId="1" xfId="0" applyFont="1" applyFill="1" applyBorder="1" applyAlignment="1">
      <alignment horizontal="left" vertical="center" wrapText="1"/>
    </xf>
    <xf numFmtId="0" fontId="26" fillId="9" borderId="1" xfId="0" applyFont="1" applyFill="1" applyBorder="1"/>
    <xf numFmtId="0" fontId="27" fillId="9" borderId="1" xfId="0" applyFont="1" applyFill="1" applyBorder="1"/>
    <xf numFmtId="165" fontId="5" fillId="11" borderId="1" xfId="0" applyNumberFormat="1" applyFont="1" applyFill="1" applyBorder="1" applyAlignment="1">
      <alignment vertical="center"/>
    </xf>
    <xf numFmtId="0" fontId="26" fillId="14" borderId="1" xfId="0" applyFont="1" applyFill="1" applyBorder="1"/>
    <xf numFmtId="0" fontId="5" fillId="14" borderId="1" xfId="0" applyFont="1" applyFill="1" applyBorder="1" applyAlignment="1">
      <alignment horizontal="left" vertical="center"/>
    </xf>
    <xf numFmtId="3" fontId="4" fillId="0" borderId="1" xfId="0" applyNumberFormat="1" applyFont="1" applyBorder="1" applyAlignment="1">
      <alignment horizontal="center" wrapText="1"/>
    </xf>
    <xf numFmtId="3" fontId="53" fillId="0" borderId="0" xfId="0" applyNumberFormat="1" applyFont="1"/>
    <xf numFmtId="3" fontId="4" fillId="10" borderId="1" xfId="0" applyNumberFormat="1" applyFont="1" applyFill="1" applyBorder="1"/>
    <xf numFmtId="3" fontId="4" fillId="11" borderId="1" xfId="0" applyNumberFormat="1" applyFont="1" applyFill="1" applyBorder="1"/>
    <xf numFmtId="3" fontId="4" fillId="9" borderId="1" xfId="0" applyNumberFormat="1" applyFont="1" applyFill="1" applyBorder="1"/>
    <xf numFmtId="3" fontId="53" fillId="10" borderId="1" xfId="0" applyNumberFormat="1" applyFont="1" applyFill="1" applyBorder="1"/>
    <xf numFmtId="3" fontId="53" fillId="11" borderId="1" xfId="0" applyNumberFormat="1" applyFont="1" applyFill="1" applyBorder="1"/>
    <xf numFmtId="3" fontId="53" fillId="14" borderId="1" xfId="0" applyNumberFormat="1" applyFont="1" applyFill="1" applyBorder="1"/>
    <xf numFmtId="3" fontId="53" fillId="9" borderId="1" xfId="0" applyNumberFormat="1" applyFont="1" applyFill="1" applyBorder="1"/>
    <xf numFmtId="3" fontId="6" fillId="0" borderId="1" xfId="0" applyNumberFormat="1" applyFont="1" applyFill="1" applyBorder="1" applyAlignment="1">
      <alignment horizontal="right" vertical="center" wrapText="1"/>
    </xf>
    <xf numFmtId="3" fontId="6" fillId="0" borderId="1" xfId="0" applyNumberFormat="1" applyFont="1" applyFill="1" applyBorder="1" applyAlignment="1">
      <alignment horizontal="right" vertical="center"/>
    </xf>
    <xf numFmtId="3" fontId="7" fillId="0" borderId="1" xfId="0" applyNumberFormat="1" applyFont="1" applyFill="1" applyBorder="1" applyAlignment="1">
      <alignment horizontal="right" vertical="center"/>
    </xf>
    <xf numFmtId="3" fontId="7" fillId="0" borderId="1" xfId="0" applyNumberFormat="1" applyFont="1" applyFill="1" applyBorder="1" applyAlignment="1">
      <alignment horizontal="right" vertical="center" wrapText="1"/>
    </xf>
    <xf numFmtId="3" fontId="6" fillId="11" borderId="1" xfId="0" applyNumberFormat="1" applyFont="1" applyFill="1" applyBorder="1" applyAlignment="1">
      <alignment horizontal="right" vertical="center"/>
    </xf>
    <xf numFmtId="0" fontId="15" fillId="0" borderId="0" xfId="0" applyFont="1"/>
    <xf numFmtId="0" fontId="0" fillId="0" borderId="0" xfId="0" applyFont="1"/>
    <xf numFmtId="0" fontId="26" fillId="13" borderId="1" xfId="0" applyFont="1" applyFill="1" applyBorder="1"/>
    <xf numFmtId="0" fontId="27" fillId="13" borderId="1" xfId="0" applyFont="1" applyFill="1" applyBorder="1"/>
    <xf numFmtId="0" fontId="26" fillId="15" borderId="1" xfId="0" applyFont="1" applyFill="1" applyBorder="1"/>
    <xf numFmtId="0" fontId="5" fillId="15" borderId="1" xfId="0" applyFont="1" applyFill="1" applyBorder="1" applyAlignment="1">
      <alignment horizontal="left" vertical="center"/>
    </xf>
    <xf numFmtId="0" fontId="24" fillId="0" borderId="0" xfId="0" applyFont="1" applyFill="1"/>
    <xf numFmtId="3" fontId="41" fillId="0" borderId="0" xfId="0" applyNumberFormat="1" applyFont="1" applyAlignment="1">
      <alignment horizontal="center" wrapText="1"/>
    </xf>
    <xf numFmtId="3" fontId="24" fillId="0" borderId="1" xfId="0" applyNumberFormat="1" applyFont="1" applyBorder="1" applyAlignment="1">
      <alignment horizontal="center"/>
    </xf>
    <xf numFmtId="3" fontId="0" fillId="0" borderId="0" xfId="0" applyNumberFormat="1" applyAlignment="1">
      <alignment horizontal="center" wrapText="1"/>
    </xf>
    <xf numFmtId="3" fontId="56" fillId="0" borderId="1" xfId="0" applyNumberFormat="1" applyFont="1" applyBorder="1"/>
    <xf numFmtId="3" fontId="0" fillId="0" borderId="1" xfId="0" applyNumberFormat="1" applyFont="1" applyBorder="1"/>
    <xf numFmtId="0" fontId="57" fillId="0" borderId="0" xfId="0" applyFont="1"/>
    <xf numFmtId="3" fontId="57" fillId="0" borderId="1" xfId="0" applyNumberFormat="1" applyFont="1" applyBorder="1"/>
    <xf numFmtId="3" fontId="57" fillId="0" borderId="0" xfId="0" applyNumberFormat="1" applyFont="1" applyBorder="1"/>
    <xf numFmtId="0" fontId="57" fillId="0" borderId="0" xfId="0" applyFont="1" applyBorder="1"/>
    <xf numFmtId="3" fontId="57" fillId="0" borderId="0" xfId="0" applyNumberFormat="1" applyFont="1"/>
    <xf numFmtId="3" fontId="4" fillId="13" borderId="1" xfId="0" applyNumberFormat="1" applyFont="1" applyFill="1" applyBorder="1"/>
    <xf numFmtId="3" fontId="57" fillId="10" borderId="1" xfId="0" applyNumberFormat="1" applyFont="1" applyFill="1" applyBorder="1"/>
    <xf numFmtId="3" fontId="57" fillId="11" borderId="1" xfId="0" applyNumberFormat="1" applyFont="1" applyFill="1" applyBorder="1"/>
    <xf numFmtId="3" fontId="57" fillId="15" borderId="1" xfId="0" applyNumberFormat="1" applyFont="1" applyFill="1" applyBorder="1"/>
    <xf numFmtId="3" fontId="57" fillId="13" borderId="1" xfId="0" applyNumberFormat="1" applyFont="1" applyFill="1" applyBorder="1"/>
    <xf numFmtId="0" fontId="11" fillId="0" borderId="1" xfId="0" applyFont="1" applyBorder="1" applyAlignment="1">
      <alignment wrapText="1"/>
    </xf>
    <xf numFmtId="3" fontId="15" fillId="0" borderId="1" xfId="0" applyNumberFormat="1" applyFont="1" applyBorder="1" applyAlignment="1">
      <alignment horizontal="center"/>
    </xf>
    <xf numFmtId="0" fontId="3" fillId="0" borderId="1" xfId="0" applyFont="1" applyBorder="1"/>
    <xf numFmtId="0" fontId="12" fillId="0" borderId="0" xfId="0" applyFont="1" applyAlignment="1">
      <alignment horizontal="center" wrapText="1"/>
    </xf>
    <xf numFmtId="3" fontId="0" fillId="2" borderId="1" xfId="0" applyNumberFormat="1" applyFill="1" applyBorder="1"/>
    <xf numFmtId="0" fontId="25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12" fillId="0" borderId="0" xfId="0" applyFont="1" applyAlignment="1">
      <alignment horizontal="center" wrapText="1"/>
    </xf>
    <xf numFmtId="0" fontId="28" fillId="0" borderId="0" xfId="0" applyFont="1" applyAlignment="1">
      <alignment horizontal="center" wrapText="1"/>
    </xf>
    <xf numFmtId="0" fontId="0" fillId="0" borderId="0" xfId="0" applyFont="1" applyAlignment="1">
      <alignment horizont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47" fillId="0" borderId="0" xfId="0" applyFont="1" applyAlignment="1">
      <alignment horizontal="center" wrapText="1"/>
    </xf>
    <xf numFmtId="0" fontId="16" fillId="0" borderId="0" xfId="0" applyFont="1" applyFill="1" applyBorder="1" applyAlignment="1">
      <alignment horizontal="center" vertical="center" wrapText="1"/>
    </xf>
    <xf numFmtId="0" fontId="28" fillId="0" borderId="4" xfId="0" applyFont="1" applyBorder="1" applyAlignment="1">
      <alignment horizontal="center" wrapText="1"/>
    </xf>
    <xf numFmtId="0" fontId="48" fillId="0" borderId="5" xfId="0" applyFont="1" applyBorder="1" applyAlignment="1">
      <alignment horizontal="center" wrapText="1"/>
    </xf>
    <xf numFmtId="0" fontId="48" fillId="0" borderId="6" xfId="0" applyFont="1" applyBorder="1" applyAlignment="1">
      <alignment horizontal="center" wrapText="1"/>
    </xf>
    <xf numFmtId="0" fontId="16" fillId="0" borderId="4" xfId="0" applyFont="1" applyFill="1" applyBorder="1" applyAlignment="1">
      <alignment horizontal="center" vertical="center" wrapText="1"/>
    </xf>
    <xf numFmtId="0" fontId="41" fillId="0" borderId="5" xfId="0" applyFont="1" applyBorder="1" applyAlignment="1">
      <alignment horizontal="center" wrapText="1"/>
    </xf>
    <xf numFmtId="0" fontId="41" fillId="0" borderId="6" xfId="0" applyFont="1" applyBorder="1" applyAlignment="1">
      <alignment horizontal="center" wrapText="1"/>
    </xf>
    <xf numFmtId="0" fontId="27" fillId="0" borderId="0" xfId="0" applyFont="1" applyAlignment="1">
      <alignment wrapText="1"/>
    </xf>
    <xf numFmtId="3" fontId="12" fillId="0" borderId="0" xfId="0" applyNumberFormat="1" applyFont="1" applyAlignment="1">
      <alignment horizontal="center" wrapText="1"/>
    </xf>
    <xf numFmtId="3" fontId="0" fillId="0" borderId="0" xfId="0" applyNumberFormat="1" applyAlignment="1">
      <alignment horizontal="center" wrapText="1"/>
    </xf>
  </cellXfs>
  <cellStyles count="3">
    <cellStyle name="Hivatkozás" xfId="1" builtinId="8"/>
    <cellStyle name="Normál" xfId="0" builtinId="0"/>
    <cellStyle name="Normal_KTRSZJ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9.bin"/><Relationship Id="rId1" Type="http://schemas.openxmlformats.org/officeDocument/2006/relationships/hyperlink" Target="http://njt.hu/cgi_bin/njt_doc.cgi?docid=142896.245143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I32"/>
  <sheetViews>
    <sheetView view="pageLayout" zoomScaleNormal="100" workbookViewId="0">
      <selection activeCell="B10" sqref="B10"/>
    </sheetView>
  </sheetViews>
  <sheetFormatPr defaultRowHeight="15"/>
  <cols>
    <col min="1" max="1" width="85.5703125" customWidth="1"/>
    <col min="2" max="2" width="17.85546875" style="163" bestFit="1" customWidth="1"/>
    <col min="3" max="3" width="11.5703125" bestFit="1" customWidth="1"/>
  </cols>
  <sheetData>
    <row r="1" spans="1:9" ht="18">
      <c r="A1" s="121" t="s">
        <v>953</v>
      </c>
    </row>
    <row r="2" spans="1:9" ht="50.25" customHeight="1">
      <c r="A2" s="267" t="s">
        <v>665</v>
      </c>
    </row>
    <row r="3" spans="1:9">
      <c r="B3" s="167" t="s">
        <v>836</v>
      </c>
    </row>
    <row r="4" spans="1:9">
      <c r="B4" s="164"/>
      <c r="C4" s="4"/>
      <c r="D4" s="4"/>
      <c r="E4" s="4"/>
      <c r="F4" s="4"/>
      <c r="G4" s="4"/>
      <c r="H4" s="4"/>
      <c r="I4" s="4"/>
    </row>
    <row r="5" spans="1:9">
      <c r="A5" s="52" t="s">
        <v>123</v>
      </c>
      <c r="B5" s="165">
        <v>11050452</v>
      </c>
      <c r="C5" s="4"/>
      <c r="D5" s="4"/>
      <c r="E5" s="4"/>
      <c r="F5" s="4"/>
      <c r="G5" s="4"/>
      <c r="H5" s="4"/>
      <c r="I5" s="4"/>
    </row>
    <row r="6" spans="1:9">
      <c r="A6" s="52" t="s">
        <v>124</v>
      </c>
      <c r="B6" s="165">
        <v>1868699</v>
      </c>
      <c r="C6" s="4"/>
      <c r="D6" s="4"/>
      <c r="E6" s="4"/>
      <c r="F6" s="4"/>
      <c r="G6" s="4"/>
      <c r="H6" s="4"/>
      <c r="I6" s="4"/>
    </row>
    <row r="7" spans="1:9">
      <c r="A7" s="52" t="s">
        <v>125</v>
      </c>
      <c r="B7" s="165">
        <v>37537348</v>
      </c>
      <c r="C7" s="4"/>
      <c r="D7" s="4"/>
      <c r="E7" s="4"/>
      <c r="F7" s="4"/>
      <c r="G7" s="4"/>
      <c r="H7" s="4"/>
      <c r="I7" s="4"/>
    </row>
    <row r="8" spans="1:9">
      <c r="A8" s="52" t="s">
        <v>126</v>
      </c>
      <c r="B8" s="165">
        <v>10000</v>
      </c>
      <c r="C8" s="4"/>
      <c r="D8" s="4"/>
      <c r="E8" s="4"/>
      <c r="F8" s="4"/>
      <c r="G8" s="4"/>
      <c r="H8" s="4"/>
      <c r="I8" s="4"/>
    </row>
    <row r="9" spans="1:9">
      <c r="A9" s="52" t="s">
        <v>127</v>
      </c>
      <c r="B9" s="165">
        <v>27543506</v>
      </c>
      <c r="C9" s="4"/>
      <c r="D9" s="4"/>
      <c r="E9" s="4"/>
      <c r="F9" s="4"/>
      <c r="G9" s="4"/>
      <c r="H9" s="4"/>
      <c r="I9" s="4"/>
    </row>
    <row r="10" spans="1:9">
      <c r="A10" s="52" t="s">
        <v>128</v>
      </c>
      <c r="B10" s="165">
        <v>27487420</v>
      </c>
      <c r="C10" s="4"/>
      <c r="D10" s="4"/>
      <c r="E10" s="4"/>
      <c r="F10" s="4"/>
      <c r="G10" s="4"/>
      <c r="H10" s="4"/>
      <c r="I10" s="4"/>
    </row>
    <row r="11" spans="1:9">
      <c r="A11" s="52" t="s">
        <v>129</v>
      </c>
      <c r="B11" s="165">
        <v>7873221</v>
      </c>
      <c r="C11" s="4"/>
      <c r="D11" s="4"/>
      <c r="E11" s="4"/>
      <c r="F11" s="4"/>
      <c r="G11" s="4"/>
      <c r="H11" s="4"/>
      <c r="I11" s="4"/>
    </row>
    <row r="12" spans="1:9">
      <c r="A12" s="52" t="s">
        <v>130</v>
      </c>
      <c r="B12" s="165">
        <v>0</v>
      </c>
      <c r="C12" s="4"/>
      <c r="D12" s="4"/>
      <c r="E12" s="4"/>
      <c r="F12" s="4"/>
      <c r="G12" s="4"/>
      <c r="H12" s="4"/>
      <c r="I12" s="4"/>
    </row>
    <row r="13" spans="1:9">
      <c r="A13" s="53" t="s">
        <v>122</v>
      </c>
      <c r="B13" s="165">
        <f>SUM(B5:B12)</f>
        <v>113370646</v>
      </c>
      <c r="C13" s="4"/>
      <c r="D13" s="4"/>
      <c r="E13" s="4"/>
      <c r="F13" s="4"/>
      <c r="G13" s="4"/>
      <c r="H13" s="4"/>
      <c r="I13" s="4"/>
    </row>
    <row r="14" spans="1:9">
      <c r="A14" s="53" t="s">
        <v>131</v>
      </c>
      <c r="B14" s="165">
        <v>1059431</v>
      </c>
      <c r="C14" s="4"/>
      <c r="D14" s="4"/>
      <c r="E14" s="4"/>
      <c r="F14" s="4"/>
      <c r="G14" s="4"/>
      <c r="H14" s="4"/>
      <c r="I14" s="4"/>
    </row>
    <row r="15" spans="1:9">
      <c r="A15" s="95" t="s">
        <v>663</v>
      </c>
      <c r="B15" s="166">
        <f>SUM(B13:B14)</f>
        <v>114430077</v>
      </c>
      <c r="C15" s="4"/>
      <c r="D15" s="4"/>
      <c r="E15" s="4"/>
      <c r="F15" s="4"/>
      <c r="G15" s="4"/>
      <c r="H15" s="4"/>
      <c r="I15" s="4"/>
    </row>
    <row r="16" spans="1:9">
      <c r="A16" s="52" t="s">
        <v>133</v>
      </c>
      <c r="B16" s="165">
        <v>27108778</v>
      </c>
      <c r="C16" s="4"/>
      <c r="D16" s="4"/>
      <c r="E16" s="4"/>
      <c r="F16" s="4"/>
      <c r="G16" s="4"/>
      <c r="H16" s="4"/>
      <c r="I16" s="4"/>
    </row>
    <row r="17" spans="1:9">
      <c r="A17" s="52" t="s">
        <v>134</v>
      </c>
      <c r="B17" s="165">
        <v>0</v>
      </c>
      <c r="C17" s="4"/>
      <c r="D17" s="4"/>
      <c r="E17" s="4"/>
      <c r="F17" s="4"/>
      <c r="G17" s="4"/>
      <c r="H17" s="4"/>
      <c r="I17" s="4"/>
    </row>
    <row r="18" spans="1:9">
      <c r="A18" s="52" t="s">
        <v>135</v>
      </c>
      <c r="B18" s="165">
        <v>12845000</v>
      </c>
      <c r="C18" s="4"/>
      <c r="D18" s="4"/>
      <c r="E18" s="4"/>
      <c r="F18" s="4"/>
      <c r="G18" s="4"/>
      <c r="H18" s="4"/>
      <c r="I18" s="4"/>
    </row>
    <row r="19" spans="1:9">
      <c r="A19" s="52" t="s">
        <v>136</v>
      </c>
      <c r="B19" s="165">
        <v>13704040</v>
      </c>
      <c r="C19" s="4"/>
      <c r="D19" s="4"/>
      <c r="E19" s="4"/>
      <c r="F19" s="4"/>
      <c r="G19" s="4"/>
      <c r="H19" s="4"/>
      <c r="I19" s="4"/>
    </row>
    <row r="20" spans="1:9">
      <c r="A20" s="52" t="s">
        <v>137</v>
      </c>
      <c r="B20" s="165">
        <v>6680703</v>
      </c>
      <c r="C20" s="4"/>
      <c r="D20" s="4"/>
      <c r="E20" s="4"/>
      <c r="F20" s="4"/>
      <c r="G20" s="4"/>
      <c r="H20" s="4"/>
      <c r="I20" s="4"/>
    </row>
    <row r="21" spans="1:9">
      <c r="A21" s="52" t="s">
        <v>138</v>
      </c>
      <c r="B21" s="165">
        <v>0</v>
      </c>
      <c r="C21" s="4"/>
      <c r="D21" s="4"/>
      <c r="E21" s="4"/>
      <c r="F21" s="4"/>
      <c r="G21" s="4"/>
      <c r="H21" s="4"/>
      <c r="I21" s="4"/>
    </row>
    <row r="22" spans="1:9">
      <c r="A22" s="52" t="s">
        <v>139</v>
      </c>
      <c r="B22" s="165">
        <v>0</v>
      </c>
      <c r="C22" s="4"/>
      <c r="D22" s="4"/>
      <c r="E22" s="4"/>
      <c r="F22" s="4"/>
      <c r="G22" s="4"/>
      <c r="H22" s="4"/>
      <c r="I22" s="4"/>
    </row>
    <row r="23" spans="1:9">
      <c r="A23" s="53" t="s">
        <v>132</v>
      </c>
      <c r="B23" s="165">
        <f>SUM(B16:B22)</f>
        <v>60338521</v>
      </c>
      <c r="C23" s="4"/>
      <c r="D23" s="4"/>
      <c r="E23" s="4"/>
      <c r="F23" s="4"/>
      <c r="G23" s="4"/>
      <c r="H23" s="4"/>
      <c r="I23" s="4"/>
    </row>
    <row r="24" spans="1:9">
      <c r="A24" s="53" t="s">
        <v>140</v>
      </c>
      <c r="B24" s="165">
        <v>54091556</v>
      </c>
      <c r="C24" s="4"/>
      <c r="D24" s="4"/>
      <c r="E24" s="4"/>
      <c r="F24" s="4"/>
      <c r="G24" s="4"/>
      <c r="H24" s="4"/>
      <c r="I24" s="4"/>
    </row>
    <row r="25" spans="1:9">
      <c r="A25" s="95" t="s">
        <v>664</v>
      </c>
      <c r="B25" s="166">
        <f>SUM(B23:B24)</f>
        <v>114430077</v>
      </c>
      <c r="C25" s="4"/>
      <c r="D25" s="4"/>
      <c r="E25" s="4"/>
      <c r="F25" s="4"/>
      <c r="G25" s="4"/>
      <c r="H25" s="4"/>
      <c r="I25" s="4"/>
    </row>
    <row r="26" spans="1:9">
      <c r="A26" s="4"/>
      <c r="B26" s="164"/>
      <c r="C26" s="4"/>
      <c r="D26" s="4"/>
      <c r="E26" s="4"/>
      <c r="F26" s="4"/>
      <c r="G26" s="4"/>
      <c r="H26" s="4"/>
      <c r="I26" s="4"/>
    </row>
    <row r="27" spans="1:9">
      <c r="A27" s="4"/>
      <c r="B27" s="164"/>
      <c r="C27" s="4"/>
      <c r="D27" s="4"/>
      <c r="E27" s="4"/>
      <c r="F27" s="4"/>
      <c r="G27" s="4"/>
      <c r="H27" s="4"/>
      <c r="I27" s="4"/>
    </row>
    <row r="28" spans="1:9">
      <c r="A28" s="4"/>
      <c r="B28" s="164"/>
      <c r="C28" s="4"/>
      <c r="D28" s="4"/>
      <c r="E28" s="4"/>
      <c r="F28" s="4"/>
      <c r="G28" s="4"/>
      <c r="H28" s="4"/>
      <c r="I28" s="4"/>
    </row>
    <row r="29" spans="1:9">
      <c r="A29" s="4"/>
      <c r="B29" s="164"/>
      <c r="C29" s="4"/>
      <c r="D29" s="4"/>
      <c r="E29" s="4"/>
      <c r="F29" s="4"/>
      <c r="G29" s="4"/>
      <c r="H29" s="4"/>
      <c r="I29" s="4"/>
    </row>
    <row r="30" spans="1:9">
      <c r="A30" s="4"/>
      <c r="B30" s="164"/>
      <c r="C30" s="4"/>
      <c r="D30" s="4"/>
      <c r="E30" s="4"/>
      <c r="F30" s="4"/>
      <c r="G30" s="4"/>
      <c r="H30" s="4"/>
      <c r="I30" s="4"/>
    </row>
    <row r="31" spans="1:9">
      <c r="A31" s="4"/>
      <c r="B31" s="164"/>
      <c r="C31" s="4"/>
      <c r="D31" s="4"/>
      <c r="E31" s="4"/>
      <c r="F31" s="4"/>
      <c r="G31" s="4"/>
      <c r="H31" s="4"/>
      <c r="I31" s="4"/>
    </row>
    <row r="32" spans="1:9">
      <c r="A32" s="4"/>
      <c r="B32" s="164"/>
      <c r="C32" s="4"/>
      <c r="D32" s="4"/>
      <c r="E32" s="4"/>
      <c r="F32" s="4"/>
      <c r="G32" s="4"/>
      <c r="H32" s="4"/>
      <c r="I32" s="4"/>
    </row>
  </sheetData>
  <phoneticPr fontId="49" type="noConversion"/>
  <pageMargins left="0.70866141732283472" right="0.70866141732283472" top="0.74803149606299213" bottom="0.74803149606299213" header="0.31496062992125984" footer="0.31496062992125984"/>
  <pageSetup paperSize="9" scale="84" orientation="portrait" horizontalDpi="300" verticalDpi="300" r:id="rId1"/>
  <headerFooter>
    <oddHeader>&amp;C&amp;"Bookman Old Style,Normál"&amp;9 1. melléklet a /2020.() önkormányzati rendelethez</oddHeader>
    <oddFooter>&amp;C&amp;"Bookman Old Style,Normál"&amp;9- 1 -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1:N36"/>
  <sheetViews>
    <sheetView tabSelected="1" view="pageLayout" zoomScaleNormal="100" workbookViewId="0">
      <selection activeCell="A2" sqref="A2:E2"/>
    </sheetView>
  </sheetViews>
  <sheetFormatPr defaultRowHeight="15"/>
  <cols>
    <col min="1" max="1" width="86.28515625" customWidth="1"/>
    <col min="2" max="2" width="28.28515625" customWidth="1"/>
    <col min="3" max="3" width="29.140625" customWidth="1"/>
    <col min="4" max="4" width="29.42578125" customWidth="1"/>
    <col min="5" max="5" width="18.42578125" customWidth="1"/>
  </cols>
  <sheetData>
    <row r="1" spans="1:14">
      <c r="B1" t="s">
        <v>964</v>
      </c>
    </row>
    <row r="2" spans="1:14" ht="25.5" customHeight="1">
      <c r="A2" s="269" t="s">
        <v>953</v>
      </c>
      <c r="B2" s="274"/>
      <c r="C2" s="274"/>
      <c r="D2" s="274"/>
      <c r="E2" s="274"/>
    </row>
    <row r="3" spans="1:14" ht="23.25" customHeight="1">
      <c r="A3" s="273" t="s">
        <v>759</v>
      </c>
      <c r="B3" s="278"/>
      <c r="C3" s="278"/>
      <c r="D3" s="278"/>
      <c r="E3" s="278"/>
    </row>
    <row r="4" spans="1:14">
      <c r="A4" s="1"/>
    </row>
    <row r="5" spans="1:14">
      <c r="A5" s="1"/>
    </row>
    <row r="6" spans="1:14" ht="51" customHeight="1">
      <c r="A6" s="78" t="s">
        <v>758</v>
      </c>
      <c r="B6" s="79" t="s">
        <v>807</v>
      </c>
      <c r="C6" s="79" t="s">
        <v>808</v>
      </c>
      <c r="D6" s="79" t="s">
        <v>808</v>
      </c>
      <c r="E6" s="94" t="s">
        <v>3</v>
      </c>
      <c r="N6">
        <v>4</v>
      </c>
    </row>
    <row r="7" spans="1:14" ht="15" customHeight="1">
      <c r="A7" s="79" t="s">
        <v>732</v>
      </c>
      <c r="B7" s="80"/>
      <c r="C7" s="80"/>
      <c r="D7" s="80"/>
      <c r="E7" s="37"/>
    </row>
    <row r="8" spans="1:14" ht="15" customHeight="1">
      <c r="A8" s="79" t="s">
        <v>733</v>
      </c>
      <c r="B8" s="80"/>
      <c r="C8" s="80"/>
      <c r="D8" s="80"/>
      <c r="E8" s="37"/>
    </row>
    <row r="9" spans="1:14" ht="15" customHeight="1">
      <c r="A9" s="79" t="s">
        <v>734</v>
      </c>
      <c r="B9" s="80"/>
      <c r="C9" s="80"/>
      <c r="D9" s="80"/>
      <c r="E9" s="37"/>
    </row>
    <row r="10" spans="1:14" ht="15" customHeight="1">
      <c r="A10" s="79" t="s">
        <v>735</v>
      </c>
      <c r="B10" s="80"/>
      <c r="C10" s="80"/>
      <c r="D10" s="80"/>
      <c r="E10" s="37"/>
    </row>
    <row r="11" spans="1:14" ht="15" customHeight="1">
      <c r="A11" s="78" t="s">
        <v>753</v>
      </c>
      <c r="B11" s="80"/>
      <c r="C11" s="80"/>
      <c r="D11" s="80"/>
      <c r="E11" s="37"/>
    </row>
    <row r="12" spans="1:14" ht="15" customHeight="1">
      <c r="A12" s="79" t="s">
        <v>736</v>
      </c>
      <c r="B12" s="80"/>
      <c r="C12" s="80"/>
      <c r="D12" s="80"/>
      <c r="E12" s="37"/>
    </row>
    <row r="13" spans="1:14" ht="33" customHeight="1">
      <c r="A13" s="79" t="s">
        <v>737</v>
      </c>
      <c r="B13" s="80"/>
      <c r="C13" s="80"/>
      <c r="D13" s="80"/>
      <c r="E13" s="37"/>
    </row>
    <row r="14" spans="1:14" ht="15" customHeight="1">
      <c r="A14" s="79" t="s">
        <v>738</v>
      </c>
      <c r="B14" s="80"/>
      <c r="C14" s="80"/>
      <c r="D14" s="80"/>
      <c r="E14" s="37"/>
    </row>
    <row r="15" spans="1:14" ht="15" customHeight="1">
      <c r="A15" s="79" t="s">
        <v>739</v>
      </c>
      <c r="B15" s="80">
        <v>2</v>
      </c>
      <c r="C15" s="80"/>
      <c r="D15" s="80"/>
      <c r="E15" s="37"/>
    </row>
    <row r="16" spans="1:14" ht="15" customHeight="1">
      <c r="A16" s="79" t="s">
        <v>740</v>
      </c>
      <c r="B16" s="80">
        <v>1</v>
      </c>
      <c r="C16" s="80"/>
      <c r="D16" s="80"/>
      <c r="E16" s="37">
        <f>SUM(B16:D16)</f>
        <v>1</v>
      </c>
    </row>
    <row r="17" spans="1:5" ht="15" customHeight="1">
      <c r="A17" s="79" t="s">
        <v>741</v>
      </c>
      <c r="B17" s="80"/>
      <c r="C17" s="80"/>
      <c r="D17" s="80"/>
      <c r="E17" s="37">
        <f t="shared" ref="E17:E29" si="0">SUM(B17:D17)</f>
        <v>0</v>
      </c>
    </row>
    <row r="18" spans="1:5" ht="15" customHeight="1">
      <c r="A18" s="79" t="s">
        <v>742</v>
      </c>
      <c r="B18" s="80"/>
      <c r="C18" s="80"/>
      <c r="D18" s="80"/>
      <c r="E18" s="37">
        <f t="shared" si="0"/>
        <v>0</v>
      </c>
    </row>
    <row r="19" spans="1:5" ht="15" customHeight="1">
      <c r="A19" s="78" t="s">
        <v>754</v>
      </c>
      <c r="B19" s="206">
        <f>SUM(B12:B18)</f>
        <v>3</v>
      </c>
      <c r="C19" s="80"/>
      <c r="D19" s="80"/>
      <c r="E19" s="207">
        <f t="shared" si="0"/>
        <v>3</v>
      </c>
    </row>
    <row r="20" spans="1:5" ht="37.5" customHeight="1">
      <c r="A20" s="79" t="s">
        <v>743</v>
      </c>
      <c r="B20" s="80"/>
      <c r="C20" s="80"/>
      <c r="D20" s="80"/>
      <c r="E20" s="37">
        <f t="shared" si="0"/>
        <v>0</v>
      </c>
    </row>
    <row r="21" spans="1:5" ht="30.75" customHeight="1">
      <c r="A21" s="79" t="s">
        <v>963</v>
      </c>
      <c r="B21" s="80">
        <v>1</v>
      </c>
      <c r="C21" s="80"/>
      <c r="D21" s="80"/>
      <c r="E21" s="37"/>
    </row>
    <row r="22" spans="1:5" ht="15" customHeight="1">
      <c r="A22" s="79" t="s">
        <v>744</v>
      </c>
      <c r="B22" s="80"/>
      <c r="C22" s="80"/>
      <c r="D22" s="80"/>
      <c r="E22" s="37">
        <f t="shared" si="0"/>
        <v>0</v>
      </c>
    </row>
    <row r="23" spans="1:5" ht="15" customHeight="1">
      <c r="A23" s="79" t="s">
        <v>745</v>
      </c>
      <c r="B23" s="80"/>
      <c r="C23" s="80"/>
      <c r="D23" s="80"/>
      <c r="E23" s="37">
        <f t="shared" si="0"/>
        <v>0</v>
      </c>
    </row>
    <row r="24" spans="1:5" ht="15" customHeight="1">
      <c r="A24" s="78" t="s">
        <v>755</v>
      </c>
      <c r="B24" s="206">
        <f>SUM(B20:B23)</f>
        <v>1</v>
      </c>
      <c r="C24" s="80"/>
      <c r="D24" s="80"/>
      <c r="E24" s="207">
        <f t="shared" si="0"/>
        <v>1</v>
      </c>
    </row>
    <row r="25" spans="1:5" ht="15" customHeight="1">
      <c r="A25" s="79" t="s">
        <v>746</v>
      </c>
      <c r="B25" s="80">
        <v>1</v>
      </c>
      <c r="C25" s="80"/>
      <c r="D25" s="80"/>
      <c r="E25" s="37">
        <f t="shared" si="0"/>
        <v>1</v>
      </c>
    </row>
    <row r="26" spans="1:5" ht="15" customHeight="1">
      <c r="A26" s="79" t="s">
        <v>747</v>
      </c>
      <c r="B26" s="80">
        <v>1</v>
      </c>
      <c r="C26" s="80"/>
      <c r="D26" s="80"/>
      <c r="E26" s="37">
        <f t="shared" si="0"/>
        <v>1</v>
      </c>
    </row>
    <row r="27" spans="1:5" ht="33" customHeight="1">
      <c r="A27" s="79" t="s">
        <v>748</v>
      </c>
      <c r="B27" s="206"/>
      <c r="C27" s="80"/>
      <c r="D27" s="80"/>
      <c r="E27" s="37">
        <f t="shared" si="0"/>
        <v>0</v>
      </c>
    </row>
    <row r="28" spans="1:5" ht="15" customHeight="1">
      <c r="A28" s="78" t="s">
        <v>756</v>
      </c>
      <c r="B28" s="206">
        <f>SUM(B25:B27)</f>
        <v>2</v>
      </c>
      <c r="C28" s="80"/>
      <c r="D28" s="80"/>
      <c r="E28" s="207">
        <f t="shared" si="0"/>
        <v>2</v>
      </c>
    </row>
    <row r="29" spans="1:5" ht="37.5" customHeight="1">
      <c r="A29" s="78" t="s">
        <v>757</v>
      </c>
      <c r="B29" s="106">
        <f>B28+B24+B19</f>
        <v>6</v>
      </c>
      <c r="C29" s="81"/>
      <c r="D29" s="81"/>
      <c r="E29" s="207">
        <f t="shared" si="0"/>
        <v>6</v>
      </c>
    </row>
    <row r="30" spans="1:5" ht="30" customHeight="1">
      <c r="A30" s="79" t="s">
        <v>749</v>
      </c>
      <c r="B30" s="80"/>
      <c r="C30" s="80"/>
      <c r="D30" s="80"/>
      <c r="E30" s="37"/>
    </row>
    <row r="31" spans="1:5" ht="32.25" customHeight="1">
      <c r="A31" s="79" t="s">
        <v>750</v>
      </c>
      <c r="B31" s="80"/>
      <c r="C31" s="80"/>
      <c r="D31" s="80"/>
      <c r="E31" s="37"/>
    </row>
    <row r="32" spans="1:5" ht="33.75" customHeight="1">
      <c r="A32" s="79" t="s">
        <v>751</v>
      </c>
      <c r="B32" s="80"/>
      <c r="C32" s="80"/>
      <c r="D32" s="80"/>
      <c r="E32" s="37"/>
    </row>
    <row r="33" spans="1:5" ht="18.75" customHeight="1">
      <c r="A33" s="79" t="s">
        <v>752</v>
      </c>
      <c r="B33" s="80"/>
      <c r="C33" s="80"/>
      <c r="D33" s="80"/>
      <c r="E33" s="37"/>
    </row>
    <row r="34" spans="1:5" ht="33" customHeight="1">
      <c r="A34" s="78" t="s">
        <v>100</v>
      </c>
      <c r="B34" s="80"/>
      <c r="C34" s="80"/>
      <c r="D34" s="80"/>
      <c r="E34" s="37"/>
    </row>
    <row r="35" spans="1:5">
      <c r="A35" s="275"/>
      <c r="B35" s="276"/>
      <c r="C35" s="276"/>
      <c r="D35" s="276"/>
    </row>
    <row r="36" spans="1:5">
      <c r="A36" s="277"/>
      <c r="B36" s="276"/>
      <c r="C36" s="276"/>
      <c r="D36" s="276"/>
    </row>
  </sheetData>
  <mergeCells count="4">
    <mergeCell ref="A35:D35"/>
    <mergeCell ref="A36:D36"/>
    <mergeCell ref="A2:E2"/>
    <mergeCell ref="A3:E3"/>
  </mergeCells>
  <phoneticPr fontId="49" type="noConversion"/>
  <pageMargins left="0" right="0" top="0.74803149606299213" bottom="0.74803149606299213" header="0.31496062992125984" footer="0.31496062992125984"/>
  <pageSetup paperSize="9" scale="67" orientation="landscape" horizontalDpi="300" verticalDpi="300" r:id="rId1"/>
  <headerFooter>
    <oddHeader xml:space="preserve">&amp;C1. melléklet a 9/2020. (IX. 2.) önkormányzati rendelethez
</oddHeader>
    <oddFooter>&amp;C- 1 -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92D050"/>
  </sheetPr>
  <dimension ref="A1:H35"/>
  <sheetViews>
    <sheetView view="pageLayout" zoomScaleNormal="100" workbookViewId="0">
      <selection activeCell="C27" sqref="C27"/>
    </sheetView>
  </sheetViews>
  <sheetFormatPr defaultRowHeight="15"/>
  <cols>
    <col min="1" max="1" width="64.7109375" customWidth="1"/>
    <col min="2" max="2" width="12.42578125" bestFit="1" customWidth="1"/>
    <col min="3" max="3" width="22.42578125" style="163" customWidth="1"/>
    <col min="4" max="4" width="18.85546875" style="163" customWidth="1"/>
    <col min="5" max="5" width="18.7109375" style="163" customWidth="1"/>
    <col min="6" max="6" width="18.28515625" style="163" customWidth="1"/>
    <col min="7" max="7" width="18" style="163" customWidth="1"/>
    <col min="8" max="8" width="18.7109375" style="163" customWidth="1"/>
  </cols>
  <sheetData>
    <row r="1" spans="1:8" ht="21.75" customHeight="1">
      <c r="A1" s="269" t="s">
        <v>953</v>
      </c>
      <c r="B1" s="274"/>
      <c r="C1" s="274"/>
      <c r="D1" s="274"/>
      <c r="E1" s="274"/>
      <c r="F1" s="274"/>
      <c r="G1" s="274"/>
      <c r="H1" s="274"/>
    </row>
    <row r="2" spans="1:8" ht="26.25" customHeight="1">
      <c r="A2" s="272" t="s">
        <v>839</v>
      </c>
      <c r="B2" s="270"/>
      <c r="C2" s="270"/>
      <c r="D2" s="270"/>
      <c r="E2" s="270"/>
      <c r="F2" s="270"/>
      <c r="G2" s="270"/>
      <c r="H2" s="270"/>
    </row>
    <row r="4" spans="1:8" ht="30">
      <c r="A4" s="2" t="s">
        <v>141</v>
      </c>
      <c r="B4" s="3" t="s">
        <v>142</v>
      </c>
      <c r="C4" s="208" t="s">
        <v>1</v>
      </c>
      <c r="D4" s="208" t="s">
        <v>2</v>
      </c>
      <c r="E4" s="208" t="s">
        <v>2</v>
      </c>
      <c r="F4" s="208" t="s">
        <v>2</v>
      </c>
      <c r="G4" s="208" t="s">
        <v>2</v>
      </c>
      <c r="H4" s="209" t="s">
        <v>3</v>
      </c>
    </row>
    <row r="5" spans="1:8" s="213" customFormat="1" ht="30">
      <c r="A5" s="20" t="s">
        <v>840</v>
      </c>
      <c r="B5" s="10" t="s">
        <v>255</v>
      </c>
      <c r="C5" s="212"/>
      <c r="D5" s="212"/>
      <c r="E5" s="212"/>
      <c r="F5" s="212"/>
      <c r="G5" s="212"/>
      <c r="H5" s="171">
        <f t="shared" ref="H5:H17" si="0">SUM(C5:G5)</f>
        <v>0</v>
      </c>
    </row>
    <row r="6" spans="1:8" s="213" customFormat="1">
      <c r="A6" s="20" t="s">
        <v>571</v>
      </c>
      <c r="B6" s="10" t="s">
        <v>256</v>
      </c>
      <c r="C6" s="212">
        <v>21718331</v>
      </c>
      <c r="D6" s="212"/>
      <c r="E6" s="212"/>
      <c r="F6" s="212"/>
      <c r="G6" s="212"/>
      <c r="H6" s="171">
        <f t="shared" si="0"/>
        <v>21718331</v>
      </c>
    </row>
    <row r="7" spans="1:8" s="213" customFormat="1">
      <c r="A7" s="9" t="s">
        <v>258</v>
      </c>
      <c r="B7" s="10" t="s">
        <v>259</v>
      </c>
      <c r="C7" s="212">
        <v>0</v>
      </c>
      <c r="D7" s="212"/>
      <c r="E7" s="212"/>
      <c r="F7" s="212"/>
      <c r="G7" s="212"/>
      <c r="H7" s="171">
        <f t="shared" si="0"/>
        <v>0</v>
      </c>
    </row>
    <row r="8" spans="1:8" s="213" customFormat="1">
      <c r="A8" s="20" t="s">
        <v>260</v>
      </c>
      <c r="B8" s="10" t="s">
        <v>261</v>
      </c>
      <c r="C8" s="212">
        <v>45000</v>
      </c>
      <c r="D8" s="212"/>
      <c r="E8" s="212"/>
      <c r="F8" s="212"/>
      <c r="G8" s="212"/>
      <c r="H8" s="171">
        <f t="shared" si="0"/>
        <v>45000</v>
      </c>
    </row>
    <row r="9" spans="1:8" s="213" customFormat="1">
      <c r="A9" s="20" t="s">
        <v>262</v>
      </c>
      <c r="B9" s="10" t="s">
        <v>263</v>
      </c>
      <c r="C9" s="212">
        <v>0</v>
      </c>
      <c r="D9" s="212"/>
      <c r="E9" s="212"/>
      <c r="F9" s="212"/>
      <c r="G9" s="212"/>
      <c r="H9" s="171">
        <f t="shared" si="0"/>
        <v>0</v>
      </c>
    </row>
    <row r="10" spans="1:8" s="213" customFormat="1">
      <c r="A10" s="9" t="s">
        <v>264</v>
      </c>
      <c r="B10" s="10" t="s">
        <v>265</v>
      </c>
      <c r="C10" s="212">
        <v>0</v>
      </c>
      <c r="D10" s="212"/>
      <c r="E10" s="212"/>
      <c r="F10" s="212"/>
      <c r="G10" s="212"/>
      <c r="H10" s="171">
        <f t="shared" si="0"/>
        <v>0</v>
      </c>
    </row>
    <row r="11" spans="1:8" s="213" customFormat="1" ht="25.5">
      <c r="A11" s="9" t="s">
        <v>266</v>
      </c>
      <c r="B11" s="10" t="s">
        <v>267</v>
      </c>
      <c r="C11" s="212">
        <v>5724089</v>
      </c>
      <c r="D11" s="212"/>
      <c r="E11" s="212"/>
      <c r="F11" s="212"/>
      <c r="G11" s="212"/>
      <c r="H11" s="171">
        <f t="shared" si="0"/>
        <v>5724089</v>
      </c>
    </row>
    <row r="12" spans="1:8" ht="15.75">
      <c r="A12" s="26" t="s">
        <v>572</v>
      </c>
      <c r="B12" s="12" t="s">
        <v>268</v>
      </c>
      <c r="C12" s="215">
        <f>C11+C10+C9+C8+C7+C6+C5</f>
        <v>27487420</v>
      </c>
      <c r="D12" s="215"/>
      <c r="E12" s="215"/>
      <c r="F12" s="215"/>
      <c r="G12" s="215"/>
      <c r="H12" s="215">
        <f t="shared" si="0"/>
        <v>27487420</v>
      </c>
    </row>
    <row r="13" spans="1:8" s="213" customFormat="1">
      <c r="A13" s="20" t="s">
        <v>940</v>
      </c>
      <c r="B13" s="10" t="s">
        <v>270</v>
      </c>
      <c r="C13" s="212">
        <v>6229150</v>
      </c>
      <c r="D13" s="212"/>
      <c r="E13" s="212"/>
      <c r="F13" s="212"/>
      <c r="G13" s="212"/>
      <c r="H13" s="171">
        <f t="shared" si="0"/>
        <v>6229150</v>
      </c>
    </row>
    <row r="14" spans="1:8" s="213" customFormat="1">
      <c r="A14" s="20" t="s">
        <v>271</v>
      </c>
      <c r="B14" s="10" t="s">
        <v>272</v>
      </c>
      <c r="C14" s="212">
        <v>0</v>
      </c>
      <c r="D14" s="212"/>
      <c r="E14" s="212"/>
      <c r="F14" s="212"/>
      <c r="G14" s="212"/>
      <c r="H14" s="171">
        <f t="shared" si="0"/>
        <v>0</v>
      </c>
    </row>
    <row r="15" spans="1:8" s="213" customFormat="1">
      <c r="A15" s="20" t="s">
        <v>273</v>
      </c>
      <c r="B15" s="10" t="s">
        <v>274</v>
      </c>
      <c r="C15" s="212">
        <v>0</v>
      </c>
      <c r="D15" s="212"/>
      <c r="E15" s="212"/>
      <c r="F15" s="212"/>
      <c r="G15" s="212"/>
      <c r="H15" s="171">
        <f t="shared" si="0"/>
        <v>0</v>
      </c>
    </row>
    <row r="16" spans="1:8" s="213" customFormat="1">
      <c r="A16" s="20" t="s">
        <v>275</v>
      </c>
      <c r="B16" s="10" t="s">
        <v>276</v>
      </c>
      <c r="C16" s="214">
        <v>1644071</v>
      </c>
      <c r="D16" s="212"/>
      <c r="E16" s="212"/>
      <c r="F16" s="212"/>
      <c r="G16" s="212"/>
      <c r="H16" s="171">
        <f t="shared" si="0"/>
        <v>1644071</v>
      </c>
    </row>
    <row r="17" spans="1:8" ht="15.75">
      <c r="A17" s="26" t="s">
        <v>573</v>
      </c>
      <c r="B17" s="12" t="s">
        <v>277</v>
      </c>
      <c r="C17" s="215">
        <f>C13+C16</f>
        <v>7873221</v>
      </c>
      <c r="D17" s="205"/>
      <c r="E17" s="205"/>
      <c r="F17" s="205"/>
      <c r="G17" s="205"/>
      <c r="H17" s="205">
        <f t="shared" si="0"/>
        <v>7873221</v>
      </c>
    </row>
    <row r="20" spans="1:8">
      <c r="A20" s="53" t="s">
        <v>819</v>
      </c>
      <c r="B20" s="53" t="s">
        <v>820</v>
      </c>
      <c r="C20" s="210" t="s">
        <v>821</v>
      </c>
      <c r="D20" s="210" t="s">
        <v>822</v>
      </c>
      <c r="E20" s="164"/>
      <c r="F20" s="164"/>
      <c r="G20" s="164"/>
    </row>
    <row r="21" spans="1:8">
      <c r="A21" s="20" t="s">
        <v>254</v>
      </c>
      <c r="B21" s="10"/>
      <c r="C21" s="217"/>
      <c r="D21" s="217">
        <f>SUM(B21:C21)</f>
        <v>0</v>
      </c>
      <c r="E21" s="164"/>
      <c r="F21" s="164"/>
      <c r="G21" s="164"/>
    </row>
    <row r="22" spans="1:8">
      <c r="A22" s="20" t="s">
        <v>571</v>
      </c>
      <c r="B22" s="217">
        <f>C6+C8</f>
        <v>21763331</v>
      </c>
      <c r="C22" s="217">
        <f>C11</f>
        <v>5724089</v>
      </c>
      <c r="D22" s="217">
        <f>SUM(B22:C22)</f>
        <v>27487420</v>
      </c>
      <c r="E22" s="164"/>
      <c r="F22" s="164"/>
      <c r="G22" s="164"/>
    </row>
    <row r="23" spans="1:8">
      <c r="A23" s="9" t="s">
        <v>258</v>
      </c>
      <c r="B23" s="10"/>
      <c r="C23" s="218"/>
      <c r="D23" s="217">
        <f>SUM(B23:C23)</f>
        <v>0</v>
      </c>
      <c r="E23" s="164"/>
      <c r="F23" s="164"/>
      <c r="G23" s="164"/>
    </row>
    <row r="24" spans="1:8">
      <c r="A24" s="20" t="s">
        <v>260</v>
      </c>
      <c r="B24" s="10"/>
      <c r="C24" s="218"/>
      <c r="D24" s="217">
        <f>SUM(B24:C24)</f>
        <v>0</v>
      </c>
      <c r="E24" s="164"/>
      <c r="F24" s="164"/>
      <c r="G24" s="164"/>
    </row>
    <row r="25" spans="1:8" ht="15.75">
      <c r="A25" s="26" t="s">
        <v>572</v>
      </c>
      <c r="B25" s="219">
        <f>B24+B23+B22+B21</f>
        <v>21763331</v>
      </c>
      <c r="C25" s="219">
        <f>C24+C23+C22+C21</f>
        <v>5724089</v>
      </c>
      <c r="D25" s="219">
        <f>D24+D23+D22+D21</f>
        <v>27487420</v>
      </c>
      <c r="E25" s="164"/>
      <c r="F25" s="164"/>
      <c r="G25" s="164"/>
    </row>
    <row r="26" spans="1:8">
      <c r="A26" s="20" t="s">
        <v>269</v>
      </c>
      <c r="B26" s="220">
        <f>C13</f>
        <v>6229150</v>
      </c>
      <c r="C26" s="220">
        <f>C16</f>
        <v>1644071</v>
      </c>
      <c r="D26" s="220">
        <f>SUM(B26:C26)</f>
        <v>7873221</v>
      </c>
      <c r="E26" s="164"/>
      <c r="F26" s="164"/>
      <c r="G26" s="164"/>
    </row>
    <row r="27" spans="1:8">
      <c r="A27" s="20" t="s">
        <v>271</v>
      </c>
      <c r="B27" s="6"/>
      <c r="C27" s="170"/>
      <c r="D27" s="220">
        <f>SUM(B27:C27)</f>
        <v>0</v>
      </c>
      <c r="E27" s="164"/>
      <c r="F27" s="164"/>
      <c r="G27" s="164"/>
    </row>
    <row r="28" spans="1:8">
      <c r="A28" s="20" t="s">
        <v>273</v>
      </c>
      <c r="B28" s="6"/>
      <c r="C28" s="170"/>
      <c r="D28" s="220">
        <f>SUM(B28:C28)</f>
        <v>0</v>
      </c>
      <c r="E28" s="164"/>
      <c r="F28" s="164"/>
      <c r="G28" s="164"/>
    </row>
    <row r="29" spans="1:8" ht="15.75">
      <c r="A29" s="26" t="s">
        <v>573</v>
      </c>
      <c r="B29" s="221">
        <f>B28+B27+B26</f>
        <v>6229150</v>
      </c>
      <c r="C29" s="221">
        <f>C28+C27+C26</f>
        <v>1644071</v>
      </c>
      <c r="D29" s="219">
        <f>D28+D27+D26</f>
        <v>7873221</v>
      </c>
      <c r="E29" s="164"/>
      <c r="F29" s="164"/>
      <c r="G29" s="164"/>
    </row>
    <row r="30" spans="1:8">
      <c r="A30" s="4"/>
      <c r="B30" s="4"/>
      <c r="C30" s="164"/>
      <c r="D30" s="164"/>
      <c r="E30" s="164"/>
      <c r="F30" s="164"/>
      <c r="G30" s="164"/>
    </row>
    <row r="31" spans="1:8">
      <c r="A31" s="4"/>
      <c r="B31" s="4"/>
      <c r="C31" s="164"/>
      <c r="D31" s="164"/>
      <c r="E31" s="164"/>
      <c r="F31" s="164"/>
      <c r="G31" s="164"/>
    </row>
    <row r="32" spans="1:8">
      <c r="A32" s="4"/>
      <c r="B32" s="4"/>
      <c r="C32" s="164"/>
      <c r="D32" s="164"/>
      <c r="E32" s="164"/>
      <c r="F32" s="164"/>
      <c r="G32" s="164"/>
    </row>
    <row r="33" spans="1:7">
      <c r="A33" s="4"/>
      <c r="B33" s="4"/>
      <c r="C33" s="164"/>
      <c r="D33" s="164"/>
      <c r="E33" s="164"/>
      <c r="F33" s="164"/>
      <c r="G33" s="164"/>
    </row>
    <row r="34" spans="1:7">
      <c r="A34" s="4"/>
      <c r="B34" s="4"/>
      <c r="C34" s="164"/>
      <c r="D34" s="164"/>
      <c r="E34" s="164"/>
      <c r="F34" s="164"/>
      <c r="G34" s="164"/>
    </row>
    <row r="35" spans="1:7">
      <c r="A35" s="4"/>
      <c r="B35" s="4"/>
      <c r="C35" s="164"/>
      <c r="D35" s="164"/>
      <c r="E35" s="164"/>
      <c r="F35" s="164"/>
      <c r="G35" s="164"/>
    </row>
  </sheetData>
  <mergeCells count="2">
    <mergeCell ref="A1:H1"/>
    <mergeCell ref="A2:H2"/>
  </mergeCells>
  <phoneticPr fontId="49" type="noConversion"/>
  <pageMargins left="0" right="0" top="0.55118110236220474" bottom="0" header="0.31496062992125984" footer="0.31496062992125984"/>
  <pageSetup paperSize="9" scale="60" orientation="landscape" horizontalDpi="300" verticalDpi="300" r:id="rId1"/>
  <headerFooter alignWithMargins="0">
    <oddHeader xml:space="preserve">&amp;C&amp;"Bookman Old Style,Normál"&amp;9 5. melléklet az /2020. (..) önkorámányzati rendelethez
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>
  <dimension ref="A1:H15"/>
  <sheetViews>
    <sheetView workbookViewId="0">
      <selection sqref="A1:H1"/>
    </sheetView>
  </sheetViews>
  <sheetFormatPr defaultRowHeight="15"/>
  <cols>
    <col min="1" max="1" width="36.42578125" customWidth="1"/>
    <col min="2" max="2" width="10.140625" customWidth="1"/>
    <col min="3" max="3" width="18.85546875" customWidth="1"/>
    <col min="4" max="4" width="17.28515625" customWidth="1"/>
    <col min="5" max="5" width="17.5703125" customWidth="1"/>
    <col min="6" max="6" width="17.7109375" customWidth="1"/>
    <col min="7" max="7" width="17.140625" customWidth="1"/>
    <col min="8" max="8" width="17.7109375" customWidth="1"/>
  </cols>
  <sheetData>
    <row r="1" spans="1:8" ht="24" customHeight="1">
      <c r="A1" s="269" t="s">
        <v>92</v>
      </c>
      <c r="B1" s="274"/>
      <c r="C1" s="274"/>
      <c r="D1" s="274"/>
      <c r="E1" s="274"/>
      <c r="F1" s="274"/>
      <c r="G1" s="274"/>
      <c r="H1" s="274"/>
    </row>
    <row r="2" spans="1:8" ht="23.25" customHeight="1">
      <c r="A2" s="273" t="s">
        <v>39</v>
      </c>
      <c r="B2" s="270"/>
      <c r="C2" s="270"/>
      <c r="D2" s="270"/>
      <c r="E2" s="270"/>
      <c r="F2" s="270"/>
      <c r="G2" s="270"/>
      <c r="H2" s="270"/>
    </row>
    <row r="3" spans="1:8" ht="18">
      <c r="A3" s="62"/>
    </row>
    <row r="5" spans="1:8" ht="30">
      <c r="A5" s="2" t="s">
        <v>141</v>
      </c>
      <c r="B5" s="3" t="s">
        <v>142</v>
      </c>
      <c r="C5" s="83" t="s">
        <v>1</v>
      </c>
      <c r="D5" s="83" t="s">
        <v>2</v>
      </c>
      <c r="E5" s="83" t="s">
        <v>2</v>
      </c>
      <c r="F5" s="83" t="s">
        <v>2</v>
      </c>
      <c r="G5" s="83" t="s">
        <v>2</v>
      </c>
      <c r="H5" s="94" t="s">
        <v>3</v>
      </c>
    </row>
    <row r="6" spans="1:8">
      <c r="A6" s="37"/>
      <c r="B6" s="37"/>
      <c r="C6" s="37"/>
      <c r="D6" s="37"/>
      <c r="E6" s="37"/>
      <c r="F6" s="37"/>
      <c r="G6" s="37"/>
      <c r="H6" s="37"/>
    </row>
    <row r="7" spans="1:8">
      <c r="A7" s="37"/>
      <c r="B7" s="37"/>
      <c r="C7" s="37"/>
      <c r="D7" s="37"/>
      <c r="E7" s="37"/>
      <c r="F7" s="37"/>
      <c r="G7" s="37"/>
      <c r="H7" s="37"/>
    </row>
    <row r="8" spans="1:8">
      <c r="A8" s="37"/>
      <c r="B8" s="37"/>
      <c r="C8" s="37"/>
      <c r="D8" s="37"/>
      <c r="E8" s="37"/>
      <c r="F8" s="37"/>
      <c r="G8" s="37"/>
      <c r="H8" s="37"/>
    </row>
    <row r="9" spans="1:8">
      <c r="A9" s="37"/>
      <c r="B9" s="37"/>
      <c r="C9" s="37"/>
      <c r="D9" s="37"/>
      <c r="E9" s="37"/>
      <c r="F9" s="37"/>
      <c r="G9" s="37"/>
      <c r="H9" s="37"/>
    </row>
    <row r="10" spans="1:8">
      <c r="A10" s="20" t="s">
        <v>818</v>
      </c>
      <c r="B10" s="10" t="s">
        <v>252</v>
      </c>
      <c r="C10" s="37"/>
      <c r="D10" s="37"/>
      <c r="E10" s="37"/>
      <c r="F10" s="37"/>
      <c r="G10" s="37"/>
      <c r="H10" s="37"/>
    </row>
    <row r="11" spans="1:8">
      <c r="A11" s="20"/>
      <c r="B11" s="10"/>
      <c r="C11" s="37"/>
      <c r="D11" s="37"/>
      <c r="E11" s="37"/>
      <c r="F11" s="37"/>
      <c r="G11" s="37"/>
      <c r="H11" s="37"/>
    </row>
    <row r="12" spans="1:8">
      <c r="A12" s="20"/>
      <c r="B12" s="10"/>
      <c r="C12" s="37"/>
      <c r="D12" s="37"/>
      <c r="E12" s="37"/>
      <c r="F12" s="37"/>
      <c r="G12" s="37"/>
      <c r="H12" s="37"/>
    </row>
    <row r="13" spans="1:8">
      <c r="A13" s="20"/>
      <c r="B13" s="10"/>
      <c r="C13" s="37"/>
      <c r="D13" s="37"/>
      <c r="E13" s="37"/>
      <c r="F13" s="37"/>
      <c r="G13" s="37"/>
      <c r="H13" s="37"/>
    </row>
    <row r="14" spans="1:8">
      <c r="A14" s="20"/>
      <c r="B14" s="10"/>
      <c r="C14" s="37"/>
      <c r="D14" s="37"/>
      <c r="E14" s="37"/>
      <c r="F14" s="37"/>
      <c r="G14" s="37"/>
      <c r="H14" s="37"/>
    </row>
    <row r="15" spans="1:8">
      <c r="A15" s="20" t="s">
        <v>817</v>
      </c>
      <c r="B15" s="10" t="s">
        <v>252</v>
      </c>
      <c r="C15" s="37"/>
      <c r="D15" s="37"/>
      <c r="E15" s="37"/>
      <c r="F15" s="37"/>
      <c r="G15" s="37"/>
      <c r="H15" s="37"/>
    </row>
  </sheetData>
  <mergeCells count="2">
    <mergeCell ref="A1:H1"/>
    <mergeCell ref="A2:H2"/>
  </mergeCells>
  <phoneticPr fontId="49" type="noConversion"/>
  <pageMargins left="0.70866141732283472" right="0.70866141732283472" top="0.74803149606299213" bottom="0.74803149606299213" header="0.31496062992125984" footer="0.31496062992125984"/>
  <pageSetup paperSize="9" scale="75" orientation="landscape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G42"/>
  <sheetViews>
    <sheetView topLeftCell="A22" workbookViewId="0">
      <selection sqref="A1:B1"/>
    </sheetView>
  </sheetViews>
  <sheetFormatPr defaultRowHeight="15"/>
  <cols>
    <col min="1" max="1" width="83.28515625" customWidth="1"/>
    <col min="2" max="2" width="19.5703125" customWidth="1"/>
  </cols>
  <sheetData>
    <row r="1" spans="1:7" ht="27" customHeight="1">
      <c r="A1" s="269" t="s">
        <v>92</v>
      </c>
      <c r="B1" s="274"/>
    </row>
    <row r="2" spans="1:7" ht="71.25" customHeight="1">
      <c r="A2" s="273" t="s">
        <v>62</v>
      </c>
      <c r="B2" s="273"/>
      <c r="C2" s="96"/>
      <c r="D2" s="96"/>
      <c r="E2" s="96"/>
      <c r="F2" s="96"/>
      <c r="G2" s="96"/>
    </row>
    <row r="3" spans="1:7" ht="24" customHeight="1">
      <c r="A3" s="92"/>
      <c r="B3" s="92"/>
      <c r="C3" s="96"/>
      <c r="D3" s="96"/>
      <c r="E3" s="96"/>
      <c r="F3" s="96"/>
      <c r="G3" s="96"/>
    </row>
    <row r="4" spans="1:7" ht="22.5" customHeight="1">
      <c r="A4" s="4" t="s">
        <v>1</v>
      </c>
    </row>
    <row r="5" spans="1:7" ht="18">
      <c r="A5" s="54" t="s">
        <v>6</v>
      </c>
      <c r="B5" s="53" t="s">
        <v>12</v>
      </c>
    </row>
    <row r="6" spans="1:7">
      <c r="A6" s="52" t="s">
        <v>123</v>
      </c>
      <c r="B6" s="52"/>
    </row>
    <row r="7" spans="1:7">
      <c r="A7" s="97" t="s">
        <v>124</v>
      </c>
      <c r="B7" s="52"/>
    </row>
    <row r="8" spans="1:7">
      <c r="A8" s="52" t="s">
        <v>125</v>
      </c>
      <c r="B8" s="52"/>
    </row>
    <row r="9" spans="1:7">
      <c r="A9" s="52" t="s">
        <v>126</v>
      </c>
      <c r="B9" s="52"/>
    </row>
    <row r="10" spans="1:7">
      <c r="A10" s="52" t="s">
        <v>127</v>
      </c>
      <c r="B10" s="52"/>
    </row>
    <row r="11" spans="1:7">
      <c r="A11" s="52" t="s">
        <v>128</v>
      </c>
      <c r="B11" s="52"/>
    </row>
    <row r="12" spans="1:7">
      <c r="A12" s="52" t="s">
        <v>129</v>
      </c>
      <c r="B12" s="52"/>
    </row>
    <row r="13" spans="1:7">
      <c r="A13" s="52" t="s">
        <v>130</v>
      </c>
      <c r="B13" s="52"/>
    </row>
    <row r="14" spans="1:7">
      <c r="A14" s="95" t="s">
        <v>15</v>
      </c>
      <c r="B14" s="100"/>
    </row>
    <row r="15" spans="1:7" ht="30">
      <c r="A15" s="98" t="s">
        <v>7</v>
      </c>
      <c r="B15" s="52"/>
    </row>
    <row r="16" spans="1:7" ht="30">
      <c r="A16" s="98" t="s">
        <v>8</v>
      </c>
      <c r="B16" s="52"/>
    </row>
    <row r="17" spans="1:2">
      <c r="A17" s="99" t="s">
        <v>9</v>
      </c>
      <c r="B17" s="52"/>
    </row>
    <row r="18" spans="1:2">
      <c r="A18" s="99" t="s">
        <v>10</v>
      </c>
      <c r="B18" s="52"/>
    </row>
    <row r="19" spans="1:2">
      <c r="A19" s="52" t="s">
        <v>13</v>
      </c>
      <c r="B19" s="52"/>
    </row>
    <row r="20" spans="1:2">
      <c r="A20" s="63" t="s">
        <v>11</v>
      </c>
      <c r="B20" s="52"/>
    </row>
    <row r="21" spans="1:2" ht="31.5">
      <c r="A21" s="101" t="s">
        <v>14</v>
      </c>
      <c r="B21" s="31"/>
    </row>
    <row r="22" spans="1:2" ht="15.75">
      <c r="A22" s="55" t="s">
        <v>727</v>
      </c>
      <c r="B22" s="56"/>
    </row>
    <row r="25" spans="1:2" ht="18">
      <c r="A25" s="54" t="s">
        <v>6</v>
      </c>
      <c r="B25" s="53" t="s">
        <v>12</v>
      </c>
    </row>
    <row r="26" spans="1:2">
      <c r="A26" s="52" t="s">
        <v>123</v>
      </c>
      <c r="B26" s="52"/>
    </row>
    <row r="27" spans="1:2">
      <c r="A27" s="97" t="s">
        <v>124</v>
      </c>
      <c r="B27" s="52"/>
    </row>
    <row r="28" spans="1:2">
      <c r="A28" s="52" t="s">
        <v>125</v>
      </c>
      <c r="B28" s="52"/>
    </row>
    <row r="29" spans="1:2">
      <c r="A29" s="52" t="s">
        <v>126</v>
      </c>
      <c r="B29" s="52"/>
    </row>
    <row r="30" spans="1:2">
      <c r="A30" s="52" t="s">
        <v>127</v>
      </c>
      <c r="B30" s="52"/>
    </row>
    <row r="31" spans="1:2">
      <c r="A31" s="52" t="s">
        <v>128</v>
      </c>
      <c r="B31" s="52"/>
    </row>
    <row r="32" spans="1:2">
      <c r="A32" s="52" t="s">
        <v>129</v>
      </c>
      <c r="B32" s="52"/>
    </row>
    <row r="33" spans="1:2">
      <c r="A33" s="52" t="s">
        <v>130</v>
      </c>
      <c r="B33" s="52"/>
    </row>
    <row r="34" spans="1:2">
      <c r="A34" s="95" t="s">
        <v>15</v>
      </c>
      <c r="B34" s="100"/>
    </row>
    <row r="35" spans="1:2" ht="30">
      <c r="A35" s="98" t="s">
        <v>7</v>
      </c>
      <c r="B35" s="52"/>
    </row>
    <row r="36" spans="1:2" ht="30">
      <c r="A36" s="98" t="s">
        <v>8</v>
      </c>
      <c r="B36" s="52"/>
    </row>
    <row r="37" spans="1:2">
      <c r="A37" s="99" t="s">
        <v>9</v>
      </c>
      <c r="B37" s="52"/>
    </row>
    <row r="38" spans="1:2">
      <c r="A38" s="99" t="s">
        <v>10</v>
      </c>
      <c r="B38" s="52"/>
    </row>
    <row r="39" spans="1:2">
      <c r="A39" s="52" t="s">
        <v>13</v>
      </c>
      <c r="B39" s="52"/>
    </row>
    <row r="40" spans="1:2">
      <c r="A40" s="63" t="s">
        <v>11</v>
      </c>
      <c r="B40" s="52"/>
    </row>
    <row r="41" spans="1:2" ht="31.5">
      <c r="A41" s="101" t="s">
        <v>14</v>
      </c>
      <c r="B41" s="31"/>
    </row>
    <row r="42" spans="1:2" ht="15.75">
      <c r="A42" s="55" t="s">
        <v>727</v>
      </c>
      <c r="B42" s="56"/>
    </row>
  </sheetData>
  <mergeCells count="2">
    <mergeCell ref="A2:B2"/>
    <mergeCell ref="A1:B1"/>
  </mergeCells>
  <phoneticPr fontId="49" type="noConversion"/>
  <pageMargins left="0.70866141732283472" right="0.70866141732283472" top="0.74803149606299213" bottom="0.74803149606299213" header="0.31496062992125984" footer="0.31496062992125984"/>
  <pageSetup paperSize="9" scale="75" orientation="portrait" horizontalDpi="300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D69"/>
  <sheetViews>
    <sheetView topLeftCell="A40" workbookViewId="0">
      <selection activeCell="E8" sqref="E8"/>
    </sheetView>
  </sheetViews>
  <sheetFormatPr defaultRowHeight="15"/>
  <cols>
    <col min="1" max="1" width="64.5703125" customWidth="1"/>
    <col min="2" max="2" width="11" customWidth="1"/>
    <col min="3" max="3" width="33.85546875" customWidth="1"/>
    <col min="4" max="4" width="35.5703125" customWidth="1"/>
  </cols>
  <sheetData>
    <row r="1" spans="1:4" ht="22.5" customHeight="1">
      <c r="A1" s="269" t="s">
        <v>92</v>
      </c>
      <c r="B1" s="270"/>
      <c r="C1" s="270"/>
      <c r="D1" s="270"/>
    </row>
    <row r="2" spans="1:4" ht="48.75" customHeight="1">
      <c r="A2" s="273" t="s">
        <v>71</v>
      </c>
      <c r="B2" s="270"/>
      <c r="C2" s="270"/>
      <c r="D2" s="271"/>
    </row>
    <row r="3" spans="1:4" ht="21" customHeight="1">
      <c r="A3" s="92"/>
      <c r="B3" s="93"/>
      <c r="C3" s="93"/>
    </row>
    <row r="4" spans="1:4">
      <c r="A4" s="4" t="s">
        <v>1</v>
      </c>
    </row>
    <row r="5" spans="1:4" ht="25.5">
      <c r="A5" s="53" t="s">
        <v>819</v>
      </c>
      <c r="B5" s="3" t="s">
        <v>142</v>
      </c>
      <c r="C5" s="118" t="s">
        <v>63</v>
      </c>
      <c r="D5" s="118" t="s">
        <v>65</v>
      </c>
    </row>
    <row r="6" spans="1:4">
      <c r="A6" s="16" t="s">
        <v>583</v>
      </c>
      <c r="B6" s="5" t="s">
        <v>290</v>
      </c>
      <c r="C6" s="37"/>
      <c r="D6" s="37"/>
    </row>
    <row r="7" spans="1:4">
      <c r="A7" s="25" t="s">
        <v>291</v>
      </c>
      <c r="B7" s="25" t="s">
        <v>290</v>
      </c>
      <c r="C7" s="37"/>
      <c r="D7" s="37"/>
    </row>
    <row r="8" spans="1:4">
      <c r="A8" s="25" t="s">
        <v>292</v>
      </c>
      <c r="B8" s="25" t="s">
        <v>290</v>
      </c>
      <c r="C8" s="37"/>
      <c r="D8" s="37"/>
    </row>
    <row r="9" spans="1:4" ht="30">
      <c r="A9" s="16" t="s">
        <v>293</v>
      </c>
      <c r="B9" s="5" t="s">
        <v>294</v>
      </c>
      <c r="C9" s="37"/>
      <c r="D9" s="37"/>
    </row>
    <row r="10" spans="1:4">
      <c r="A10" s="16" t="s">
        <v>582</v>
      </c>
      <c r="B10" s="5" t="s">
        <v>295</v>
      </c>
      <c r="C10" s="37"/>
      <c r="D10" s="37"/>
    </row>
    <row r="11" spans="1:4">
      <c r="A11" s="25" t="s">
        <v>291</v>
      </c>
      <c r="B11" s="25" t="s">
        <v>295</v>
      </c>
      <c r="C11" s="37"/>
      <c r="D11" s="37"/>
    </row>
    <row r="12" spans="1:4">
      <c r="A12" s="25" t="s">
        <v>292</v>
      </c>
      <c r="B12" s="25" t="s">
        <v>296</v>
      </c>
      <c r="C12" s="37"/>
      <c r="D12" s="37"/>
    </row>
    <row r="13" spans="1:4">
      <c r="A13" s="15" t="s">
        <v>581</v>
      </c>
      <c r="B13" s="9" t="s">
        <v>297</v>
      </c>
      <c r="C13" s="37"/>
      <c r="D13" s="37"/>
    </row>
    <row r="14" spans="1:4">
      <c r="A14" s="29" t="s">
        <v>586</v>
      </c>
      <c r="B14" s="5" t="s">
        <v>298</v>
      </c>
      <c r="C14" s="37"/>
      <c r="D14" s="37"/>
    </row>
    <row r="15" spans="1:4">
      <c r="A15" s="25" t="s">
        <v>299</v>
      </c>
      <c r="B15" s="25" t="s">
        <v>298</v>
      </c>
      <c r="C15" s="37"/>
      <c r="D15" s="37"/>
    </row>
    <row r="16" spans="1:4">
      <c r="A16" s="25" t="s">
        <v>300</v>
      </c>
      <c r="B16" s="25" t="s">
        <v>298</v>
      </c>
      <c r="C16" s="37"/>
      <c r="D16" s="37"/>
    </row>
    <row r="17" spans="1:4">
      <c r="A17" s="29" t="s">
        <v>587</v>
      </c>
      <c r="B17" s="5" t="s">
        <v>301</v>
      </c>
      <c r="C17" s="37"/>
      <c r="D17" s="37"/>
    </row>
    <row r="18" spans="1:4">
      <c r="A18" s="25" t="s">
        <v>292</v>
      </c>
      <c r="B18" s="25" t="s">
        <v>301</v>
      </c>
      <c r="C18" s="37"/>
      <c r="D18" s="37"/>
    </row>
    <row r="19" spans="1:4">
      <c r="A19" s="17" t="s">
        <v>302</v>
      </c>
      <c r="B19" s="5" t="s">
        <v>303</v>
      </c>
      <c r="C19" s="37"/>
      <c r="D19" s="37"/>
    </row>
    <row r="20" spans="1:4">
      <c r="A20" s="17" t="s">
        <v>588</v>
      </c>
      <c r="B20" s="5" t="s">
        <v>304</v>
      </c>
      <c r="C20" s="37"/>
      <c r="D20" s="37"/>
    </row>
    <row r="21" spans="1:4">
      <c r="A21" s="25" t="s">
        <v>300</v>
      </c>
      <c r="B21" s="25" t="s">
        <v>304</v>
      </c>
      <c r="C21" s="37"/>
      <c r="D21" s="37"/>
    </row>
    <row r="22" spans="1:4">
      <c r="A22" s="25" t="s">
        <v>292</v>
      </c>
      <c r="B22" s="25" t="s">
        <v>304</v>
      </c>
      <c r="C22" s="37"/>
      <c r="D22" s="37"/>
    </row>
    <row r="23" spans="1:4">
      <c r="A23" s="30" t="s">
        <v>584</v>
      </c>
      <c r="B23" s="9" t="s">
        <v>305</v>
      </c>
      <c r="C23" s="37"/>
      <c r="D23" s="37"/>
    </row>
    <row r="24" spans="1:4">
      <c r="A24" s="29" t="s">
        <v>306</v>
      </c>
      <c r="B24" s="5" t="s">
        <v>307</v>
      </c>
      <c r="C24" s="37"/>
      <c r="D24" s="37"/>
    </row>
    <row r="25" spans="1:4">
      <c r="A25" s="29" t="s">
        <v>308</v>
      </c>
      <c r="B25" s="5" t="s">
        <v>309</v>
      </c>
      <c r="C25" s="37"/>
      <c r="D25" s="37"/>
    </row>
    <row r="26" spans="1:4">
      <c r="A26" s="29" t="s">
        <v>312</v>
      </c>
      <c r="B26" s="5" t="s">
        <v>313</v>
      </c>
      <c r="C26" s="37"/>
      <c r="D26" s="37"/>
    </row>
    <row r="27" spans="1:4">
      <c r="A27" s="29" t="s">
        <v>314</v>
      </c>
      <c r="B27" s="5" t="s">
        <v>315</v>
      </c>
      <c r="C27" s="37"/>
      <c r="D27" s="37"/>
    </row>
    <row r="28" spans="1:4">
      <c r="A28" s="29" t="s">
        <v>316</v>
      </c>
      <c r="B28" s="5" t="s">
        <v>317</v>
      </c>
      <c r="C28" s="37"/>
      <c r="D28" s="37"/>
    </row>
    <row r="29" spans="1:4">
      <c r="A29" s="58" t="s">
        <v>585</v>
      </c>
      <c r="B29" s="59" t="s">
        <v>318</v>
      </c>
      <c r="C29" s="37"/>
      <c r="D29" s="37"/>
    </row>
    <row r="30" spans="1:4">
      <c r="A30" s="29" t="s">
        <v>319</v>
      </c>
      <c r="B30" s="5" t="s">
        <v>320</v>
      </c>
      <c r="C30" s="37"/>
      <c r="D30" s="37"/>
    </row>
    <row r="31" spans="1:4">
      <c r="A31" s="16" t="s">
        <v>321</v>
      </c>
      <c r="B31" s="5" t="s">
        <v>322</v>
      </c>
      <c r="C31" s="37"/>
      <c r="D31" s="37"/>
    </row>
    <row r="32" spans="1:4">
      <c r="A32" s="29" t="s">
        <v>589</v>
      </c>
      <c r="B32" s="5" t="s">
        <v>323</v>
      </c>
      <c r="C32" s="37"/>
      <c r="D32" s="37"/>
    </row>
    <row r="33" spans="1:4">
      <c r="A33" s="25" t="s">
        <v>292</v>
      </c>
      <c r="B33" s="25" t="s">
        <v>323</v>
      </c>
      <c r="C33" s="37"/>
      <c r="D33" s="37"/>
    </row>
    <row r="34" spans="1:4">
      <c r="A34" s="29" t="s">
        <v>590</v>
      </c>
      <c r="B34" s="5" t="s">
        <v>324</v>
      </c>
      <c r="C34" s="37"/>
      <c r="D34" s="37"/>
    </row>
    <row r="35" spans="1:4">
      <c r="A35" s="25" t="s">
        <v>325</v>
      </c>
      <c r="B35" s="25" t="s">
        <v>324</v>
      </c>
      <c r="C35" s="37"/>
      <c r="D35" s="37"/>
    </row>
    <row r="36" spans="1:4">
      <c r="A36" s="25" t="s">
        <v>326</v>
      </c>
      <c r="B36" s="25" t="s">
        <v>324</v>
      </c>
      <c r="C36" s="37"/>
      <c r="D36" s="37"/>
    </row>
    <row r="37" spans="1:4">
      <c r="A37" s="25" t="s">
        <v>327</v>
      </c>
      <c r="B37" s="25" t="s">
        <v>324</v>
      </c>
      <c r="C37" s="37"/>
      <c r="D37" s="37"/>
    </row>
    <row r="38" spans="1:4">
      <c r="A38" s="25" t="s">
        <v>292</v>
      </c>
      <c r="B38" s="25" t="s">
        <v>324</v>
      </c>
      <c r="C38" s="37"/>
      <c r="D38" s="37"/>
    </row>
    <row r="39" spans="1:4">
      <c r="A39" s="58" t="s">
        <v>591</v>
      </c>
      <c r="B39" s="59" t="s">
        <v>328</v>
      </c>
      <c r="C39" s="37"/>
      <c r="D39" s="37"/>
    </row>
    <row r="42" spans="1:4" ht="25.5">
      <c r="A42" s="53" t="s">
        <v>819</v>
      </c>
      <c r="B42" s="3" t="s">
        <v>142</v>
      </c>
      <c r="C42" s="118" t="s">
        <v>63</v>
      </c>
      <c r="D42" s="118" t="s">
        <v>64</v>
      </c>
    </row>
    <row r="43" spans="1:4">
      <c r="A43" s="29" t="s">
        <v>657</v>
      </c>
      <c r="B43" s="5" t="s">
        <v>453</v>
      </c>
      <c r="C43" s="37"/>
      <c r="D43" s="37"/>
    </row>
    <row r="44" spans="1:4">
      <c r="A44" s="68" t="s">
        <v>291</v>
      </c>
      <c r="B44" s="68" t="s">
        <v>453</v>
      </c>
      <c r="C44" s="37"/>
      <c r="D44" s="37"/>
    </row>
    <row r="45" spans="1:4" ht="30">
      <c r="A45" s="16" t="s">
        <v>454</v>
      </c>
      <c r="B45" s="5" t="s">
        <v>455</v>
      </c>
      <c r="C45" s="37"/>
      <c r="D45" s="37"/>
    </row>
    <row r="46" spans="1:4">
      <c r="A46" s="29" t="s">
        <v>724</v>
      </c>
      <c r="B46" s="5" t="s">
        <v>456</v>
      </c>
      <c r="C46" s="37"/>
      <c r="D46" s="37"/>
    </row>
    <row r="47" spans="1:4">
      <c r="A47" s="68" t="s">
        <v>291</v>
      </c>
      <c r="B47" s="68" t="s">
        <v>456</v>
      </c>
      <c r="C47" s="37"/>
      <c r="D47" s="37"/>
    </row>
    <row r="48" spans="1:4">
      <c r="A48" s="15" t="s">
        <v>677</v>
      </c>
      <c r="B48" s="9" t="s">
        <v>457</v>
      </c>
      <c r="C48" s="37"/>
      <c r="D48" s="37"/>
    </row>
    <row r="49" spans="1:4">
      <c r="A49" s="16" t="s">
        <v>725</v>
      </c>
      <c r="B49" s="5" t="s">
        <v>458</v>
      </c>
      <c r="C49" s="37"/>
      <c r="D49" s="37"/>
    </row>
    <row r="50" spans="1:4">
      <c r="A50" s="68" t="s">
        <v>299</v>
      </c>
      <c r="B50" s="68" t="s">
        <v>458</v>
      </c>
      <c r="C50" s="37"/>
      <c r="D50" s="37"/>
    </row>
    <row r="51" spans="1:4">
      <c r="A51" s="29" t="s">
        <v>459</v>
      </c>
      <c r="B51" s="5" t="s">
        <v>460</v>
      </c>
      <c r="C51" s="37"/>
      <c r="D51" s="37"/>
    </row>
    <row r="52" spans="1:4">
      <c r="A52" s="17" t="s">
        <v>726</v>
      </c>
      <c r="B52" s="5" t="s">
        <v>461</v>
      </c>
      <c r="C52" s="37"/>
      <c r="D52" s="37"/>
    </row>
    <row r="53" spans="1:4">
      <c r="A53" s="68" t="s">
        <v>300</v>
      </c>
      <c r="B53" s="68" t="s">
        <v>461</v>
      </c>
      <c r="C53" s="37"/>
      <c r="D53" s="37"/>
    </row>
    <row r="54" spans="1:4">
      <c r="A54" s="29" t="s">
        <v>462</v>
      </c>
      <c r="B54" s="5" t="s">
        <v>463</v>
      </c>
      <c r="C54" s="37"/>
      <c r="D54" s="37"/>
    </row>
    <row r="55" spans="1:4">
      <c r="A55" s="30" t="s">
        <v>678</v>
      </c>
      <c r="B55" s="9" t="s">
        <v>464</v>
      </c>
      <c r="C55" s="37"/>
      <c r="D55" s="37"/>
    </row>
    <row r="56" spans="1:4">
      <c r="A56" s="30" t="s">
        <v>468</v>
      </c>
      <c r="B56" s="9" t="s">
        <v>469</v>
      </c>
      <c r="C56" s="37"/>
      <c r="D56" s="37"/>
    </row>
    <row r="57" spans="1:4">
      <c r="A57" s="30" t="s">
        <v>470</v>
      </c>
      <c r="B57" s="9" t="s">
        <v>471</v>
      </c>
      <c r="C57" s="37"/>
      <c r="D57" s="37"/>
    </row>
    <row r="58" spans="1:4">
      <c r="A58" s="30" t="s">
        <v>474</v>
      </c>
      <c r="B58" s="9" t="s">
        <v>475</v>
      </c>
      <c r="C58" s="37"/>
      <c r="D58" s="37"/>
    </row>
    <row r="59" spans="1:4">
      <c r="A59" s="15" t="s">
        <v>0</v>
      </c>
      <c r="B59" s="9" t="s">
        <v>476</v>
      </c>
      <c r="C59" s="37"/>
      <c r="D59" s="37"/>
    </row>
    <row r="60" spans="1:4">
      <c r="A60" s="20" t="s">
        <v>477</v>
      </c>
      <c r="B60" s="9" t="s">
        <v>476</v>
      </c>
      <c r="C60" s="37"/>
      <c r="D60" s="37"/>
    </row>
    <row r="61" spans="1:4">
      <c r="A61" s="122" t="s">
        <v>680</v>
      </c>
      <c r="B61" s="59" t="s">
        <v>478</v>
      </c>
      <c r="C61" s="37"/>
      <c r="D61" s="37"/>
    </row>
    <row r="62" spans="1:4">
      <c r="A62" s="16" t="s">
        <v>479</v>
      </c>
      <c r="B62" s="5" t="s">
        <v>480</v>
      </c>
      <c r="C62" s="37"/>
      <c r="D62" s="37"/>
    </row>
    <row r="63" spans="1:4">
      <c r="A63" s="17" t="s">
        <v>481</v>
      </c>
      <c r="B63" s="5" t="s">
        <v>482</v>
      </c>
      <c r="C63" s="37"/>
      <c r="D63" s="37"/>
    </row>
    <row r="64" spans="1:4">
      <c r="A64" s="29" t="s">
        <v>483</v>
      </c>
      <c r="B64" s="5" t="s">
        <v>484</v>
      </c>
      <c r="C64" s="37"/>
      <c r="D64" s="37"/>
    </row>
    <row r="65" spans="1:4">
      <c r="A65" s="29" t="s">
        <v>662</v>
      </c>
      <c r="B65" s="5" t="s">
        <v>485</v>
      </c>
      <c r="C65" s="37"/>
      <c r="D65" s="37"/>
    </row>
    <row r="66" spans="1:4">
      <c r="A66" s="68" t="s">
        <v>325</v>
      </c>
      <c r="B66" s="68" t="s">
        <v>485</v>
      </c>
      <c r="C66" s="37"/>
      <c r="D66" s="37"/>
    </row>
    <row r="67" spans="1:4">
      <c r="A67" s="68" t="s">
        <v>326</v>
      </c>
      <c r="B67" s="68" t="s">
        <v>485</v>
      </c>
      <c r="C67" s="37"/>
      <c r="D67" s="37"/>
    </row>
    <row r="68" spans="1:4">
      <c r="A68" s="76" t="s">
        <v>327</v>
      </c>
      <c r="B68" s="76" t="s">
        <v>485</v>
      </c>
      <c r="C68" s="37"/>
      <c r="D68" s="37"/>
    </row>
    <row r="69" spans="1:4">
      <c r="A69" s="58" t="s">
        <v>681</v>
      </c>
      <c r="B69" s="59" t="s">
        <v>486</v>
      </c>
      <c r="C69" s="37"/>
      <c r="D69" s="37"/>
    </row>
  </sheetData>
  <mergeCells count="2">
    <mergeCell ref="A1:D1"/>
    <mergeCell ref="A2:D2"/>
  </mergeCells>
  <phoneticPr fontId="49" type="noConversion"/>
  <pageMargins left="0" right="0" top="0.74803149606299213" bottom="0.74803149606299213" header="0.31496062992125984" footer="0.31496062992125984"/>
  <pageSetup paperSize="9" scale="65" orientation="portrait" horizontalDpi="300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G8"/>
  <sheetViews>
    <sheetView workbookViewId="0">
      <selection activeCell="A13" sqref="A13"/>
    </sheetView>
  </sheetViews>
  <sheetFormatPr defaultRowHeight="15"/>
  <cols>
    <col min="1" max="1" width="78.42578125" customWidth="1"/>
    <col min="2" max="2" width="14.5703125" customWidth="1"/>
    <col min="3" max="3" width="23.7109375" customWidth="1"/>
    <col min="4" max="4" width="21.5703125" customWidth="1"/>
    <col min="5" max="5" width="22.7109375" customWidth="1"/>
    <col min="6" max="6" width="22.5703125" customWidth="1"/>
    <col min="7" max="7" width="19.5703125" customWidth="1"/>
  </cols>
  <sheetData>
    <row r="1" spans="1:7" ht="23.25" customHeight="1">
      <c r="A1" s="269" t="s">
        <v>92</v>
      </c>
      <c r="B1" s="270"/>
      <c r="C1" s="270"/>
      <c r="D1" s="270"/>
      <c r="E1" s="270"/>
      <c r="F1" s="270"/>
      <c r="G1" s="270"/>
    </row>
    <row r="2" spans="1:7" ht="25.5" customHeight="1">
      <c r="A2" s="279" t="s">
        <v>59</v>
      </c>
      <c r="B2" s="270"/>
      <c r="C2" s="270"/>
      <c r="D2" s="270"/>
      <c r="E2" s="270"/>
      <c r="F2" s="270"/>
      <c r="G2" s="270"/>
    </row>
    <row r="3" spans="1:7" ht="21.75" customHeight="1">
      <c r="A3" s="119"/>
      <c r="B3" s="93"/>
      <c r="C3" s="93"/>
      <c r="D3" s="93"/>
      <c r="E3" s="93"/>
      <c r="F3" s="93"/>
      <c r="G3" s="93"/>
    </row>
    <row r="4" spans="1:7" ht="20.25" customHeight="1">
      <c r="A4" s="4" t="s">
        <v>1</v>
      </c>
    </row>
    <row r="5" spans="1:7">
      <c r="A5" s="53" t="s">
        <v>819</v>
      </c>
      <c r="B5" s="3" t="s">
        <v>142</v>
      </c>
      <c r="C5" s="115" t="s">
        <v>57</v>
      </c>
      <c r="D5" s="115" t="s">
        <v>57</v>
      </c>
      <c r="E5" s="115" t="s">
        <v>57</v>
      </c>
      <c r="F5" s="115" t="s">
        <v>57</v>
      </c>
      <c r="G5" s="53" t="s">
        <v>58</v>
      </c>
    </row>
    <row r="6" spans="1:7" ht="26.25" customHeight="1">
      <c r="A6" s="116" t="s">
        <v>55</v>
      </c>
      <c r="B6" s="5" t="s">
        <v>311</v>
      </c>
      <c r="C6" s="37"/>
      <c r="D6" s="37"/>
      <c r="E6" s="37"/>
      <c r="F6" s="37"/>
      <c r="G6" s="37"/>
    </row>
    <row r="7" spans="1:7" ht="26.25" customHeight="1">
      <c r="A7" s="116" t="s">
        <v>56</v>
      </c>
      <c r="B7" s="5" t="s">
        <v>311</v>
      </c>
      <c r="C7" s="37"/>
      <c r="D7" s="37"/>
      <c r="E7" s="37"/>
      <c r="F7" s="37"/>
      <c r="G7" s="37"/>
    </row>
    <row r="8" spans="1:7" ht="22.5" customHeight="1">
      <c r="A8" s="53" t="s">
        <v>60</v>
      </c>
      <c r="B8" s="53"/>
      <c r="C8" s="37"/>
      <c r="D8" s="37"/>
      <c r="E8" s="37"/>
      <c r="F8" s="37"/>
      <c r="G8" s="37"/>
    </row>
  </sheetData>
  <mergeCells count="2">
    <mergeCell ref="A1:G1"/>
    <mergeCell ref="A2:G2"/>
  </mergeCells>
  <phoneticPr fontId="49" type="noConversion"/>
  <pageMargins left="0" right="0" top="0.74803149606299213" bottom="0.74803149606299213" header="0.31496062992125984" footer="0.31496062992125984"/>
  <pageSetup paperSize="9" scale="70" orientation="landscape" horizontalDpi="300" verticalDpi="300" r:id="rId1"/>
</worksheet>
</file>

<file path=xl/worksheets/sheet16.xml><?xml version="1.0" encoding="utf-8"?>
<worksheet xmlns="http://schemas.openxmlformats.org/spreadsheetml/2006/main" xmlns:r="http://schemas.openxmlformats.org/officeDocument/2006/relationships">
  <sheetPr>
    <tabColor rgb="FF92D050"/>
  </sheetPr>
  <dimension ref="A1:C38"/>
  <sheetViews>
    <sheetView view="pageLayout" zoomScaleNormal="100" workbookViewId="0">
      <selection activeCell="C30" sqref="C30"/>
    </sheetView>
  </sheetViews>
  <sheetFormatPr defaultRowHeight="15"/>
  <cols>
    <col min="1" max="1" width="100" customWidth="1"/>
    <col min="3" max="3" width="17" style="163" customWidth="1"/>
  </cols>
  <sheetData>
    <row r="1" spans="1:3" ht="28.5" customHeight="1">
      <c r="A1" s="269" t="s">
        <v>953</v>
      </c>
      <c r="B1" s="274"/>
      <c r="C1" s="274"/>
    </row>
    <row r="2" spans="1:3" ht="26.25" customHeight="1">
      <c r="A2" s="272" t="s">
        <v>841</v>
      </c>
      <c r="B2" s="273"/>
      <c r="C2" s="273"/>
    </row>
    <row r="3" spans="1:3" ht="18.75" customHeight="1">
      <c r="A3" s="119"/>
      <c r="B3" s="123"/>
      <c r="C3" s="249"/>
    </row>
    <row r="4" spans="1:3" ht="23.25" customHeight="1">
      <c r="A4" s="4" t="s">
        <v>1</v>
      </c>
    </row>
    <row r="5" spans="1:3" ht="25.5">
      <c r="A5" s="53" t="s">
        <v>819</v>
      </c>
      <c r="B5" s="3" t="s">
        <v>142</v>
      </c>
      <c r="C5" s="250" t="s">
        <v>61</v>
      </c>
    </row>
    <row r="6" spans="1:3">
      <c r="A6" s="16" t="s">
        <v>534</v>
      </c>
      <c r="B6" s="6" t="s">
        <v>229</v>
      </c>
      <c r="C6" s="171"/>
    </row>
    <row r="7" spans="1:3">
      <c r="A7" s="16" t="s">
        <v>535</v>
      </c>
      <c r="B7" s="6" t="s">
        <v>229</v>
      </c>
      <c r="C7" s="171"/>
    </row>
    <row r="8" spans="1:3">
      <c r="A8" s="16" t="s">
        <v>536</v>
      </c>
      <c r="B8" s="6" t="s">
        <v>229</v>
      </c>
      <c r="C8" s="171"/>
    </row>
    <row r="9" spans="1:3">
      <c r="A9" s="16" t="s">
        <v>537</v>
      </c>
      <c r="B9" s="6" t="s">
        <v>229</v>
      </c>
      <c r="C9" s="171"/>
    </row>
    <row r="10" spans="1:3">
      <c r="A10" s="17" t="s">
        <v>538</v>
      </c>
      <c r="B10" s="6" t="s">
        <v>229</v>
      </c>
      <c r="C10" s="171"/>
    </row>
    <row r="11" spans="1:3">
      <c r="A11" s="17" t="s">
        <v>539</v>
      </c>
      <c r="B11" s="6" t="s">
        <v>229</v>
      </c>
      <c r="C11" s="171"/>
    </row>
    <row r="12" spans="1:3">
      <c r="A12" s="20" t="s">
        <v>70</v>
      </c>
      <c r="B12" s="18" t="s">
        <v>229</v>
      </c>
      <c r="C12" s="171">
        <f>SUM(C6:C11)</f>
        <v>0</v>
      </c>
    </row>
    <row r="13" spans="1:3">
      <c r="A13" s="16" t="s">
        <v>540</v>
      </c>
      <c r="B13" s="6" t="s">
        <v>230</v>
      </c>
      <c r="C13" s="171"/>
    </row>
    <row r="14" spans="1:3">
      <c r="A14" s="21" t="s">
        <v>69</v>
      </c>
      <c r="B14" s="18" t="s">
        <v>230</v>
      </c>
      <c r="C14" s="171">
        <f>SUM(C13)</f>
        <v>0</v>
      </c>
    </row>
    <row r="15" spans="1:3">
      <c r="A15" s="16" t="s">
        <v>541</v>
      </c>
      <c r="B15" s="6" t="s">
        <v>231</v>
      </c>
      <c r="C15" s="171"/>
    </row>
    <row r="16" spans="1:3">
      <c r="A16" s="16" t="s">
        <v>542</v>
      </c>
      <c r="B16" s="6" t="s">
        <v>231</v>
      </c>
      <c r="C16" s="171"/>
    </row>
    <row r="17" spans="1:3">
      <c r="A17" s="17" t="s">
        <v>543</v>
      </c>
      <c r="B17" s="6" t="s">
        <v>231</v>
      </c>
      <c r="C17" s="171"/>
    </row>
    <row r="18" spans="1:3">
      <c r="A18" s="17" t="s">
        <v>544</v>
      </c>
      <c r="B18" s="6" t="s">
        <v>231</v>
      </c>
      <c r="C18" s="171"/>
    </row>
    <row r="19" spans="1:3">
      <c r="A19" s="17" t="s">
        <v>545</v>
      </c>
      <c r="B19" s="6" t="s">
        <v>231</v>
      </c>
      <c r="C19" s="171"/>
    </row>
    <row r="20" spans="1:3" ht="30">
      <c r="A20" s="22" t="s">
        <v>546</v>
      </c>
      <c r="B20" s="6" t="s">
        <v>231</v>
      </c>
      <c r="C20" s="171"/>
    </row>
    <row r="21" spans="1:3">
      <c r="A21" s="15" t="s">
        <v>68</v>
      </c>
      <c r="B21" s="18" t="s">
        <v>231</v>
      </c>
      <c r="C21" s="171">
        <f>SUM(C15:C20)</f>
        <v>0</v>
      </c>
    </row>
    <row r="22" spans="1:3">
      <c r="A22" s="16" t="s">
        <v>547</v>
      </c>
      <c r="B22" s="6" t="s">
        <v>232</v>
      </c>
      <c r="C22" s="171"/>
    </row>
    <row r="23" spans="1:3">
      <c r="A23" s="16" t="s">
        <v>548</v>
      </c>
      <c r="B23" s="6" t="s">
        <v>232</v>
      </c>
      <c r="C23" s="171"/>
    </row>
    <row r="24" spans="1:3">
      <c r="A24" s="15" t="s">
        <v>67</v>
      </c>
      <c r="B24" s="10" t="s">
        <v>232</v>
      </c>
      <c r="C24" s="171"/>
    </row>
    <row r="25" spans="1:3">
      <c r="A25" s="16" t="s">
        <v>549</v>
      </c>
      <c r="B25" s="6" t="s">
        <v>233</v>
      </c>
      <c r="C25" s="171"/>
    </row>
    <row r="26" spans="1:3">
      <c r="A26" s="16" t="s">
        <v>550</v>
      </c>
      <c r="B26" s="6" t="s">
        <v>233</v>
      </c>
      <c r="C26" s="171"/>
    </row>
    <row r="27" spans="1:3">
      <c r="A27" s="17" t="s">
        <v>551</v>
      </c>
      <c r="B27" s="6" t="s">
        <v>233</v>
      </c>
      <c r="C27" s="171"/>
    </row>
    <row r="28" spans="1:3">
      <c r="A28" s="17" t="s">
        <v>552</v>
      </c>
      <c r="B28" s="6" t="s">
        <v>233</v>
      </c>
      <c r="C28" s="171"/>
    </row>
    <row r="29" spans="1:3">
      <c r="A29" s="17" t="s">
        <v>553</v>
      </c>
      <c r="B29" s="6" t="s">
        <v>233</v>
      </c>
      <c r="C29" s="171">
        <v>10000</v>
      </c>
    </row>
    <row r="30" spans="1:3">
      <c r="A30" s="17" t="s">
        <v>554</v>
      </c>
      <c r="B30" s="6" t="s">
        <v>233</v>
      </c>
      <c r="C30" s="171"/>
    </row>
    <row r="31" spans="1:3">
      <c r="A31" s="17" t="s">
        <v>555</v>
      </c>
      <c r="B31" s="6" t="s">
        <v>233</v>
      </c>
      <c r="C31" s="171"/>
    </row>
    <row r="32" spans="1:3">
      <c r="A32" s="17" t="s">
        <v>556</v>
      </c>
      <c r="B32" s="6" t="s">
        <v>233</v>
      </c>
      <c r="C32" s="171"/>
    </row>
    <row r="33" spans="1:3">
      <c r="A33" s="17" t="s">
        <v>557</v>
      </c>
      <c r="B33" s="6" t="s">
        <v>233</v>
      </c>
      <c r="C33" s="171"/>
    </row>
    <row r="34" spans="1:3">
      <c r="A34" s="17" t="s">
        <v>558</v>
      </c>
      <c r="B34" s="6" t="s">
        <v>233</v>
      </c>
      <c r="C34" s="171"/>
    </row>
    <row r="35" spans="1:3" ht="30">
      <c r="A35" s="17" t="s">
        <v>559</v>
      </c>
      <c r="B35" s="6" t="s">
        <v>233</v>
      </c>
      <c r="C35" s="171"/>
    </row>
    <row r="36" spans="1:3" ht="30">
      <c r="A36" s="17" t="s">
        <v>560</v>
      </c>
      <c r="B36" s="6" t="s">
        <v>233</v>
      </c>
      <c r="C36" s="171"/>
    </row>
    <row r="37" spans="1:3">
      <c r="A37" s="15" t="s">
        <v>561</v>
      </c>
      <c r="B37" s="18" t="s">
        <v>233</v>
      </c>
      <c r="C37" s="171">
        <f>SUM(C25:C36)</f>
        <v>10000</v>
      </c>
    </row>
    <row r="38" spans="1:3" ht="15.75">
      <c r="A38" s="23" t="s">
        <v>562</v>
      </c>
      <c r="B38" s="12" t="s">
        <v>234</v>
      </c>
      <c r="C38" s="205">
        <f>C12+C14+C21+C37</f>
        <v>10000</v>
      </c>
    </row>
  </sheetData>
  <mergeCells count="2">
    <mergeCell ref="A1:C1"/>
    <mergeCell ref="A2:C2"/>
  </mergeCells>
  <phoneticPr fontId="49" type="noConversion"/>
  <pageMargins left="0" right="0" top="0.74803149606299213" bottom="0.74803149606299213" header="0.31496062992125984" footer="0.31496062992125984"/>
  <pageSetup paperSize="9" scale="75" orientation="portrait" horizontalDpi="300" verticalDpi="300" r:id="rId1"/>
  <headerFooter>
    <oddHeader>&amp;C&amp;"Bookman Old Style,Normál"&amp;9 6. melléklet az /2020. (..) önkormányzati rendelethez</oddHeader>
    <oddFooter xml:space="preserve">&amp;C- 6 -
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>
  <sheetPr>
    <tabColor rgb="FF92D050"/>
  </sheetPr>
  <dimension ref="A1:C184"/>
  <sheetViews>
    <sheetView view="pageLayout" zoomScaleNormal="100" workbookViewId="0">
      <selection activeCell="C87" sqref="C87"/>
    </sheetView>
  </sheetViews>
  <sheetFormatPr defaultRowHeight="15"/>
  <cols>
    <col min="1" max="1" width="91.28515625" customWidth="1"/>
    <col min="2" max="2" width="10.85546875" customWidth="1"/>
    <col min="3" max="3" width="16.140625" style="163" customWidth="1"/>
  </cols>
  <sheetData>
    <row r="1" spans="1:3" ht="27" customHeight="1">
      <c r="A1" s="269" t="s">
        <v>953</v>
      </c>
      <c r="B1" s="270"/>
      <c r="C1" s="270"/>
    </row>
    <row r="2" spans="1:3" ht="27" customHeight="1">
      <c r="A2" s="272" t="s">
        <v>842</v>
      </c>
      <c r="B2" s="270"/>
      <c r="C2" s="270"/>
    </row>
    <row r="3" spans="1:3" ht="19.5" customHeight="1">
      <c r="A3" s="92"/>
      <c r="B3" s="93"/>
      <c r="C3" s="251"/>
    </row>
    <row r="4" spans="1:3">
      <c r="A4" s="4" t="s">
        <v>1</v>
      </c>
    </row>
    <row r="5" spans="1:3" ht="25.5">
      <c r="A5" s="53" t="s">
        <v>819</v>
      </c>
      <c r="B5" s="3" t="s">
        <v>142</v>
      </c>
      <c r="C5" s="250" t="s">
        <v>61</v>
      </c>
    </row>
    <row r="6" spans="1:3">
      <c r="A6" s="17" t="s">
        <v>764</v>
      </c>
      <c r="B6" s="6" t="s">
        <v>240</v>
      </c>
      <c r="C6" s="171"/>
    </row>
    <row r="7" spans="1:3">
      <c r="A7" s="17" t="s">
        <v>765</v>
      </c>
      <c r="B7" s="6" t="s">
        <v>240</v>
      </c>
      <c r="C7" s="171"/>
    </row>
    <row r="8" spans="1:3">
      <c r="A8" s="17" t="s">
        <v>766</v>
      </c>
      <c r="B8" s="6" t="s">
        <v>240</v>
      </c>
      <c r="C8" s="171"/>
    </row>
    <row r="9" spans="1:3">
      <c r="A9" s="17" t="s">
        <v>767</v>
      </c>
      <c r="B9" s="6" t="s">
        <v>240</v>
      </c>
      <c r="C9" s="171"/>
    </row>
    <row r="10" spans="1:3">
      <c r="A10" s="17" t="s">
        <v>768</v>
      </c>
      <c r="B10" s="6" t="s">
        <v>240</v>
      </c>
      <c r="C10" s="171"/>
    </row>
    <row r="11" spans="1:3">
      <c r="A11" s="17" t="s">
        <v>769</v>
      </c>
      <c r="B11" s="6" t="s">
        <v>240</v>
      </c>
      <c r="C11" s="171"/>
    </row>
    <row r="12" spans="1:3">
      <c r="A12" s="17" t="s">
        <v>770</v>
      </c>
      <c r="B12" s="6" t="s">
        <v>240</v>
      </c>
      <c r="C12" s="171"/>
    </row>
    <row r="13" spans="1:3">
      <c r="A13" s="17" t="s">
        <v>771</v>
      </c>
      <c r="B13" s="6" t="s">
        <v>240</v>
      </c>
      <c r="C13" s="171"/>
    </row>
    <row r="14" spans="1:3">
      <c r="A14" s="17" t="s">
        <v>772</v>
      </c>
      <c r="B14" s="6" t="s">
        <v>240</v>
      </c>
      <c r="C14" s="171"/>
    </row>
    <row r="15" spans="1:3">
      <c r="A15" s="17" t="s">
        <v>773</v>
      </c>
      <c r="B15" s="6" t="s">
        <v>240</v>
      </c>
      <c r="C15" s="171"/>
    </row>
    <row r="16" spans="1:3" ht="30">
      <c r="A16" s="264" t="s">
        <v>914</v>
      </c>
      <c r="B16" s="9" t="s">
        <v>240</v>
      </c>
      <c r="C16" s="250"/>
    </row>
    <row r="17" spans="1:3">
      <c r="A17" s="17" t="s">
        <v>764</v>
      </c>
      <c r="B17" s="6" t="s">
        <v>241</v>
      </c>
      <c r="C17" s="171"/>
    </row>
    <row r="18" spans="1:3">
      <c r="A18" s="17" t="s">
        <v>765</v>
      </c>
      <c r="B18" s="6" t="s">
        <v>241</v>
      </c>
      <c r="C18" s="171"/>
    </row>
    <row r="19" spans="1:3">
      <c r="A19" s="17" t="s">
        <v>766</v>
      </c>
      <c r="B19" s="6" t="s">
        <v>241</v>
      </c>
      <c r="C19" s="171"/>
    </row>
    <row r="20" spans="1:3">
      <c r="A20" s="17" t="s">
        <v>767</v>
      </c>
      <c r="B20" s="6" t="s">
        <v>241</v>
      </c>
      <c r="C20" s="171"/>
    </row>
    <row r="21" spans="1:3">
      <c r="A21" s="17" t="s">
        <v>768</v>
      </c>
      <c r="B21" s="6" t="s">
        <v>241</v>
      </c>
      <c r="C21" s="171"/>
    </row>
    <row r="22" spans="1:3">
      <c r="A22" s="17" t="s">
        <v>769</v>
      </c>
      <c r="B22" s="6" t="s">
        <v>241</v>
      </c>
      <c r="C22" s="171"/>
    </row>
    <row r="23" spans="1:3">
      <c r="A23" s="17" t="s">
        <v>770</v>
      </c>
      <c r="B23" s="6" t="s">
        <v>241</v>
      </c>
      <c r="C23" s="171"/>
    </row>
    <row r="24" spans="1:3">
      <c r="A24" s="17" t="s">
        <v>771</v>
      </c>
      <c r="B24" s="6" t="s">
        <v>241</v>
      </c>
      <c r="C24" s="171"/>
    </row>
    <row r="25" spans="1:3">
      <c r="A25" s="17" t="s">
        <v>772</v>
      </c>
      <c r="B25" s="6" t="s">
        <v>241</v>
      </c>
      <c r="C25" s="171"/>
    </row>
    <row r="26" spans="1:3">
      <c r="A26" s="17" t="s">
        <v>773</v>
      </c>
      <c r="B26" s="6" t="s">
        <v>241</v>
      </c>
      <c r="C26" s="171"/>
    </row>
    <row r="27" spans="1:3" ht="25.5">
      <c r="A27" s="15" t="s">
        <v>564</v>
      </c>
      <c r="B27" s="10" t="s">
        <v>241</v>
      </c>
      <c r="C27" s="171">
        <f>SUM(C17:C26)</f>
        <v>0</v>
      </c>
    </row>
    <row r="28" spans="1:3">
      <c r="A28" s="17" t="s">
        <v>764</v>
      </c>
      <c r="B28" s="6" t="s">
        <v>242</v>
      </c>
      <c r="C28" s="171"/>
    </row>
    <row r="29" spans="1:3">
      <c r="A29" s="17" t="s">
        <v>765</v>
      </c>
      <c r="B29" s="6" t="s">
        <v>242</v>
      </c>
      <c r="C29" s="171"/>
    </row>
    <row r="30" spans="1:3">
      <c r="A30" s="17" t="s">
        <v>766</v>
      </c>
      <c r="B30" s="6" t="s">
        <v>242</v>
      </c>
      <c r="C30" s="171"/>
    </row>
    <row r="31" spans="1:3">
      <c r="A31" s="17" t="s">
        <v>767</v>
      </c>
      <c r="B31" s="6" t="s">
        <v>242</v>
      </c>
      <c r="C31" s="171"/>
    </row>
    <row r="32" spans="1:3">
      <c r="A32" s="17" t="s">
        <v>768</v>
      </c>
      <c r="B32" s="6" t="s">
        <v>242</v>
      </c>
      <c r="C32" s="171"/>
    </row>
    <row r="33" spans="1:3">
      <c r="A33" s="17" t="s">
        <v>769</v>
      </c>
      <c r="B33" s="6" t="s">
        <v>242</v>
      </c>
      <c r="C33" s="171"/>
    </row>
    <row r="34" spans="1:3">
      <c r="A34" s="17" t="s">
        <v>770</v>
      </c>
      <c r="B34" s="6" t="s">
        <v>242</v>
      </c>
      <c r="C34" s="171"/>
    </row>
    <row r="35" spans="1:3">
      <c r="A35" s="17" t="s">
        <v>771</v>
      </c>
      <c r="B35" s="6" t="s">
        <v>242</v>
      </c>
      <c r="C35" s="171"/>
    </row>
    <row r="36" spans="1:3">
      <c r="A36" s="17" t="s">
        <v>772</v>
      </c>
      <c r="B36" s="6" t="s">
        <v>242</v>
      </c>
      <c r="C36" s="171"/>
    </row>
    <row r="37" spans="1:3">
      <c r="A37" s="17" t="s">
        <v>773</v>
      </c>
      <c r="B37" s="6" t="s">
        <v>242</v>
      </c>
      <c r="C37" s="171"/>
    </row>
    <row r="38" spans="1:3" ht="25.5">
      <c r="A38" s="15" t="s">
        <v>565</v>
      </c>
      <c r="B38" s="10" t="s">
        <v>242</v>
      </c>
      <c r="C38" s="212">
        <f>SUM(C28:C37)</f>
        <v>0</v>
      </c>
    </row>
    <row r="39" spans="1:3">
      <c r="A39" s="17" t="s">
        <v>764</v>
      </c>
      <c r="B39" s="6" t="s">
        <v>243</v>
      </c>
      <c r="C39" s="171"/>
    </row>
    <row r="40" spans="1:3">
      <c r="A40" s="17" t="s">
        <v>765</v>
      </c>
      <c r="B40" s="6" t="s">
        <v>243</v>
      </c>
      <c r="C40" s="171"/>
    </row>
    <row r="41" spans="1:3">
      <c r="A41" s="17" t="s">
        <v>766</v>
      </c>
      <c r="B41" s="6" t="s">
        <v>243</v>
      </c>
      <c r="C41" s="171"/>
    </row>
    <row r="42" spans="1:3">
      <c r="A42" s="17" t="s">
        <v>767</v>
      </c>
      <c r="B42" s="6" t="s">
        <v>243</v>
      </c>
      <c r="C42" s="171"/>
    </row>
    <row r="43" spans="1:3">
      <c r="A43" s="17" t="s">
        <v>768</v>
      </c>
      <c r="B43" s="6" t="s">
        <v>243</v>
      </c>
      <c r="C43" s="171"/>
    </row>
    <row r="44" spans="1:3">
      <c r="A44" s="17" t="s">
        <v>769</v>
      </c>
      <c r="B44" s="6" t="s">
        <v>243</v>
      </c>
      <c r="C44" s="171"/>
    </row>
    <row r="45" spans="1:3">
      <c r="A45" s="17" t="s">
        <v>770</v>
      </c>
      <c r="B45" s="6" t="s">
        <v>243</v>
      </c>
      <c r="C45" s="171">
        <v>4726915</v>
      </c>
    </row>
    <row r="46" spans="1:3">
      <c r="A46" s="17" t="s">
        <v>771</v>
      </c>
      <c r="B46" s="6" t="s">
        <v>243</v>
      </c>
      <c r="C46" s="171">
        <v>10300050</v>
      </c>
    </row>
    <row r="47" spans="1:3">
      <c r="A47" s="17" t="s">
        <v>772</v>
      </c>
      <c r="B47" s="6" t="s">
        <v>243</v>
      </c>
      <c r="C47" s="171"/>
    </row>
    <row r="48" spans="1:3">
      <c r="A48" s="17" t="s">
        <v>773</v>
      </c>
      <c r="B48" s="6" t="s">
        <v>243</v>
      </c>
      <c r="C48" s="171"/>
    </row>
    <row r="49" spans="1:3">
      <c r="A49" s="15" t="s">
        <v>566</v>
      </c>
      <c r="B49" s="10" t="s">
        <v>243</v>
      </c>
      <c r="C49" s="212">
        <f>SUM(C39:C48)</f>
        <v>15026965</v>
      </c>
    </row>
    <row r="50" spans="1:3">
      <c r="A50" s="17" t="s">
        <v>764</v>
      </c>
      <c r="B50" s="6" t="s">
        <v>244</v>
      </c>
      <c r="C50" s="171"/>
    </row>
    <row r="51" spans="1:3">
      <c r="A51" s="17" t="s">
        <v>765</v>
      </c>
      <c r="B51" s="6" t="s">
        <v>244</v>
      </c>
      <c r="C51" s="171"/>
    </row>
    <row r="52" spans="1:3">
      <c r="A52" s="17" t="s">
        <v>766</v>
      </c>
      <c r="B52" s="6" t="s">
        <v>244</v>
      </c>
      <c r="C52" s="171"/>
    </row>
    <row r="53" spans="1:3">
      <c r="A53" s="17" t="s">
        <v>767</v>
      </c>
      <c r="B53" s="6" t="s">
        <v>244</v>
      </c>
      <c r="C53" s="171"/>
    </row>
    <row r="54" spans="1:3">
      <c r="A54" s="17" t="s">
        <v>768</v>
      </c>
      <c r="B54" s="6" t="s">
        <v>244</v>
      </c>
      <c r="C54" s="171"/>
    </row>
    <row r="55" spans="1:3">
      <c r="A55" s="17" t="s">
        <v>769</v>
      </c>
      <c r="B55" s="6" t="s">
        <v>244</v>
      </c>
      <c r="C55" s="171"/>
    </row>
    <row r="56" spans="1:3">
      <c r="A56" s="17" t="s">
        <v>770</v>
      </c>
      <c r="B56" s="6" t="s">
        <v>244</v>
      </c>
      <c r="C56" s="171"/>
    </row>
    <row r="57" spans="1:3">
      <c r="A57" s="17" t="s">
        <v>771</v>
      </c>
      <c r="B57" s="6" t="s">
        <v>244</v>
      </c>
      <c r="C57" s="171"/>
    </row>
    <row r="58" spans="1:3">
      <c r="A58" s="17" t="s">
        <v>772</v>
      </c>
      <c r="B58" s="6" t="s">
        <v>244</v>
      </c>
      <c r="C58" s="171"/>
    </row>
    <row r="59" spans="1:3">
      <c r="A59" s="17" t="s">
        <v>773</v>
      </c>
      <c r="B59" s="6" t="s">
        <v>244</v>
      </c>
      <c r="C59" s="171"/>
    </row>
    <row r="60" spans="1:3" ht="25.5">
      <c r="A60" s="15" t="s">
        <v>915</v>
      </c>
      <c r="B60" s="10" t="s">
        <v>244</v>
      </c>
      <c r="C60" s="212"/>
    </row>
    <row r="61" spans="1:3">
      <c r="A61" s="17" t="s">
        <v>774</v>
      </c>
      <c r="B61" s="5" t="s">
        <v>246</v>
      </c>
      <c r="C61" s="171"/>
    </row>
    <row r="62" spans="1:3">
      <c r="A62" s="17" t="s">
        <v>775</v>
      </c>
      <c r="B62" s="5" t="s">
        <v>246</v>
      </c>
      <c r="C62" s="171"/>
    </row>
    <row r="63" spans="1:3">
      <c r="A63" s="17" t="s">
        <v>776</v>
      </c>
      <c r="B63" s="5" t="s">
        <v>246</v>
      </c>
      <c r="C63" s="171"/>
    </row>
    <row r="64" spans="1:3">
      <c r="A64" s="5" t="s">
        <v>777</v>
      </c>
      <c r="B64" s="5" t="s">
        <v>246</v>
      </c>
      <c r="C64" s="171"/>
    </row>
    <row r="65" spans="1:3">
      <c r="A65" s="5" t="s">
        <v>778</v>
      </c>
      <c r="B65" s="5" t="s">
        <v>246</v>
      </c>
      <c r="C65" s="171"/>
    </row>
    <row r="66" spans="1:3">
      <c r="A66" s="5" t="s">
        <v>779</v>
      </c>
      <c r="B66" s="5" t="s">
        <v>246</v>
      </c>
      <c r="C66" s="171"/>
    </row>
    <row r="67" spans="1:3">
      <c r="A67" s="17" t="s">
        <v>780</v>
      </c>
      <c r="B67" s="5" t="s">
        <v>246</v>
      </c>
      <c r="C67" s="171"/>
    </row>
    <row r="68" spans="1:3">
      <c r="A68" s="17" t="s">
        <v>781</v>
      </c>
      <c r="B68" s="5" t="s">
        <v>246</v>
      </c>
      <c r="C68" s="171"/>
    </row>
    <row r="69" spans="1:3">
      <c r="A69" s="17" t="s">
        <v>782</v>
      </c>
      <c r="B69" s="5" t="s">
        <v>246</v>
      </c>
      <c r="C69" s="171"/>
    </row>
    <row r="70" spans="1:3">
      <c r="A70" s="17" t="s">
        <v>783</v>
      </c>
      <c r="B70" s="5" t="s">
        <v>246</v>
      </c>
      <c r="C70" s="171"/>
    </row>
    <row r="71" spans="1:3" ht="25.5">
      <c r="A71" s="15" t="s">
        <v>568</v>
      </c>
      <c r="B71" s="10" t="s">
        <v>246</v>
      </c>
      <c r="C71" s="171">
        <f>SUM(C61:C70)</f>
        <v>0</v>
      </c>
    </row>
    <row r="72" spans="1:3" s="213" customFormat="1">
      <c r="A72" s="15" t="s">
        <v>916</v>
      </c>
      <c r="B72" s="10" t="s">
        <v>248</v>
      </c>
      <c r="C72" s="212"/>
    </row>
    <row r="73" spans="1:3" s="213" customFormat="1">
      <c r="A73" s="15" t="s">
        <v>249</v>
      </c>
      <c r="B73" s="10" t="s">
        <v>250</v>
      </c>
      <c r="C73" s="212"/>
    </row>
    <row r="74" spans="1:3">
      <c r="A74" s="17" t="s">
        <v>774</v>
      </c>
      <c r="B74" s="5" t="s">
        <v>251</v>
      </c>
      <c r="C74" s="171"/>
    </row>
    <row r="75" spans="1:3">
      <c r="A75" s="17" t="s">
        <v>775</v>
      </c>
      <c r="B75" s="5" t="s">
        <v>251</v>
      </c>
      <c r="C75" s="171"/>
    </row>
    <row r="76" spans="1:3">
      <c r="A76" s="17" t="s">
        <v>776</v>
      </c>
      <c r="B76" s="5" t="s">
        <v>251</v>
      </c>
      <c r="C76" s="171"/>
    </row>
    <row r="77" spans="1:3">
      <c r="A77" s="5" t="s">
        <v>777</v>
      </c>
      <c r="B77" s="5" t="s">
        <v>251</v>
      </c>
      <c r="C77" s="171"/>
    </row>
    <row r="78" spans="1:3">
      <c r="A78" s="5" t="s">
        <v>778</v>
      </c>
      <c r="B78" s="5" t="s">
        <v>251</v>
      </c>
      <c r="C78" s="171"/>
    </row>
    <row r="79" spans="1:3">
      <c r="A79" s="5" t="s">
        <v>779</v>
      </c>
      <c r="B79" s="5" t="s">
        <v>251</v>
      </c>
      <c r="C79" s="171"/>
    </row>
    <row r="80" spans="1:3">
      <c r="A80" s="17" t="s">
        <v>780</v>
      </c>
      <c r="B80" s="5" t="s">
        <v>251</v>
      </c>
      <c r="C80" s="171"/>
    </row>
    <row r="81" spans="1:3">
      <c r="A81" s="17" t="s">
        <v>784</v>
      </c>
      <c r="B81" s="5" t="s">
        <v>251</v>
      </c>
      <c r="C81" s="171"/>
    </row>
    <row r="82" spans="1:3">
      <c r="A82" s="17" t="s">
        <v>782</v>
      </c>
      <c r="B82" s="5" t="s">
        <v>251</v>
      </c>
      <c r="C82" s="171"/>
    </row>
    <row r="83" spans="1:3">
      <c r="A83" s="17" t="s">
        <v>783</v>
      </c>
      <c r="B83" s="5" t="s">
        <v>251</v>
      </c>
      <c r="C83" s="171"/>
    </row>
    <row r="84" spans="1:3" s="213" customFormat="1">
      <c r="A84" s="15" t="s">
        <v>917</v>
      </c>
      <c r="B84" s="10" t="s">
        <v>251</v>
      </c>
      <c r="C84" s="212"/>
    </row>
    <row r="85" spans="1:3">
      <c r="A85" s="17" t="s">
        <v>774</v>
      </c>
      <c r="B85" s="5" t="s">
        <v>252</v>
      </c>
      <c r="C85" s="171"/>
    </row>
    <row r="86" spans="1:3">
      <c r="A86" s="17" t="s">
        <v>775</v>
      </c>
      <c r="B86" s="5" t="s">
        <v>252</v>
      </c>
      <c r="C86" s="171">
        <v>238500</v>
      </c>
    </row>
    <row r="87" spans="1:3">
      <c r="A87" s="17" t="s">
        <v>776</v>
      </c>
      <c r="B87" s="5" t="s">
        <v>252</v>
      </c>
      <c r="C87" s="171"/>
    </row>
    <row r="88" spans="1:3">
      <c r="A88" s="5" t="s">
        <v>777</v>
      </c>
      <c r="B88" s="5" t="s">
        <v>252</v>
      </c>
      <c r="C88" s="171"/>
    </row>
    <row r="89" spans="1:3">
      <c r="A89" s="5" t="s">
        <v>778</v>
      </c>
      <c r="B89" s="5" t="s">
        <v>252</v>
      </c>
      <c r="C89" s="171"/>
    </row>
    <row r="90" spans="1:3">
      <c r="A90" s="5" t="s">
        <v>779</v>
      </c>
      <c r="B90" s="5" t="s">
        <v>252</v>
      </c>
      <c r="C90" s="171"/>
    </row>
    <row r="91" spans="1:3">
      <c r="A91" s="17" t="s">
        <v>780</v>
      </c>
      <c r="B91" s="5" t="s">
        <v>252</v>
      </c>
      <c r="C91" s="171"/>
    </row>
    <row r="92" spans="1:3">
      <c r="A92" s="17" t="s">
        <v>784</v>
      </c>
      <c r="B92" s="5" t="s">
        <v>252</v>
      </c>
      <c r="C92" s="171"/>
    </row>
    <row r="93" spans="1:3">
      <c r="A93" s="17" t="s">
        <v>782</v>
      </c>
      <c r="B93" s="5" t="s">
        <v>252</v>
      </c>
      <c r="C93" s="171"/>
    </row>
    <row r="94" spans="1:3">
      <c r="A94" s="17" t="s">
        <v>783</v>
      </c>
      <c r="B94" s="5" t="s">
        <v>252</v>
      </c>
      <c r="C94" s="171"/>
    </row>
    <row r="95" spans="1:3">
      <c r="A95" s="20" t="s">
        <v>569</v>
      </c>
      <c r="B95" s="10" t="s">
        <v>252</v>
      </c>
      <c r="C95" s="212">
        <f>SUM(C85:C94)</f>
        <v>238500</v>
      </c>
    </row>
    <row r="96" spans="1:3">
      <c r="A96" s="17" t="s">
        <v>764</v>
      </c>
      <c r="B96" s="6" t="s">
        <v>279</v>
      </c>
      <c r="C96" s="171"/>
    </row>
    <row r="97" spans="1:3">
      <c r="A97" s="17" t="s">
        <v>765</v>
      </c>
      <c r="B97" s="6" t="s">
        <v>279</v>
      </c>
      <c r="C97" s="171"/>
    </row>
    <row r="98" spans="1:3">
      <c r="A98" s="17" t="s">
        <v>766</v>
      </c>
      <c r="B98" s="6" t="s">
        <v>279</v>
      </c>
      <c r="C98" s="171"/>
    </row>
    <row r="99" spans="1:3">
      <c r="A99" s="17" t="s">
        <v>767</v>
      </c>
      <c r="B99" s="6" t="s">
        <v>279</v>
      </c>
      <c r="C99" s="171"/>
    </row>
    <row r="100" spans="1:3">
      <c r="A100" s="17" t="s">
        <v>768</v>
      </c>
      <c r="B100" s="6" t="s">
        <v>279</v>
      </c>
      <c r="C100" s="171"/>
    </row>
    <row r="101" spans="1:3">
      <c r="A101" s="17" t="s">
        <v>769</v>
      </c>
      <c r="B101" s="6" t="s">
        <v>279</v>
      </c>
      <c r="C101" s="171"/>
    </row>
    <row r="102" spans="1:3">
      <c r="A102" s="17" t="s">
        <v>770</v>
      </c>
      <c r="B102" s="6" t="s">
        <v>279</v>
      </c>
      <c r="C102" s="171"/>
    </row>
    <row r="103" spans="1:3">
      <c r="A103" s="17" t="s">
        <v>771</v>
      </c>
      <c r="B103" s="6" t="s">
        <v>279</v>
      </c>
      <c r="C103" s="171"/>
    </row>
    <row r="104" spans="1:3">
      <c r="A104" s="17" t="s">
        <v>772</v>
      </c>
      <c r="B104" s="6" t="s">
        <v>279</v>
      </c>
      <c r="C104" s="171"/>
    </row>
    <row r="105" spans="1:3">
      <c r="A105" s="17" t="s">
        <v>773</v>
      </c>
      <c r="B105" s="6" t="s">
        <v>279</v>
      </c>
      <c r="C105" s="171"/>
    </row>
    <row r="106" spans="1:3" ht="25.5">
      <c r="A106" s="20" t="s">
        <v>918</v>
      </c>
      <c r="B106" s="10" t="s">
        <v>279</v>
      </c>
      <c r="C106" s="212"/>
    </row>
    <row r="107" spans="1:3">
      <c r="A107" s="17" t="s">
        <v>764</v>
      </c>
      <c r="B107" s="6" t="s">
        <v>280</v>
      </c>
      <c r="C107" s="171"/>
    </row>
    <row r="108" spans="1:3">
      <c r="A108" s="17" t="s">
        <v>765</v>
      </c>
      <c r="B108" s="6" t="s">
        <v>280</v>
      </c>
      <c r="C108" s="171"/>
    </row>
    <row r="109" spans="1:3">
      <c r="A109" s="17" t="s">
        <v>766</v>
      </c>
      <c r="B109" s="6" t="s">
        <v>280</v>
      </c>
      <c r="C109" s="171"/>
    </row>
    <row r="110" spans="1:3">
      <c r="A110" s="17" t="s">
        <v>767</v>
      </c>
      <c r="B110" s="6" t="s">
        <v>280</v>
      </c>
      <c r="C110" s="171"/>
    </row>
    <row r="111" spans="1:3">
      <c r="A111" s="17" t="s">
        <v>768</v>
      </c>
      <c r="B111" s="6" t="s">
        <v>280</v>
      </c>
      <c r="C111" s="171"/>
    </row>
    <row r="112" spans="1:3">
      <c r="A112" s="17" t="s">
        <v>769</v>
      </c>
      <c r="B112" s="6" t="s">
        <v>280</v>
      </c>
      <c r="C112" s="171"/>
    </row>
    <row r="113" spans="1:3">
      <c r="A113" s="17" t="s">
        <v>770</v>
      </c>
      <c r="B113" s="6" t="s">
        <v>280</v>
      </c>
      <c r="C113" s="171"/>
    </row>
    <row r="114" spans="1:3">
      <c r="A114" s="17" t="s">
        <v>771</v>
      </c>
      <c r="B114" s="6" t="s">
        <v>280</v>
      </c>
      <c r="C114" s="171"/>
    </row>
    <row r="115" spans="1:3">
      <c r="A115" s="17" t="s">
        <v>772</v>
      </c>
      <c r="B115" s="6" t="s">
        <v>280</v>
      </c>
      <c r="C115" s="171"/>
    </row>
    <row r="116" spans="1:3">
      <c r="A116" s="17" t="s">
        <v>773</v>
      </c>
      <c r="B116" s="6" t="s">
        <v>280</v>
      </c>
      <c r="C116" s="171"/>
    </row>
    <row r="117" spans="1:3" ht="25.5">
      <c r="A117" s="15" t="s">
        <v>580</v>
      </c>
      <c r="B117" s="10" t="s">
        <v>280</v>
      </c>
      <c r="C117" s="212">
        <f>SUM(C107:C116)</f>
        <v>0</v>
      </c>
    </row>
    <row r="118" spans="1:3">
      <c r="A118" s="17" t="s">
        <v>764</v>
      </c>
      <c r="B118" s="6" t="s">
        <v>281</v>
      </c>
      <c r="C118" s="171"/>
    </row>
    <row r="119" spans="1:3">
      <c r="A119" s="17" t="s">
        <v>765</v>
      </c>
      <c r="B119" s="6" t="s">
        <v>281</v>
      </c>
      <c r="C119" s="171"/>
    </row>
    <row r="120" spans="1:3">
      <c r="A120" s="17" t="s">
        <v>766</v>
      </c>
      <c r="B120" s="6" t="s">
        <v>281</v>
      </c>
      <c r="C120" s="171"/>
    </row>
    <row r="121" spans="1:3">
      <c r="A121" s="17" t="s">
        <v>767</v>
      </c>
      <c r="B121" s="6" t="s">
        <v>281</v>
      </c>
      <c r="C121" s="171"/>
    </row>
    <row r="122" spans="1:3">
      <c r="A122" s="17" t="s">
        <v>768</v>
      </c>
      <c r="B122" s="6" t="s">
        <v>281</v>
      </c>
      <c r="C122" s="171"/>
    </row>
    <row r="123" spans="1:3">
      <c r="A123" s="17" t="s">
        <v>769</v>
      </c>
      <c r="B123" s="6" t="s">
        <v>281</v>
      </c>
      <c r="C123" s="171"/>
    </row>
    <row r="124" spans="1:3">
      <c r="A124" s="17" t="s">
        <v>770</v>
      </c>
      <c r="B124" s="6" t="s">
        <v>281</v>
      </c>
      <c r="C124" s="171"/>
    </row>
    <row r="125" spans="1:3">
      <c r="A125" s="17" t="s">
        <v>771</v>
      </c>
      <c r="B125" s="6" t="s">
        <v>281</v>
      </c>
      <c r="C125" s="171"/>
    </row>
    <row r="126" spans="1:3">
      <c r="A126" s="17" t="s">
        <v>772</v>
      </c>
      <c r="B126" s="6" t="s">
        <v>281</v>
      </c>
      <c r="C126" s="171"/>
    </row>
    <row r="127" spans="1:3">
      <c r="A127" s="17" t="s">
        <v>773</v>
      </c>
      <c r="B127" s="6" t="s">
        <v>281</v>
      </c>
      <c r="C127" s="171"/>
    </row>
    <row r="128" spans="1:3" ht="25.5">
      <c r="A128" s="15" t="s">
        <v>579</v>
      </c>
      <c r="B128" s="10" t="s">
        <v>281</v>
      </c>
      <c r="C128" s="212">
        <f>SUM(C118:C127)</f>
        <v>0</v>
      </c>
    </row>
    <row r="129" spans="1:3">
      <c r="A129" s="17" t="s">
        <v>764</v>
      </c>
      <c r="B129" s="6" t="s">
        <v>282</v>
      </c>
      <c r="C129" s="171"/>
    </row>
    <row r="130" spans="1:3">
      <c r="A130" s="17" t="s">
        <v>765</v>
      </c>
      <c r="B130" s="6" t="s">
        <v>282</v>
      </c>
      <c r="C130" s="171"/>
    </row>
    <row r="131" spans="1:3">
      <c r="A131" s="17" t="s">
        <v>766</v>
      </c>
      <c r="B131" s="6" t="s">
        <v>282</v>
      </c>
      <c r="C131" s="171"/>
    </row>
    <row r="132" spans="1:3">
      <c r="A132" s="17" t="s">
        <v>767</v>
      </c>
      <c r="B132" s="6" t="s">
        <v>282</v>
      </c>
      <c r="C132" s="171"/>
    </row>
    <row r="133" spans="1:3">
      <c r="A133" s="17" t="s">
        <v>768</v>
      </c>
      <c r="B133" s="6" t="s">
        <v>282</v>
      </c>
      <c r="C133" s="171"/>
    </row>
    <row r="134" spans="1:3">
      <c r="A134" s="17" t="s">
        <v>769</v>
      </c>
      <c r="B134" s="6" t="s">
        <v>282</v>
      </c>
      <c r="C134" s="171"/>
    </row>
    <row r="135" spans="1:3">
      <c r="A135" s="17" t="s">
        <v>770</v>
      </c>
      <c r="B135" s="6" t="s">
        <v>282</v>
      </c>
      <c r="C135" s="171"/>
    </row>
    <row r="136" spans="1:3">
      <c r="A136" s="17" t="s">
        <v>771</v>
      </c>
      <c r="B136" s="6" t="s">
        <v>282</v>
      </c>
      <c r="C136" s="171"/>
    </row>
    <row r="137" spans="1:3">
      <c r="A137" s="17" t="s">
        <v>772</v>
      </c>
      <c r="B137" s="6" t="s">
        <v>282</v>
      </c>
      <c r="C137" s="171"/>
    </row>
    <row r="138" spans="1:3">
      <c r="A138" s="17" t="s">
        <v>773</v>
      </c>
      <c r="B138" s="6" t="s">
        <v>282</v>
      </c>
      <c r="C138" s="171"/>
    </row>
    <row r="139" spans="1:3">
      <c r="A139" s="15" t="s">
        <v>578</v>
      </c>
      <c r="B139" s="10" t="s">
        <v>282</v>
      </c>
      <c r="C139" s="212">
        <f>SUM(C129:C138)</f>
        <v>0</v>
      </c>
    </row>
    <row r="140" spans="1:3">
      <c r="A140" s="17" t="s">
        <v>774</v>
      </c>
      <c r="B140" s="5" t="s">
        <v>283</v>
      </c>
      <c r="C140" s="171"/>
    </row>
    <row r="141" spans="1:3">
      <c r="A141" s="17" t="s">
        <v>775</v>
      </c>
      <c r="B141" s="5" t="s">
        <v>283</v>
      </c>
      <c r="C141" s="171"/>
    </row>
    <row r="142" spans="1:3">
      <c r="A142" s="17" t="s">
        <v>776</v>
      </c>
      <c r="B142" s="5" t="s">
        <v>283</v>
      </c>
      <c r="C142" s="171"/>
    </row>
    <row r="143" spans="1:3">
      <c r="A143" s="5" t="s">
        <v>777</v>
      </c>
      <c r="B143" s="5" t="s">
        <v>283</v>
      </c>
      <c r="C143" s="171"/>
    </row>
    <row r="144" spans="1:3">
      <c r="A144" s="5" t="s">
        <v>778</v>
      </c>
      <c r="B144" s="5" t="s">
        <v>283</v>
      </c>
      <c r="C144" s="171"/>
    </row>
    <row r="145" spans="1:3">
      <c r="A145" s="5" t="s">
        <v>779</v>
      </c>
      <c r="B145" s="5" t="s">
        <v>283</v>
      </c>
      <c r="C145" s="171"/>
    </row>
    <row r="146" spans="1:3">
      <c r="A146" s="17" t="s">
        <v>780</v>
      </c>
      <c r="B146" s="5" t="s">
        <v>283</v>
      </c>
      <c r="C146" s="171"/>
    </row>
    <row r="147" spans="1:3">
      <c r="A147" s="17" t="s">
        <v>784</v>
      </c>
      <c r="B147" s="5" t="s">
        <v>283</v>
      </c>
      <c r="C147" s="171"/>
    </row>
    <row r="148" spans="1:3">
      <c r="A148" s="17" t="s">
        <v>782</v>
      </c>
      <c r="B148" s="5" t="s">
        <v>283</v>
      </c>
      <c r="C148" s="171"/>
    </row>
    <row r="149" spans="1:3">
      <c r="A149" s="17" t="s">
        <v>783</v>
      </c>
      <c r="B149" s="5" t="s">
        <v>283</v>
      </c>
      <c r="C149" s="171"/>
    </row>
    <row r="150" spans="1:3" ht="25.5">
      <c r="A150" s="15" t="s">
        <v>919</v>
      </c>
      <c r="B150" s="9" t="s">
        <v>283</v>
      </c>
      <c r="C150" s="212"/>
    </row>
    <row r="151" spans="1:3">
      <c r="A151" s="17" t="s">
        <v>774</v>
      </c>
      <c r="B151" s="5" t="s">
        <v>284</v>
      </c>
      <c r="C151" s="171"/>
    </row>
    <row r="152" spans="1:3">
      <c r="A152" s="17" t="s">
        <v>775</v>
      </c>
      <c r="B152" s="6" t="s">
        <v>284</v>
      </c>
      <c r="C152" s="171"/>
    </row>
    <row r="153" spans="1:3">
      <c r="A153" s="17" t="s">
        <v>776</v>
      </c>
      <c r="B153" s="5" t="s">
        <v>284</v>
      </c>
      <c r="C153" s="171"/>
    </row>
    <row r="154" spans="1:3">
      <c r="A154" s="5" t="s">
        <v>777</v>
      </c>
      <c r="B154" s="6" t="s">
        <v>284</v>
      </c>
      <c r="C154" s="171"/>
    </row>
    <row r="155" spans="1:3">
      <c r="A155" s="5" t="s">
        <v>778</v>
      </c>
      <c r="B155" s="5" t="s">
        <v>284</v>
      </c>
      <c r="C155" s="171"/>
    </row>
    <row r="156" spans="1:3">
      <c r="A156" s="5" t="s">
        <v>779</v>
      </c>
      <c r="B156" s="6" t="s">
        <v>284</v>
      </c>
      <c r="C156" s="171"/>
    </row>
    <row r="157" spans="1:3">
      <c r="A157" s="17" t="s">
        <v>780</v>
      </c>
      <c r="B157" s="5" t="s">
        <v>284</v>
      </c>
      <c r="C157" s="171"/>
    </row>
    <row r="158" spans="1:3">
      <c r="A158" s="17" t="s">
        <v>784</v>
      </c>
      <c r="B158" s="6" t="s">
        <v>284</v>
      </c>
      <c r="C158" s="171"/>
    </row>
    <row r="159" spans="1:3">
      <c r="A159" s="17" t="s">
        <v>782</v>
      </c>
      <c r="B159" s="5" t="s">
        <v>284</v>
      </c>
      <c r="C159" s="171"/>
    </row>
    <row r="160" spans="1:3">
      <c r="A160" s="17" t="s">
        <v>783</v>
      </c>
      <c r="B160" s="6" t="s">
        <v>284</v>
      </c>
      <c r="C160" s="171"/>
    </row>
    <row r="161" spans="1:3" ht="25.5">
      <c r="A161" s="15" t="s">
        <v>576</v>
      </c>
      <c r="B161" s="10" t="s">
        <v>284</v>
      </c>
      <c r="C161" s="212">
        <f>SUM(C151:C160)</f>
        <v>0</v>
      </c>
    </row>
    <row r="162" spans="1:3" s="213" customFormat="1">
      <c r="A162" s="15" t="s">
        <v>285</v>
      </c>
      <c r="B162" s="10" t="s">
        <v>286</v>
      </c>
      <c r="C162" s="212"/>
    </row>
    <row r="163" spans="1:3">
      <c r="A163" s="17" t="s">
        <v>774</v>
      </c>
      <c r="B163" s="5" t="s">
        <v>287</v>
      </c>
      <c r="C163" s="171"/>
    </row>
    <row r="164" spans="1:3">
      <c r="A164" s="17" t="s">
        <v>775</v>
      </c>
      <c r="B164" s="5" t="s">
        <v>287</v>
      </c>
      <c r="C164" s="171"/>
    </row>
    <row r="165" spans="1:3">
      <c r="A165" s="17" t="s">
        <v>776</v>
      </c>
      <c r="B165" s="5" t="s">
        <v>287</v>
      </c>
      <c r="C165" s="171"/>
    </row>
    <row r="166" spans="1:3">
      <c r="A166" s="5" t="s">
        <v>777</v>
      </c>
      <c r="B166" s="5" t="s">
        <v>287</v>
      </c>
      <c r="C166" s="171"/>
    </row>
    <row r="167" spans="1:3">
      <c r="A167" s="5" t="s">
        <v>778</v>
      </c>
      <c r="B167" s="5" t="s">
        <v>287</v>
      </c>
      <c r="C167" s="171"/>
    </row>
    <row r="168" spans="1:3">
      <c r="A168" s="5" t="s">
        <v>779</v>
      </c>
      <c r="B168" s="5" t="s">
        <v>287</v>
      </c>
      <c r="C168" s="171"/>
    </row>
    <row r="169" spans="1:3">
      <c r="A169" s="17" t="s">
        <v>780</v>
      </c>
      <c r="B169" s="5" t="s">
        <v>287</v>
      </c>
      <c r="C169" s="171"/>
    </row>
    <row r="170" spans="1:3">
      <c r="A170" s="17" t="s">
        <v>784</v>
      </c>
      <c r="B170" s="5" t="s">
        <v>287</v>
      </c>
      <c r="C170" s="171"/>
    </row>
    <row r="171" spans="1:3">
      <c r="A171" s="17" t="s">
        <v>782</v>
      </c>
      <c r="B171" s="5" t="s">
        <v>287</v>
      </c>
      <c r="C171" s="171"/>
    </row>
    <row r="172" spans="1:3">
      <c r="A172" s="17" t="s">
        <v>783</v>
      </c>
      <c r="B172" s="5" t="s">
        <v>287</v>
      </c>
      <c r="C172" s="171"/>
    </row>
    <row r="173" spans="1:3">
      <c r="A173" s="20" t="s">
        <v>920</v>
      </c>
      <c r="B173" s="10" t="s">
        <v>287</v>
      </c>
      <c r="C173" s="212">
        <f>SUM(C163:C172)</f>
        <v>0</v>
      </c>
    </row>
    <row r="174" spans="1:3">
      <c r="A174" s="17" t="s">
        <v>774</v>
      </c>
      <c r="B174" s="5" t="s">
        <v>871</v>
      </c>
      <c r="C174" s="171"/>
    </row>
    <row r="175" spans="1:3">
      <c r="A175" s="17" t="s">
        <v>775</v>
      </c>
      <c r="B175" s="5" t="s">
        <v>871</v>
      </c>
      <c r="C175" s="171"/>
    </row>
    <row r="176" spans="1:3">
      <c r="A176" s="17" t="s">
        <v>776</v>
      </c>
      <c r="B176" s="5" t="s">
        <v>871</v>
      </c>
      <c r="C176" s="171"/>
    </row>
    <row r="177" spans="1:3">
      <c r="A177" s="5" t="s">
        <v>777</v>
      </c>
      <c r="B177" s="5" t="s">
        <v>871</v>
      </c>
      <c r="C177" s="171"/>
    </row>
    <row r="178" spans="1:3">
      <c r="A178" s="5" t="s">
        <v>778</v>
      </c>
      <c r="B178" s="5" t="s">
        <v>871</v>
      </c>
      <c r="C178" s="171"/>
    </row>
    <row r="179" spans="1:3">
      <c r="A179" s="5" t="s">
        <v>779</v>
      </c>
      <c r="B179" s="5" t="s">
        <v>871</v>
      </c>
      <c r="C179" s="171"/>
    </row>
    <row r="180" spans="1:3">
      <c r="A180" s="17" t="s">
        <v>780</v>
      </c>
      <c r="B180" s="5" t="s">
        <v>871</v>
      </c>
      <c r="C180" s="171"/>
    </row>
    <row r="181" spans="1:3">
      <c r="A181" s="17" t="s">
        <v>784</v>
      </c>
      <c r="B181" s="5" t="s">
        <v>871</v>
      </c>
      <c r="C181" s="171"/>
    </row>
    <row r="182" spans="1:3">
      <c r="A182" s="17" t="s">
        <v>782</v>
      </c>
      <c r="B182" s="5" t="s">
        <v>871</v>
      </c>
      <c r="C182" s="171"/>
    </row>
    <row r="183" spans="1:3">
      <c r="A183" s="17" t="s">
        <v>783</v>
      </c>
      <c r="B183" s="5" t="s">
        <v>871</v>
      </c>
      <c r="C183" s="171"/>
    </row>
    <row r="184" spans="1:3">
      <c r="A184" s="20" t="s">
        <v>617</v>
      </c>
      <c r="B184" s="10" t="s">
        <v>871</v>
      </c>
      <c r="C184" s="212">
        <f>SUM(C174:C183)</f>
        <v>0</v>
      </c>
    </row>
  </sheetData>
  <mergeCells count="2">
    <mergeCell ref="A1:C1"/>
    <mergeCell ref="A2:C2"/>
  </mergeCells>
  <phoneticPr fontId="49" type="noConversion"/>
  <pageMargins left="0" right="0" top="0.74803149606299213" bottom="0.74803149606299213" header="0.31496062992125984" footer="0.31496062992125984"/>
  <pageSetup paperSize="9" scale="75" orientation="portrait" horizontalDpi="300" verticalDpi="300" r:id="rId1"/>
  <headerFooter>
    <oddHeader>&amp;C&amp;"Bookman Old Style,Normál"&amp;9 7. melléklet az /2020. (..) önkormányzati rendelethez</oddHeader>
    <oddFooter>&amp;C- 7 -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>
  <sheetPr>
    <tabColor rgb="FF92D050"/>
  </sheetPr>
  <dimension ref="A1:C215"/>
  <sheetViews>
    <sheetView view="pageLayout" zoomScaleNormal="100" workbookViewId="0">
      <selection sqref="A1:C1"/>
    </sheetView>
  </sheetViews>
  <sheetFormatPr defaultRowHeight="15"/>
  <cols>
    <col min="1" max="1" width="82.5703125" customWidth="1"/>
    <col min="3" max="3" width="16.28515625" style="163" customWidth="1"/>
  </cols>
  <sheetData>
    <row r="1" spans="1:3" ht="27" customHeight="1">
      <c r="A1" s="269" t="s">
        <v>953</v>
      </c>
      <c r="B1" s="270"/>
      <c r="C1" s="270"/>
    </row>
    <row r="2" spans="1:3" ht="25.5" customHeight="1">
      <c r="A2" s="272" t="s">
        <v>843</v>
      </c>
      <c r="B2" s="270"/>
      <c r="C2" s="270"/>
    </row>
    <row r="3" spans="1:3" ht="15.75" customHeight="1">
      <c r="A3" s="92"/>
      <c r="B3" s="93"/>
      <c r="C3" s="251"/>
    </row>
    <row r="4" spans="1:3" ht="21" customHeight="1">
      <c r="A4" s="4" t="s">
        <v>1</v>
      </c>
    </row>
    <row r="5" spans="1:3" ht="25.5">
      <c r="A5" s="53" t="s">
        <v>819</v>
      </c>
      <c r="B5" s="3" t="s">
        <v>142</v>
      </c>
      <c r="C5" s="250" t="s">
        <v>61</v>
      </c>
    </row>
    <row r="6" spans="1:3" s="243" customFormat="1">
      <c r="A6" s="266" t="s">
        <v>921</v>
      </c>
      <c r="B6" s="9" t="s">
        <v>346</v>
      </c>
      <c r="C6" s="265"/>
    </row>
    <row r="7" spans="1:3">
      <c r="A7" s="17" t="s">
        <v>785</v>
      </c>
      <c r="B7" s="6" t="s">
        <v>348</v>
      </c>
      <c r="C7" s="171"/>
    </row>
    <row r="8" spans="1:3">
      <c r="A8" s="17" t="s">
        <v>794</v>
      </c>
      <c r="B8" s="6" t="s">
        <v>348</v>
      </c>
      <c r="C8" s="171"/>
    </row>
    <row r="9" spans="1:3" ht="30">
      <c r="A9" s="17" t="s">
        <v>795</v>
      </c>
      <c r="B9" s="6" t="s">
        <v>348</v>
      </c>
      <c r="C9" s="171"/>
    </row>
    <row r="10" spans="1:3">
      <c r="A10" s="17" t="s">
        <v>793</v>
      </c>
      <c r="B10" s="6" t="s">
        <v>348</v>
      </c>
      <c r="C10" s="171"/>
    </row>
    <row r="11" spans="1:3">
      <c r="A11" s="17" t="s">
        <v>792</v>
      </c>
      <c r="B11" s="6" t="s">
        <v>348</v>
      </c>
      <c r="C11" s="171"/>
    </row>
    <row r="12" spans="1:3">
      <c r="A12" s="17" t="s">
        <v>791</v>
      </c>
      <c r="B12" s="6" t="s">
        <v>348</v>
      </c>
      <c r="C12" s="171"/>
    </row>
    <row r="13" spans="1:3">
      <c r="A13" s="17" t="s">
        <v>786</v>
      </c>
      <c r="B13" s="6" t="s">
        <v>348</v>
      </c>
      <c r="C13" s="171"/>
    </row>
    <row r="14" spans="1:3">
      <c r="A14" s="17" t="s">
        <v>787</v>
      </c>
      <c r="B14" s="6" t="s">
        <v>348</v>
      </c>
      <c r="C14" s="171"/>
    </row>
    <row r="15" spans="1:3">
      <c r="A15" s="17" t="s">
        <v>788</v>
      </c>
      <c r="B15" s="6" t="s">
        <v>348</v>
      </c>
      <c r="C15" s="171"/>
    </row>
    <row r="16" spans="1:3">
      <c r="A16" s="17" t="s">
        <v>789</v>
      </c>
      <c r="B16" s="6" t="s">
        <v>348</v>
      </c>
      <c r="C16" s="171"/>
    </row>
    <row r="17" spans="1:3" ht="25.5">
      <c r="A17" s="9" t="s">
        <v>922</v>
      </c>
      <c r="B17" s="10" t="s">
        <v>348</v>
      </c>
      <c r="C17" s="171">
        <f>SUM(C7:C16)</f>
        <v>0</v>
      </c>
    </row>
    <row r="18" spans="1:3">
      <c r="A18" s="17" t="s">
        <v>785</v>
      </c>
      <c r="B18" s="6" t="s">
        <v>349</v>
      </c>
      <c r="C18" s="171"/>
    </row>
    <row r="19" spans="1:3">
      <c r="A19" s="17" t="s">
        <v>794</v>
      </c>
      <c r="B19" s="6" t="s">
        <v>349</v>
      </c>
      <c r="C19" s="171"/>
    </row>
    <row r="20" spans="1:3" ht="30">
      <c r="A20" s="17" t="s">
        <v>795</v>
      </c>
      <c r="B20" s="6" t="s">
        <v>349</v>
      </c>
      <c r="C20" s="171"/>
    </row>
    <row r="21" spans="1:3">
      <c r="A21" s="17" t="s">
        <v>793</v>
      </c>
      <c r="B21" s="6" t="s">
        <v>349</v>
      </c>
      <c r="C21" s="171"/>
    </row>
    <row r="22" spans="1:3">
      <c r="A22" s="17" t="s">
        <v>792</v>
      </c>
      <c r="B22" s="6" t="s">
        <v>349</v>
      </c>
      <c r="C22" s="171"/>
    </row>
    <row r="23" spans="1:3">
      <c r="A23" s="17" t="s">
        <v>791</v>
      </c>
      <c r="B23" s="6" t="s">
        <v>349</v>
      </c>
      <c r="C23" s="171"/>
    </row>
    <row r="24" spans="1:3">
      <c r="A24" s="17" t="s">
        <v>786</v>
      </c>
      <c r="B24" s="6" t="s">
        <v>349</v>
      </c>
      <c r="C24" s="171"/>
    </row>
    <row r="25" spans="1:3">
      <c r="A25" s="17" t="s">
        <v>787</v>
      </c>
      <c r="B25" s="6" t="s">
        <v>349</v>
      </c>
      <c r="C25" s="171"/>
    </row>
    <row r="26" spans="1:3">
      <c r="A26" s="17" t="s">
        <v>788</v>
      </c>
      <c r="B26" s="6" t="s">
        <v>349</v>
      </c>
      <c r="C26" s="171"/>
    </row>
    <row r="27" spans="1:3">
      <c r="A27" s="17" t="s">
        <v>789</v>
      </c>
      <c r="B27" s="6" t="s">
        <v>349</v>
      </c>
      <c r="C27" s="171"/>
    </row>
    <row r="28" spans="1:3" ht="25.5">
      <c r="A28" s="9" t="s">
        <v>627</v>
      </c>
      <c r="B28" s="10" t="s">
        <v>349</v>
      </c>
      <c r="C28" s="171">
        <f>SUM(C18:C27)</f>
        <v>0</v>
      </c>
    </row>
    <row r="29" spans="1:3">
      <c r="A29" s="17" t="s">
        <v>785</v>
      </c>
      <c r="B29" s="6" t="s">
        <v>350</v>
      </c>
      <c r="C29" s="171"/>
    </row>
    <row r="30" spans="1:3">
      <c r="A30" s="17" t="s">
        <v>794</v>
      </c>
      <c r="B30" s="6" t="s">
        <v>350</v>
      </c>
      <c r="C30" s="171"/>
    </row>
    <row r="31" spans="1:3" ht="30">
      <c r="A31" s="17" t="s">
        <v>795</v>
      </c>
      <c r="B31" s="6" t="s">
        <v>350</v>
      </c>
      <c r="C31" s="171"/>
    </row>
    <row r="32" spans="1:3">
      <c r="A32" s="17" t="s">
        <v>793</v>
      </c>
      <c r="B32" s="6" t="s">
        <v>350</v>
      </c>
      <c r="C32" s="171"/>
    </row>
    <row r="33" spans="1:3">
      <c r="A33" s="17" t="s">
        <v>792</v>
      </c>
      <c r="B33" s="6" t="s">
        <v>350</v>
      </c>
      <c r="C33" s="171"/>
    </row>
    <row r="34" spans="1:3">
      <c r="A34" s="17" t="s">
        <v>791</v>
      </c>
      <c r="B34" s="6" t="s">
        <v>350</v>
      </c>
      <c r="C34" s="171"/>
    </row>
    <row r="35" spans="1:3">
      <c r="A35" s="17" t="s">
        <v>786</v>
      </c>
      <c r="B35" s="6" t="s">
        <v>350</v>
      </c>
      <c r="C35" s="171"/>
    </row>
    <row r="36" spans="1:3">
      <c r="A36" s="17" t="s">
        <v>787</v>
      </c>
      <c r="B36" s="6" t="s">
        <v>350</v>
      </c>
      <c r="C36" s="171"/>
    </row>
    <row r="37" spans="1:3">
      <c r="A37" s="17" t="s">
        <v>788</v>
      </c>
      <c r="B37" s="6" t="s">
        <v>350</v>
      </c>
      <c r="C37" s="171"/>
    </row>
    <row r="38" spans="1:3">
      <c r="A38" s="17" t="s">
        <v>789</v>
      </c>
      <c r="B38" s="6" t="s">
        <v>350</v>
      </c>
      <c r="C38" s="171"/>
    </row>
    <row r="39" spans="1:3" ht="25.5">
      <c r="A39" s="9" t="s">
        <v>686</v>
      </c>
      <c r="B39" s="10" t="s">
        <v>350</v>
      </c>
      <c r="C39" s="171">
        <f>SUM(C29:C38)</f>
        <v>0</v>
      </c>
    </row>
    <row r="40" spans="1:3">
      <c r="A40" s="17" t="s">
        <v>785</v>
      </c>
      <c r="B40" s="6" t="s">
        <v>351</v>
      </c>
      <c r="C40" s="171"/>
    </row>
    <row r="41" spans="1:3">
      <c r="A41" s="17" t="s">
        <v>794</v>
      </c>
      <c r="B41" s="6" t="s">
        <v>351</v>
      </c>
      <c r="C41" s="171"/>
    </row>
    <row r="42" spans="1:3" ht="30">
      <c r="A42" s="17" t="s">
        <v>795</v>
      </c>
      <c r="B42" s="6" t="s">
        <v>351</v>
      </c>
      <c r="C42" s="171"/>
    </row>
    <row r="43" spans="1:3">
      <c r="A43" s="17" t="s">
        <v>793</v>
      </c>
      <c r="B43" s="6" t="s">
        <v>351</v>
      </c>
      <c r="C43" s="171"/>
    </row>
    <row r="44" spans="1:3">
      <c r="A44" s="17" t="s">
        <v>792</v>
      </c>
      <c r="B44" s="6" t="s">
        <v>351</v>
      </c>
      <c r="C44" s="171"/>
    </row>
    <row r="45" spans="1:3">
      <c r="A45" s="17" t="s">
        <v>791</v>
      </c>
      <c r="B45" s="6" t="s">
        <v>351</v>
      </c>
      <c r="C45" s="171"/>
    </row>
    <row r="46" spans="1:3">
      <c r="A46" s="17" t="s">
        <v>786</v>
      </c>
      <c r="B46" s="6" t="s">
        <v>351</v>
      </c>
      <c r="C46" s="171"/>
    </row>
    <row r="47" spans="1:3">
      <c r="A47" s="17" t="s">
        <v>787</v>
      </c>
      <c r="B47" s="6" t="s">
        <v>351</v>
      </c>
      <c r="C47" s="171"/>
    </row>
    <row r="48" spans="1:3">
      <c r="A48" s="17" t="s">
        <v>788</v>
      </c>
      <c r="B48" s="6" t="s">
        <v>351</v>
      </c>
      <c r="C48" s="171"/>
    </row>
    <row r="49" spans="1:3">
      <c r="A49" s="17" t="s">
        <v>789</v>
      </c>
      <c r="B49" s="6" t="s">
        <v>351</v>
      </c>
      <c r="C49" s="171"/>
    </row>
    <row r="50" spans="1:3">
      <c r="A50" s="9" t="s">
        <v>685</v>
      </c>
      <c r="B50" s="10" t="s">
        <v>351</v>
      </c>
      <c r="C50" s="171">
        <f>SUM(C40:C49)</f>
        <v>0</v>
      </c>
    </row>
    <row r="51" spans="1:3">
      <c r="A51" s="17" t="s">
        <v>785</v>
      </c>
      <c r="B51" s="6" t="s">
        <v>354</v>
      </c>
      <c r="C51" s="171"/>
    </row>
    <row r="52" spans="1:3">
      <c r="A52" s="17" t="s">
        <v>794</v>
      </c>
      <c r="B52" s="6" t="s">
        <v>354</v>
      </c>
      <c r="C52" s="171"/>
    </row>
    <row r="53" spans="1:3" ht="30">
      <c r="A53" s="17" t="s">
        <v>795</v>
      </c>
      <c r="B53" s="6" t="s">
        <v>354</v>
      </c>
      <c r="C53" s="171"/>
    </row>
    <row r="54" spans="1:3">
      <c r="A54" s="17" t="s">
        <v>793</v>
      </c>
      <c r="B54" s="6" t="s">
        <v>354</v>
      </c>
      <c r="C54" s="171"/>
    </row>
    <row r="55" spans="1:3">
      <c r="A55" s="17" t="s">
        <v>792</v>
      </c>
      <c r="B55" s="6" t="s">
        <v>354</v>
      </c>
      <c r="C55" s="171"/>
    </row>
    <row r="56" spans="1:3">
      <c r="A56" s="17" t="s">
        <v>791</v>
      </c>
      <c r="B56" s="6" t="s">
        <v>354</v>
      </c>
      <c r="C56" s="171"/>
    </row>
    <row r="57" spans="1:3">
      <c r="A57" s="17" t="s">
        <v>786</v>
      </c>
      <c r="B57" s="6" t="s">
        <v>354</v>
      </c>
      <c r="C57" s="171"/>
    </row>
    <row r="58" spans="1:3">
      <c r="A58" s="17" t="s">
        <v>787</v>
      </c>
      <c r="B58" s="6" t="s">
        <v>354</v>
      </c>
      <c r="C58" s="171"/>
    </row>
    <row r="59" spans="1:3">
      <c r="A59" s="17" t="s">
        <v>788</v>
      </c>
      <c r="B59" s="6" t="s">
        <v>354</v>
      </c>
      <c r="C59" s="171"/>
    </row>
    <row r="60" spans="1:3">
      <c r="A60" s="17" t="s">
        <v>789</v>
      </c>
      <c r="B60" s="6" t="s">
        <v>354</v>
      </c>
      <c r="C60" s="171"/>
    </row>
    <row r="61" spans="1:3">
      <c r="A61" s="9" t="s">
        <v>923</v>
      </c>
      <c r="B61" s="10" t="s">
        <v>354</v>
      </c>
      <c r="C61" s="171">
        <f>SUM(C51:C60)</f>
        <v>0</v>
      </c>
    </row>
    <row r="62" spans="1:3">
      <c r="A62" s="17" t="s">
        <v>785</v>
      </c>
      <c r="B62" s="6" t="s">
        <v>356</v>
      </c>
      <c r="C62" s="171"/>
    </row>
    <row r="63" spans="1:3">
      <c r="A63" s="17" t="s">
        <v>794</v>
      </c>
      <c r="B63" s="6" t="s">
        <v>356</v>
      </c>
      <c r="C63" s="171"/>
    </row>
    <row r="64" spans="1:3" ht="30">
      <c r="A64" s="17" t="s">
        <v>795</v>
      </c>
      <c r="B64" s="6" t="s">
        <v>356</v>
      </c>
      <c r="C64" s="171"/>
    </row>
    <row r="65" spans="1:3">
      <c r="A65" s="17" t="s">
        <v>793</v>
      </c>
      <c r="B65" s="6" t="s">
        <v>356</v>
      </c>
      <c r="C65" s="171"/>
    </row>
    <row r="66" spans="1:3">
      <c r="A66" s="17" t="s">
        <v>792</v>
      </c>
      <c r="B66" s="6" t="s">
        <v>356</v>
      </c>
      <c r="C66" s="171"/>
    </row>
    <row r="67" spans="1:3">
      <c r="A67" s="17" t="s">
        <v>791</v>
      </c>
      <c r="B67" s="6" t="s">
        <v>356</v>
      </c>
      <c r="C67" s="171"/>
    </row>
    <row r="68" spans="1:3">
      <c r="A68" s="17" t="s">
        <v>786</v>
      </c>
      <c r="B68" s="6" t="s">
        <v>356</v>
      </c>
      <c r="C68" s="171"/>
    </row>
    <row r="69" spans="1:3">
      <c r="A69" s="17" t="s">
        <v>787</v>
      </c>
      <c r="B69" s="6" t="s">
        <v>356</v>
      </c>
      <c r="C69" s="171"/>
    </row>
    <row r="70" spans="1:3">
      <c r="A70" s="17" t="s">
        <v>788</v>
      </c>
      <c r="B70" s="6" t="s">
        <v>356</v>
      </c>
      <c r="C70" s="171"/>
    </row>
    <row r="71" spans="1:3">
      <c r="A71" s="17" t="s">
        <v>789</v>
      </c>
      <c r="B71" s="6" t="s">
        <v>356</v>
      </c>
      <c r="C71" s="171"/>
    </row>
    <row r="72" spans="1:3" ht="25.5">
      <c r="A72" s="9" t="s">
        <v>924</v>
      </c>
      <c r="B72" s="10" t="s">
        <v>356</v>
      </c>
      <c r="C72" s="171">
        <f>SUM(C62:C71)</f>
        <v>0</v>
      </c>
    </row>
    <row r="73" spans="1:3">
      <c r="A73" s="17" t="s">
        <v>785</v>
      </c>
      <c r="B73" s="6" t="s">
        <v>357</v>
      </c>
      <c r="C73" s="171"/>
    </row>
    <row r="74" spans="1:3">
      <c r="A74" s="17" t="s">
        <v>794</v>
      </c>
      <c r="B74" s="6" t="s">
        <v>357</v>
      </c>
      <c r="C74" s="171"/>
    </row>
    <row r="75" spans="1:3" ht="30">
      <c r="A75" s="17" t="s">
        <v>795</v>
      </c>
      <c r="B75" s="6" t="s">
        <v>357</v>
      </c>
      <c r="C75" s="171"/>
    </row>
    <row r="76" spans="1:3">
      <c r="A76" s="17" t="s">
        <v>793</v>
      </c>
      <c r="B76" s="6" t="s">
        <v>357</v>
      </c>
      <c r="C76" s="171"/>
    </row>
    <row r="77" spans="1:3">
      <c r="A77" s="17" t="s">
        <v>792</v>
      </c>
      <c r="B77" s="6" t="s">
        <v>357</v>
      </c>
      <c r="C77" s="171"/>
    </row>
    <row r="78" spans="1:3">
      <c r="A78" s="17" t="s">
        <v>791</v>
      </c>
      <c r="B78" s="6" t="s">
        <v>357</v>
      </c>
      <c r="C78" s="171"/>
    </row>
    <row r="79" spans="1:3">
      <c r="A79" s="17" t="s">
        <v>786</v>
      </c>
      <c r="B79" s="6" t="s">
        <v>357</v>
      </c>
      <c r="C79" s="171"/>
    </row>
    <row r="80" spans="1:3">
      <c r="A80" s="17" t="s">
        <v>787</v>
      </c>
      <c r="B80" s="6" t="s">
        <v>357</v>
      </c>
      <c r="C80" s="171"/>
    </row>
    <row r="81" spans="1:3">
      <c r="A81" s="17" t="s">
        <v>788</v>
      </c>
      <c r="B81" s="6" t="s">
        <v>357</v>
      </c>
      <c r="C81" s="171"/>
    </row>
    <row r="82" spans="1:3">
      <c r="A82" s="17" t="s">
        <v>789</v>
      </c>
      <c r="B82" s="6" t="s">
        <v>357</v>
      </c>
      <c r="C82" s="171"/>
    </row>
    <row r="83" spans="1:3" ht="25.5">
      <c r="A83" s="9" t="s">
        <v>683</v>
      </c>
      <c r="B83" s="10" t="s">
        <v>357</v>
      </c>
      <c r="C83" s="171">
        <f>SUM(C73:C82)</f>
        <v>0</v>
      </c>
    </row>
    <row r="84" spans="1:3">
      <c r="A84" s="17" t="s">
        <v>790</v>
      </c>
      <c r="B84" s="6" t="s">
        <v>358</v>
      </c>
      <c r="C84" s="171"/>
    </row>
    <row r="85" spans="1:3">
      <c r="A85" s="17" t="s">
        <v>794</v>
      </c>
      <c r="B85" s="6" t="s">
        <v>358</v>
      </c>
      <c r="C85" s="171"/>
    </row>
    <row r="86" spans="1:3" ht="30">
      <c r="A86" s="17" t="s">
        <v>795</v>
      </c>
      <c r="B86" s="6" t="s">
        <v>358</v>
      </c>
      <c r="C86" s="171"/>
    </row>
    <row r="87" spans="1:3">
      <c r="A87" s="17" t="s">
        <v>793</v>
      </c>
      <c r="B87" s="6" t="s">
        <v>358</v>
      </c>
      <c r="C87" s="171"/>
    </row>
    <row r="88" spans="1:3">
      <c r="A88" s="17" t="s">
        <v>792</v>
      </c>
      <c r="B88" s="6" t="s">
        <v>358</v>
      </c>
      <c r="C88" s="171"/>
    </row>
    <row r="89" spans="1:3">
      <c r="A89" s="17" t="s">
        <v>791</v>
      </c>
      <c r="B89" s="6" t="s">
        <v>358</v>
      </c>
      <c r="C89" s="171"/>
    </row>
    <row r="90" spans="1:3">
      <c r="A90" s="17" t="s">
        <v>786</v>
      </c>
      <c r="B90" s="6" t="s">
        <v>358</v>
      </c>
      <c r="C90" s="171"/>
    </row>
    <row r="91" spans="1:3">
      <c r="A91" s="17" t="s">
        <v>787</v>
      </c>
      <c r="B91" s="6" t="s">
        <v>358</v>
      </c>
      <c r="C91" s="171"/>
    </row>
    <row r="92" spans="1:3">
      <c r="A92" s="17" t="s">
        <v>788</v>
      </c>
      <c r="B92" s="6" t="s">
        <v>358</v>
      </c>
      <c r="C92" s="171"/>
    </row>
    <row r="93" spans="1:3">
      <c r="A93" s="17" t="s">
        <v>789</v>
      </c>
      <c r="B93" s="6" t="s">
        <v>358</v>
      </c>
      <c r="C93" s="171"/>
    </row>
    <row r="94" spans="1:3" ht="25.5">
      <c r="A94" s="9" t="s">
        <v>687</v>
      </c>
      <c r="B94" s="10" t="s">
        <v>358</v>
      </c>
      <c r="C94" s="171">
        <f>SUM(C84:C93)</f>
        <v>0</v>
      </c>
    </row>
    <row r="95" spans="1:3">
      <c r="A95" s="17" t="s">
        <v>785</v>
      </c>
      <c r="B95" s="6" t="s">
        <v>359</v>
      </c>
      <c r="C95" s="171"/>
    </row>
    <row r="96" spans="1:3">
      <c r="A96" s="17" t="s">
        <v>794</v>
      </c>
      <c r="B96" s="6" t="s">
        <v>359</v>
      </c>
      <c r="C96" s="171"/>
    </row>
    <row r="97" spans="1:3" ht="30">
      <c r="A97" s="17" t="s">
        <v>795</v>
      </c>
      <c r="B97" s="6" t="s">
        <v>359</v>
      </c>
      <c r="C97" s="171"/>
    </row>
    <row r="98" spans="1:3">
      <c r="A98" s="17" t="s">
        <v>793</v>
      </c>
      <c r="B98" s="6" t="s">
        <v>359</v>
      </c>
      <c r="C98" s="171"/>
    </row>
    <row r="99" spans="1:3">
      <c r="A99" s="17" t="s">
        <v>792</v>
      </c>
      <c r="B99" s="6" t="s">
        <v>359</v>
      </c>
      <c r="C99" s="171"/>
    </row>
    <row r="100" spans="1:3">
      <c r="A100" s="17" t="s">
        <v>791</v>
      </c>
      <c r="B100" s="6" t="s">
        <v>359</v>
      </c>
      <c r="C100" s="171"/>
    </row>
    <row r="101" spans="1:3">
      <c r="A101" s="17" t="s">
        <v>786</v>
      </c>
      <c r="B101" s="6" t="s">
        <v>359</v>
      </c>
      <c r="C101" s="171"/>
    </row>
    <row r="102" spans="1:3">
      <c r="A102" s="17" t="s">
        <v>787</v>
      </c>
      <c r="B102" s="6" t="s">
        <v>359</v>
      </c>
      <c r="C102" s="171"/>
    </row>
    <row r="103" spans="1:3">
      <c r="A103" s="17" t="s">
        <v>788</v>
      </c>
      <c r="B103" s="6" t="s">
        <v>359</v>
      </c>
      <c r="C103" s="171"/>
    </row>
    <row r="104" spans="1:3">
      <c r="A104" s="17" t="s">
        <v>789</v>
      </c>
      <c r="B104" s="6" t="s">
        <v>359</v>
      </c>
      <c r="C104" s="171"/>
    </row>
    <row r="105" spans="1:3">
      <c r="A105" s="9" t="s">
        <v>632</v>
      </c>
      <c r="B105" s="10" t="s">
        <v>359</v>
      </c>
      <c r="C105" s="171">
        <f>SUM(C95:C104)</f>
        <v>0</v>
      </c>
    </row>
    <row r="106" spans="1:3">
      <c r="A106" s="17" t="s">
        <v>796</v>
      </c>
      <c r="B106" s="5" t="s">
        <v>443</v>
      </c>
      <c r="C106" s="171"/>
    </row>
    <row r="107" spans="1:3">
      <c r="A107" s="17" t="s">
        <v>797</v>
      </c>
      <c r="B107" s="5" t="s">
        <v>443</v>
      </c>
      <c r="C107" s="171"/>
    </row>
    <row r="108" spans="1:3">
      <c r="A108" s="17" t="s">
        <v>805</v>
      </c>
      <c r="B108" s="5" t="s">
        <v>443</v>
      </c>
      <c r="C108" s="171"/>
    </row>
    <row r="109" spans="1:3">
      <c r="A109" s="5" t="s">
        <v>804</v>
      </c>
      <c r="B109" s="5" t="s">
        <v>443</v>
      </c>
      <c r="C109" s="171"/>
    </row>
    <row r="110" spans="1:3">
      <c r="A110" s="5" t="s">
        <v>803</v>
      </c>
      <c r="B110" s="5" t="s">
        <v>443</v>
      </c>
      <c r="C110" s="171"/>
    </row>
    <row r="111" spans="1:3">
      <c r="A111" s="5" t="s">
        <v>802</v>
      </c>
      <c r="B111" s="5" t="s">
        <v>443</v>
      </c>
      <c r="C111" s="171"/>
    </row>
    <row r="112" spans="1:3">
      <c r="A112" s="17" t="s">
        <v>801</v>
      </c>
      <c r="B112" s="5" t="s">
        <v>443</v>
      </c>
      <c r="C112" s="171"/>
    </row>
    <row r="113" spans="1:3">
      <c r="A113" s="17" t="s">
        <v>806</v>
      </c>
      <c r="B113" s="5" t="s">
        <v>443</v>
      </c>
      <c r="C113" s="171"/>
    </row>
    <row r="114" spans="1:3">
      <c r="A114" s="17" t="s">
        <v>798</v>
      </c>
      <c r="B114" s="5" t="s">
        <v>443</v>
      </c>
      <c r="C114" s="171"/>
    </row>
    <row r="115" spans="1:3">
      <c r="A115" s="17" t="s">
        <v>799</v>
      </c>
      <c r="B115" s="5" t="s">
        <v>443</v>
      </c>
      <c r="C115" s="171"/>
    </row>
    <row r="116" spans="1:3" ht="25.5">
      <c r="A116" s="9" t="s">
        <v>925</v>
      </c>
      <c r="B116" s="10" t="s">
        <v>443</v>
      </c>
      <c r="C116" s="171">
        <f>SUM(C106:C115)</f>
        <v>0</v>
      </c>
    </row>
    <row r="117" spans="1:3">
      <c r="A117" s="17" t="s">
        <v>796</v>
      </c>
      <c r="B117" s="5" t="s">
        <v>444</v>
      </c>
      <c r="C117" s="171"/>
    </row>
    <row r="118" spans="1:3">
      <c r="A118" s="17" t="s">
        <v>797</v>
      </c>
      <c r="B118" s="5" t="s">
        <v>444</v>
      </c>
      <c r="C118" s="171"/>
    </row>
    <row r="119" spans="1:3">
      <c r="A119" s="17" t="s">
        <v>805</v>
      </c>
      <c r="B119" s="5" t="s">
        <v>444</v>
      </c>
      <c r="C119" s="171"/>
    </row>
    <row r="120" spans="1:3">
      <c r="A120" s="5" t="s">
        <v>804</v>
      </c>
      <c r="B120" s="5" t="s">
        <v>444</v>
      </c>
      <c r="C120" s="171"/>
    </row>
    <row r="121" spans="1:3">
      <c r="A121" s="5" t="s">
        <v>803</v>
      </c>
      <c r="B121" s="5" t="s">
        <v>444</v>
      </c>
      <c r="C121" s="171"/>
    </row>
    <row r="122" spans="1:3">
      <c r="A122" s="5" t="s">
        <v>802</v>
      </c>
      <c r="B122" s="5" t="s">
        <v>444</v>
      </c>
      <c r="C122" s="171"/>
    </row>
    <row r="123" spans="1:3">
      <c r="A123" s="17" t="s">
        <v>801</v>
      </c>
      <c r="B123" s="5" t="s">
        <v>444</v>
      </c>
      <c r="C123" s="171"/>
    </row>
    <row r="124" spans="1:3">
      <c r="A124" s="17" t="s">
        <v>806</v>
      </c>
      <c r="B124" s="5" t="s">
        <v>444</v>
      </c>
      <c r="C124" s="171"/>
    </row>
    <row r="125" spans="1:3">
      <c r="A125" s="17" t="s">
        <v>798</v>
      </c>
      <c r="B125" s="5" t="s">
        <v>444</v>
      </c>
      <c r="C125" s="171"/>
    </row>
    <row r="126" spans="1:3">
      <c r="A126" s="17" t="s">
        <v>799</v>
      </c>
      <c r="B126" s="5" t="s">
        <v>444</v>
      </c>
      <c r="C126" s="171"/>
    </row>
    <row r="127" spans="1:3" ht="25.5">
      <c r="A127" s="9" t="s">
        <v>926</v>
      </c>
      <c r="B127" s="10" t="s">
        <v>444</v>
      </c>
      <c r="C127" s="171">
        <f>SUM(C117:C126)</f>
        <v>0</v>
      </c>
    </row>
    <row r="128" spans="1:3">
      <c r="A128" s="17" t="s">
        <v>796</v>
      </c>
      <c r="B128" s="5" t="s">
        <v>445</v>
      </c>
      <c r="C128" s="171"/>
    </row>
    <row r="129" spans="1:3">
      <c r="A129" s="17" t="s">
        <v>797</v>
      </c>
      <c r="B129" s="5" t="s">
        <v>445</v>
      </c>
      <c r="C129" s="171"/>
    </row>
    <row r="130" spans="1:3">
      <c r="A130" s="17" t="s">
        <v>805</v>
      </c>
      <c r="B130" s="5" t="s">
        <v>445</v>
      </c>
      <c r="C130" s="171"/>
    </row>
    <row r="131" spans="1:3">
      <c r="A131" s="5" t="s">
        <v>804</v>
      </c>
      <c r="B131" s="5" t="s">
        <v>445</v>
      </c>
      <c r="C131" s="171"/>
    </row>
    <row r="132" spans="1:3">
      <c r="A132" s="5" t="s">
        <v>803</v>
      </c>
      <c r="B132" s="5" t="s">
        <v>445</v>
      </c>
      <c r="C132" s="171"/>
    </row>
    <row r="133" spans="1:3">
      <c r="A133" s="5" t="s">
        <v>802</v>
      </c>
      <c r="B133" s="5" t="s">
        <v>445</v>
      </c>
      <c r="C133" s="171"/>
    </row>
    <row r="134" spans="1:3">
      <c r="A134" s="17" t="s">
        <v>801</v>
      </c>
      <c r="B134" s="5" t="s">
        <v>445</v>
      </c>
      <c r="C134" s="171"/>
    </row>
    <row r="135" spans="1:3">
      <c r="A135" s="17" t="s">
        <v>800</v>
      </c>
      <c r="B135" s="5" t="s">
        <v>445</v>
      </c>
      <c r="C135" s="171"/>
    </row>
    <row r="136" spans="1:3">
      <c r="A136" s="17" t="s">
        <v>798</v>
      </c>
      <c r="B136" s="5" t="s">
        <v>445</v>
      </c>
      <c r="C136" s="171"/>
    </row>
    <row r="137" spans="1:3">
      <c r="A137" s="17" t="s">
        <v>799</v>
      </c>
      <c r="B137" s="5" t="s">
        <v>445</v>
      </c>
      <c r="C137" s="171"/>
    </row>
    <row r="138" spans="1:3" ht="25.5">
      <c r="A138" s="20" t="s">
        <v>927</v>
      </c>
      <c r="B138" s="10" t="s">
        <v>445</v>
      </c>
      <c r="C138" s="171">
        <f>SUM(C128:C137)</f>
        <v>0</v>
      </c>
    </row>
    <row r="139" spans="1:3">
      <c r="A139" s="17" t="s">
        <v>796</v>
      </c>
      <c r="B139" s="5" t="s">
        <v>912</v>
      </c>
      <c r="C139" s="171"/>
    </row>
    <row r="140" spans="1:3">
      <c r="A140" s="17" t="s">
        <v>797</v>
      </c>
      <c r="B140" s="5" t="s">
        <v>912</v>
      </c>
      <c r="C140" s="171"/>
    </row>
    <row r="141" spans="1:3">
      <c r="A141" s="17" t="s">
        <v>805</v>
      </c>
      <c r="B141" s="5" t="s">
        <v>912</v>
      </c>
      <c r="C141" s="171"/>
    </row>
    <row r="142" spans="1:3">
      <c r="A142" s="5" t="s">
        <v>804</v>
      </c>
      <c r="B142" s="5" t="s">
        <v>912</v>
      </c>
      <c r="C142" s="171"/>
    </row>
    <row r="143" spans="1:3">
      <c r="A143" s="5" t="s">
        <v>803</v>
      </c>
      <c r="B143" s="5" t="s">
        <v>912</v>
      </c>
      <c r="C143" s="171"/>
    </row>
    <row r="144" spans="1:3">
      <c r="A144" s="5" t="s">
        <v>802</v>
      </c>
      <c r="B144" s="5" t="s">
        <v>912</v>
      </c>
      <c r="C144" s="171"/>
    </row>
    <row r="145" spans="1:3">
      <c r="A145" s="17" t="s">
        <v>801</v>
      </c>
      <c r="B145" s="5" t="s">
        <v>912</v>
      </c>
      <c r="C145" s="171"/>
    </row>
    <row r="146" spans="1:3">
      <c r="A146" s="17" t="s">
        <v>800</v>
      </c>
      <c r="B146" s="5" t="s">
        <v>912</v>
      </c>
      <c r="C146" s="171"/>
    </row>
    <row r="147" spans="1:3">
      <c r="A147" s="17" t="s">
        <v>798</v>
      </c>
      <c r="B147" s="5" t="s">
        <v>912</v>
      </c>
      <c r="C147" s="171"/>
    </row>
    <row r="148" spans="1:3">
      <c r="A148" s="17" t="s">
        <v>799</v>
      </c>
      <c r="B148" s="5" t="s">
        <v>912</v>
      </c>
      <c r="C148" s="171"/>
    </row>
    <row r="149" spans="1:3" ht="25.5">
      <c r="A149" s="20" t="s">
        <v>928</v>
      </c>
      <c r="B149" s="10" t="s">
        <v>912</v>
      </c>
      <c r="C149" s="171">
        <f>SUM(C139:C148)</f>
        <v>0</v>
      </c>
    </row>
    <row r="150" spans="1:3">
      <c r="A150" s="17" t="s">
        <v>796</v>
      </c>
      <c r="B150" s="5" t="s">
        <v>913</v>
      </c>
      <c r="C150" s="171"/>
    </row>
    <row r="151" spans="1:3">
      <c r="A151" s="17" t="s">
        <v>797</v>
      </c>
      <c r="B151" s="5" t="s">
        <v>913</v>
      </c>
      <c r="C151" s="171"/>
    </row>
    <row r="152" spans="1:3">
      <c r="A152" s="17" t="s">
        <v>805</v>
      </c>
      <c r="B152" s="5" t="s">
        <v>913</v>
      </c>
      <c r="C152" s="171"/>
    </row>
    <row r="153" spans="1:3">
      <c r="A153" s="5" t="s">
        <v>804</v>
      </c>
      <c r="B153" s="5" t="s">
        <v>913</v>
      </c>
      <c r="C153" s="171"/>
    </row>
    <row r="154" spans="1:3">
      <c r="A154" s="5" t="s">
        <v>803</v>
      </c>
      <c r="B154" s="5" t="s">
        <v>913</v>
      </c>
      <c r="C154" s="171"/>
    </row>
    <row r="155" spans="1:3">
      <c r="A155" s="5" t="s">
        <v>802</v>
      </c>
      <c r="B155" s="5" t="s">
        <v>913</v>
      </c>
      <c r="C155" s="171"/>
    </row>
    <row r="156" spans="1:3">
      <c r="A156" s="17" t="s">
        <v>801</v>
      </c>
      <c r="B156" s="5" t="s">
        <v>913</v>
      </c>
      <c r="C156" s="171"/>
    </row>
    <row r="157" spans="1:3">
      <c r="A157" s="17" t="s">
        <v>800</v>
      </c>
      <c r="B157" s="5" t="s">
        <v>913</v>
      </c>
      <c r="C157" s="171"/>
    </row>
    <row r="158" spans="1:3">
      <c r="A158" s="17" t="s">
        <v>798</v>
      </c>
      <c r="B158" s="5" t="s">
        <v>913</v>
      </c>
      <c r="C158" s="171"/>
    </row>
    <row r="159" spans="1:3">
      <c r="A159" s="17" t="s">
        <v>799</v>
      </c>
      <c r="B159" s="5" t="s">
        <v>913</v>
      </c>
      <c r="C159" s="171"/>
    </row>
    <row r="160" spans="1:3">
      <c r="A160" s="20" t="s">
        <v>929</v>
      </c>
      <c r="B160" s="10" t="s">
        <v>913</v>
      </c>
      <c r="C160" s="171">
        <f>SUM(C150:C159)</f>
        <v>0</v>
      </c>
    </row>
    <row r="161" spans="1:3">
      <c r="A161" s="17" t="s">
        <v>796</v>
      </c>
      <c r="B161" s="5" t="s">
        <v>448</v>
      </c>
      <c r="C161" s="171"/>
    </row>
    <row r="162" spans="1:3">
      <c r="A162" s="17" t="s">
        <v>797</v>
      </c>
      <c r="B162" s="5" t="s">
        <v>448</v>
      </c>
      <c r="C162" s="171"/>
    </row>
    <row r="163" spans="1:3">
      <c r="A163" s="17" t="s">
        <v>805</v>
      </c>
      <c r="B163" s="5" t="s">
        <v>448</v>
      </c>
      <c r="C163" s="171"/>
    </row>
    <row r="164" spans="1:3">
      <c r="A164" s="5" t="s">
        <v>804</v>
      </c>
      <c r="B164" s="5" t="s">
        <v>448</v>
      </c>
      <c r="C164" s="171"/>
    </row>
    <row r="165" spans="1:3">
      <c r="A165" s="5" t="s">
        <v>803</v>
      </c>
      <c r="B165" s="5" t="s">
        <v>448</v>
      </c>
      <c r="C165" s="171"/>
    </row>
    <row r="166" spans="1:3">
      <c r="A166" s="5" t="s">
        <v>802</v>
      </c>
      <c r="B166" s="5" t="s">
        <v>448</v>
      </c>
      <c r="C166" s="171"/>
    </row>
    <row r="167" spans="1:3">
      <c r="A167" s="17" t="s">
        <v>801</v>
      </c>
      <c r="B167" s="5" t="s">
        <v>448</v>
      </c>
      <c r="C167" s="171"/>
    </row>
    <row r="168" spans="1:3">
      <c r="A168" s="17" t="s">
        <v>806</v>
      </c>
      <c r="B168" s="5" t="s">
        <v>448</v>
      </c>
      <c r="C168" s="171"/>
    </row>
    <row r="169" spans="1:3">
      <c r="A169" s="17" t="s">
        <v>798</v>
      </c>
      <c r="B169" s="5" t="s">
        <v>448</v>
      </c>
      <c r="C169" s="171"/>
    </row>
    <row r="170" spans="1:3">
      <c r="A170" s="17" t="s">
        <v>799</v>
      </c>
      <c r="B170" s="5" t="s">
        <v>448</v>
      </c>
      <c r="C170" s="171"/>
    </row>
    <row r="171" spans="1:3" ht="25.5">
      <c r="A171" s="9" t="s">
        <v>930</v>
      </c>
      <c r="B171" s="10" t="s">
        <v>448</v>
      </c>
      <c r="C171" s="171">
        <f>SUM(C161:C170)</f>
        <v>0</v>
      </c>
    </row>
    <row r="172" spans="1:3">
      <c r="A172" s="17" t="s">
        <v>796</v>
      </c>
      <c r="B172" s="5" t="s">
        <v>449</v>
      </c>
      <c r="C172" s="171"/>
    </row>
    <row r="173" spans="1:3">
      <c r="A173" s="17" t="s">
        <v>797</v>
      </c>
      <c r="B173" s="5" t="s">
        <v>449</v>
      </c>
      <c r="C173" s="171"/>
    </row>
    <row r="174" spans="1:3">
      <c r="A174" s="17" t="s">
        <v>805</v>
      </c>
      <c r="B174" s="5" t="s">
        <v>449</v>
      </c>
      <c r="C174" s="171"/>
    </row>
    <row r="175" spans="1:3">
      <c r="A175" s="5" t="s">
        <v>804</v>
      </c>
      <c r="B175" s="5" t="s">
        <v>449</v>
      </c>
      <c r="C175" s="171"/>
    </row>
    <row r="176" spans="1:3">
      <c r="A176" s="5" t="s">
        <v>803</v>
      </c>
      <c r="B176" s="5" t="s">
        <v>449</v>
      </c>
      <c r="C176" s="171"/>
    </row>
    <row r="177" spans="1:3">
      <c r="A177" s="5" t="s">
        <v>802</v>
      </c>
      <c r="B177" s="5" t="s">
        <v>449</v>
      </c>
      <c r="C177" s="171"/>
    </row>
    <row r="178" spans="1:3">
      <c r="A178" s="17" t="s">
        <v>801</v>
      </c>
      <c r="B178" s="5" t="s">
        <v>449</v>
      </c>
      <c r="C178" s="171"/>
    </row>
    <row r="179" spans="1:3">
      <c r="A179" s="17" t="s">
        <v>806</v>
      </c>
      <c r="B179" s="5" t="s">
        <v>449</v>
      </c>
      <c r="C179" s="171"/>
    </row>
    <row r="180" spans="1:3">
      <c r="A180" s="17" t="s">
        <v>798</v>
      </c>
      <c r="B180" s="5" t="s">
        <v>449</v>
      </c>
      <c r="C180" s="171"/>
    </row>
    <row r="181" spans="1:3">
      <c r="A181" s="17" t="s">
        <v>799</v>
      </c>
      <c r="B181" s="5" t="s">
        <v>449</v>
      </c>
      <c r="C181" s="171"/>
    </row>
    <row r="182" spans="1:3" ht="25.5">
      <c r="A182" s="9" t="s">
        <v>722</v>
      </c>
      <c r="B182" s="10" t="s">
        <v>449</v>
      </c>
      <c r="C182" s="171">
        <f>SUM(C172:C181)</f>
        <v>0</v>
      </c>
    </row>
    <row r="183" spans="1:3">
      <c r="A183" s="17" t="s">
        <v>796</v>
      </c>
      <c r="B183" s="5" t="s">
        <v>450</v>
      </c>
      <c r="C183" s="171"/>
    </row>
    <row r="184" spans="1:3">
      <c r="A184" s="17" t="s">
        <v>797</v>
      </c>
      <c r="B184" s="5" t="s">
        <v>450</v>
      </c>
      <c r="C184" s="171"/>
    </row>
    <row r="185" spans="1:3">
      <c r="A185" s="17" t="s">
        <v>805</v>
      </c>
      <c r="B185" s="5" t="s">
        <v>450</v>
      </c>
      <c r="C185" s="171"/>
    </row>
    <row r="186" spans="1:3">
      <c r="A186" s="5" t="s">
        <v>804</v>
      </c>
      <c r="B186" s="5" t="s">
        <v>450</v>
      </c>
      <c r="C186" s="171"/>
    </row>
    <row r="187" spans="1:3">
      <c r="A187" s="5" t="s">
        <v>803</v>
      </c>
      <c r="B187" s="5" t="s">
        <v>450</v>
      </c>
      <c r="C187" s="171"/>
    </row>
    <row r="188" spans="1:3">
      <c r="A188" s="5" t="s">
        <v>802</v>
      </c>
      <c r="B188" s="5" t="s">
        <v>450</v>
      </c>
      <c r="C188" s="171"/>
    </row>
    <row r="189" spans="1:3">
      <c r="A189" s="17" t="s">
        <v>801</v>
      </c>
      <c r="B189" s="5" t="s">
        <v>450</v>
      </c>
      <c r="C189" s="171"/>
    </row>
    <row r="190" spans="1:3">
      <c r="A190" s="17" t="s">
        <v>800</v>
      </c>
      <c r="B190" s="5" t="s">
        <v>450</v>
      </c>
      <c r="C190" s="171"/>
    </row>
    <row r="191" spans="1:3">
      <c r="A191" s="17" t="s">
        <v>798</v>
      </c>
      <c r="B191" s="5" t="s">
        <v>450</v>
      </c>
      <c r="C191" s="171"/>
    </row>
    <row r="192" spans="1:3">
      <c r="A192" s="17" t="s">
        <v>799</v>
      </c>
      <c r="B192" s="5" t="s">
        <v>450</v>
      </c>
      <c r="C192" s="171"/>
    </row>
    <row r="193" spans="1:3" ht="25.5">
      <c r="A193" s="9" t="s">
        <v>931</v>
      </c>
      <c r="B193" s="10" t="s">
        <v>450</v>
      </c>
      <c r="C193" s="171">
        <f>SUM(C183:C192)</f>
        <v>0</v>
      </c>
    </row>
    <row r="194" spans="1:3">
      <c r="A194" s="17" t="s">
        <v>796</v>
      </c>
      <c r="B194" s="5" t="s">
        <v>859</v>
      </c>
      <c r="C194" s="171"/>
    </row>
    <row r="195" spans="1:3">
      <c r="A195" s="17" t="s">
        <v>797</v>
      </c>
      <c r="B195" s="5" t="s">
        <v>859</v>
      </c>
      <c r="C195" s="171"/>
    </row>
    <row r="196" spans="1:3">
      <c r="A196" s="17" t="s">
        <v>805</v>
      </c>
      <c r="B196" s="5" t="s">
        <v>859</v>
      </c>
      <c r="C196" s="171"/>
    </row>
    <row r="197" spans="1:3">
      <c r="A197" s="5" t="s">
        <v>804</v>
      </c>
      <c r="B197" s="5" t="s">
        <v>859</v>
      </c>
      <c r="C197" s="171"/>
    </row>
    <row r="198" spans="1:3">
      <c r="A198" s="5" t="s">
        <v>803</v>
      </c>
      <c r="B198" s="5" t="s">
        <v>859</v>
      </c>
      <c r="C198" s="171"/>
    </row>
    <row r="199" spans="1:3">
      <c r="A199" s="5" t="s">
        <v>802</v>
      </c>
      <c r="B199" s="5" t="s">
        <v>859</v>
      </c>
      <c r="C199" s="171"/>
    </row>
    <row r="200" spans="1:3">
      <c r="A200" s="17" t="s">
        <v>801</v>
      </c>
      <c r="B200" s="5" t="s">
        <v>859</v>
      </c>
      <c r="C200" s="171"/>
    </row>
    <row r="201" spans="1:3">
      <c r="A201" s="17" t="s">
        <v>800</v>
      </c>
      <c r="B201" s="5" t="s">
        <v>859</v>
      </c>
      <c r="C201" s="171"/>
    </row>
    <row r="202" spans="1:3">
      <c r="A202" s="17" t="s">
        <v>798</v>
      </c>
      <c r="B202" s="5" t="s">
        <v>859</v>
      </c>
      <c r="C202" s="171"/>
    </row>
    <row r="203" spans="1:3">
      <c r="A203" s="17" t="s">
        <v>799</v>
      </c>
      <c r="B203" s="5" t="s">
        <v>859</v>
      </c>
      <c r="C203" s="171"/>
    </row>
    <row r="204" spans="1:3" ht="25.5">
      <c r="A204" s="9" t="s">
        <v>722</v>
      </c>
      <c r="B204" s="10" t="s">
        <v>859</v>
      </c>
      <c r="C204" s="171">
        <f>SUM(C194:C203)</f>
        <v>0</v>
      </c>
    </row>
    <row r="205" spans="1:3">
      <c r="A205" s="17" t="s">
        <v>796</v>
      </c>
      <c r="B205" s="5" t="s">
        <v>861</v>
      </c>
      <c r="C205" s="171"/>
    </row>
    <row r="206" spans="1:3">
      <c r="A206" s="17" t="s">
        <v>797</v>
      </c>
      <c r="B206" s="5" t="s">
        <v>861</v>
      </c>
      <c r="C206" s="171"/>
    </row>
    <row r="207" spans="1:3">
      <c r="A207" s="17" t="s">
        <v>805</v>
      </c>
      <c r="B207" s="5" t="s">
        <v>861</v>
      </c>
      <c r="C207" s="171"/>
    </row>
    <row r="208" spans="1:3">
      <c r="A208" s="5" t="s">
        <v>804</v>
      </c>
      <c r="B208" s="5" t="s">
        <v>861</v>
      </c>
      <c r="C208" s="171"/>
    </row>
    <row r="209" spans="1:3">
      <c r="A209" s="5" t="s">
        <v>803</v>
      </c>
      <c r="B209" s="5" t="s">
        <v>861</v>
      </c>
      <c r="C209" s="171"/>
    </row>
    <row r="210" spans="1:3">
      <c r="A210" s="5" t="s">
        <v>802</v>
      </c>
      <c r="B210" s="5" t="s">
        <v>861</v>
      </c>
      <c r="C210" s="171"/>
    </row>
    <row r="211" spans="1:3">
      <c r="A211" s="17" t="s">
        <v>801</v>
      </c>
      <c r="B211" s="5" t="s">
        <v>861</v>
      </c>
      <c r="C211" s="171"/>
    </row>
    <row r="212" spans="1:3">
      <c r="A212" s="17" t="s">
        <v>800</v>
      </c>
      <c r="B212" s="5" t="s">
        <v>861</v>
      </c>
      <c r="C212" s="171"/>
    </row>
    <row r="213" spans="1:3">
      <c r="A213" s="17" t="s">
        <v>798</v>
      </c>
      <c r="B213" s="5" t="s">
        <v>861</v>
      </c>
      <c r="C213" s="171"/>
    </row>
    <row r="214" spans="1:3">
      <c r="A214" s="17" t="s">
        <v>799</v>
      </c>
      <c r="B214" s="5" t="s">
        <v>861</v>
      </c>
      <c r="C214" s="171"/>
    </row>
    <row r="215" spans="1:3">
      <c r="A215" s="9" t="s">
        <v>655</v>
      </c>
      <c r="B215" s="10" t="s">
        <v>861</v>
      </c>
      <c r="C215" s="171">
        <f>SUM(C205:C214)</f>
        <v>0</v>
      </c>
    </row>
  </sheetData>
  <mergeCells count="2">
    <mergeCell ref="A1:C1"/>
    <mergeCell ref="A2:C2"/>
  </mergeCells>
  <phoneticPr fontId="49" type="noConversion"/>
  <pageMargins left="0" right="0" top="0.74803149606299213" bottom="0.74803149606299213" header="0.31496062992125984" footer="0.31496062992125984"/>
  <pageSetup paperSize="9" scale="75" orientation="portrait" horizontalDpi="300" verticalDpi="300" r:id="rId1"/>
  <headerFooter>
    <oddHeader>&amp;C&amp;"Bookman Old Style,Normál"&amp;9 8. melléklet az /2020. (..) önkormányzati rendelethez</oddHeader>
    <oddFooter>&amp;C - 8 -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>
  <sheetPr>
    <tabColor rgb="FF92D050"/>
  </sheetPr>
  <dimension ref="A1:C33"/>
  <sheetViews>
    <sheetView view="pageLayout" zoomScaleNormal="100" workbookViewId="0">
      <selection activeCell="D16" sqref="D16"/>
    </sheetView>
  </sheetViews>
  <sheetFormatPr defaultRowHeight="15"/>
  <cols>
    <col min="1" max="1" width="65" customWidth="1"/>
    <col min="3" max="3" width="16.85546875" style="163" customWidth="1"/>
  </cols>
  <sheetData>
    <row r="1" spans="1:3" ht="24" customHeight="1">
      <c r="A1" s="269" t="s">
        <v>953</v>
      </c>
      <c r="B1" s="270"/>
      <c r="C1" s="270"/>
    </row>
    <row r="2" spans="1:3" ht="26.25" customHeight="1">
      <c r="A2" s="272" t="s">
        <v>845</v>
      </c>
      <c r="B2" s="270"/>
      <c r="C2" s="270"/>
    </row>
    <row r="4" spans="1:3" ht="25.5">
      <c r="A4" s="53" t="s">
        <v>819</v>
      </c>
      <c r="B4" s="3" t="s">
        <v>142</v>
      </c>
      <c r="C4" s="250" t="s">
        <v>61</v>
      </c>
    </row>
    <row r="5" spans="1:3">
      <c r="A5" s="5" t="s">
        <v>690</v>
      </c>
      <c r="B5" s="5" t="s">
        <v>369</v>
      </c>
      <c r="C5" s="171"/>
    </row>
    <row r="6" spans="1:3">
      <c r="A6" s="5" t="s">
        <v>691</v>
      </c>
      <c r="B6" s="5" t="s">
        <v>369</v>
      </c>
      <c r="C6" s="171"/>
    </row>
    <row r="7" spans="1:3">
      <c r="A7" s="5" t="s">
        <v>692</v>
      </c>
      <c r="B7" s="5" t="s">
        <v>369</v>
      </c>
      <c r="C7" s="171">
        <v>1800000</v>
      </c>
    </row>
    <row r="8" spans="1:3">
      <c r="A8" s="5" t="s">
        <v>693</v>
      </c>
      <c r="B8" s="5" t="s">
        <v>369</v>
      </c>
      <c r="C8" s="171"/>
    </row>
    <row r="9" spans="1:3">
      <c r="A9" s="9" t="s">
        <v>637</v>
      </c>
      <c r="B9" s="10" t="s">
        <v>369</v>
      </c>
      <c r="C9" s="171">
        <f>SUM(C5:C8)</f>
        <v>1800000</v>
      </c>
    </row>
    <row r="10" spans="1:3">
      <c r="A10" s="5" t="s">
        <v>638</v>
      </c>
      <c r="B10" s="6" t="s">
        <v>370</v>
      </c>
      <c r="C10" s="171">
        <v>8000000</v>
      </c>
    </row>
    <row r="11" spans="1:3" ht="27">
      <c r="A11" s="222" t="s">
        <v>371</v>
      </c>
      <c r="B11" s="222" t="s">
        <v>370</v>
      </c>
      <c r="C11" s="252"/>
    </row>
    <row r="12" spans="1:3" ht="27">
      <c r="A12" s="222" t="s">
        <v>372</v>
      </c>
      <c r="B12" s="222" t="s">
        <v>370</v>
      </c>
      <c r="C12" s="252">
        <v>0</v>
      </c>
    </row>
    <row r="13" spans="1:3">
      <c r="A13" s="5" t="s">
        <v>640</v>
      </c>
      <c r="B13" s="6" t="s">
        <v>376</v>
      </c>
      <c r="C13" s="171">
        <v>2560000</v>
      </c>
    </row>
    <row r="14" spans="1:3" ht="27">
      <c r="A14" s="222" t="s">
        <v>377</v>
      </c>
      <c r="B14" s="222" t="s">
        <v>376</v>
      </c>
      <c r="C14" s="252">
        <v>3840000</v>
      </c>
    </row>
    <row r="15" spans="1:3" ht="27">
      <c r="A15" s="222" t="s">
        <v>378</v>
      </c>
      <c r="B15" s="222" t="s">
        <v>376</v>
      </c>
      <c r="C15" s="252">
        <v>2560000</v>
      </c>
    </row>
    <row r="16" spans="1:3">
      <c r="A16" s="222" t="s">
        <v>379</v>
      </c>
      <c r="B16" s="222" t="s">
        <v>376</v>
      </c>
      <c r="C16" s="252"/>
    </row>
    <row r="17" spans="1:3">
      <c r="A17" s="222" t="s">
        <v>380</v>
      </c>
      <c r="B17" s="222" t="s">
        <v>376</v>
      </c>
      <c r="C17" s="252"/>
    </row>
    <row r="18" spans="1:3">
      <c r="A18" s="5" t="s">
        <v>698</v>
      </c>
      <c r="B18" s="6" t="s">
        <v>381</v>
      </c>
      <c r="C18" s="171"/>
    </row>
    <row r="19" spans="1:3">
      <c r="A19" s="222" t="s">
        <v>389</v>
      </c>
      <c r="B19" s="222" t="s">
        <v>381</v>
      </c>
      <c r="C19" s="252"/>
    </row>
    <row r="20" spans="1:3">
      <c r="A20" s="222" t="s">
        <v>390</v>
      </c>
      <c r="B20" s="222" t="s">
        <v>381</v>
      </c>
      <c r="C20" s="252"/>
    </row>
    <row r="21" spans="1:3">
      <c r="A21" s="9" t="s">
        <v>670</v>
      </c>
      <c r="B21" s="10" t="s">
        <v>397</v>
      </c>
      <c r="C21" s="171">
        <f>C18+C13+C10</f>
        <v>10560000</v>
      </c>
    </row>
    <row r="22" spans="1:3" s="243" customFormat="1">
      <c r="A22" s="5" t="s">
        <v>844</v>
      </c>
      <c r="B22" s="6" t="s">
        <v>398</v>
      </c>
      <c r="C22" s="253">
        <v>100000</v>
      </c>
    </row>
    <row r="23" spans="1:3">
      <c r="A23" s="5" t="s">
        <v>699</v>
      </c>
      <c r="B23" s="5" t="s">
        <v>398</v>
      </c>
      <c r="C23" s="171"/>
    </row>
    <row r="24" spans="1:3">
      <c r="A24" s="5" t="s">
        <v>701</v>
      </c>
      <c r="B24" s="5" t="s">
        <v>398</v>
      </c>
      <c r="C24" s="171"/>
    </row>
    <row r="25" spans="1:3">
      <c r="A25" s="5" t="s">
        <v>702</v>
      </c>
      <c r="B25" s="5" t="s">
        <v>398</v>
      </c>
      <c r="C25" s="171"/>
    </row>
    <row r="26" spans="1:3">
      <c r="A26" s="5" t="s">
        <v>703</v>
      </c>
      <c r="B26" s="5" t="s">
        <v>398</v>
      </c>
      <c r="C26" s="171"/>
    </row>
    <row r="27" spans="1:3">
      <c r="A27" s="5" t="s">
        <v>705</v>
      </c>
      <c r="B27" s="5" t="s">
        <v>398</v>
      </c>
      <c r="C27" s="171"/>
    </row>
    <row r="28" spans="1:3">
      <c r="A28" s="5" t="s">
        <v>706</v>
      </c>
      <c r="B28" s="5" t="s">
        <v>398</v>
      </c>
      <c r="C28" s="171"/>
    </row>
    <row r="29" spans="1:3">
      <c r="A29" s="5" t="s">
        <v>707</v>
      </c>
      <c r="B29" s="5" t="s">
        <v>398</v>
      </c>
      <c r="C29" s="171"/>
    </row>
    <row r="30" spans="1:3">
      <c r="A30" s="5" t="s">
        <v>708</v>
      </c>
      <c r="B30" s="5" t="s">
        <v>398</v>
      </c>
      <c r="C30" s="171"/>
    </row>
    <row r="31" spans="1:3" ht="45">
      <c r="A31" s="5" t="s">
        <v>709</v>
      </c>
      <c r="B31" s="5" t="s">
        <v>398</v>
      </c>
      <c r="C31" s="171"/>
    </row>
    <row r="32" spans="1:3">
      <c r="A32" s="5" t="s">
        <v>710</v>
      </c>
      <c r="B32" s="5" t="s">
        <v>398</v>
      </c>
      <c r="C32" s="171"/>
    </row>
    <row r="33" spans="1:3">
      <c r="A33" s="9" t="s">
        <v>642</v>
      </c>
      <c r="B33" s="10" t="s">
        <v>398</v>
      </c>
      <c r="C33" s="171">
        <v>385000</v>
      </c>
    </row>
  </sheetData>
  <mergeCells count="2">
    <mergeCell ref="A1:C1"/>
    <mergeCell ref="A2:C2"/>
  </mergeCells>
  <phoneticPr fontId="49" type="noConversion"/>
  <pageMargins left="0.70866141732283472" right="0.70866141732283472" top="0.74803149606299213" bottom="0.74803149606299213" header="0.31496062992125984" footer="0.31496062992125984"/>
  <pageSetup paperSize="9" scale="75" orientation="portrait" horizontalDpi="300" verticalDpi="300" r:id="rId1"/>
  <headerFooter>
    <oddHeader>&amp;C&amp;"Bookman Old Style,Normál"&amp;9 9. melléklet az /2020. (..) önkormányzati rendelethez</oddHeader>
    <oddFooter>&amp;C- 9 -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92D050"/>
  </sheetPr>
  <dimension ref="A1:Y181"/>
  <sheetViews>
    <sheetView view="pageLayout" zoomScaleNormal="100" workbookViewId="0">
      <selection sqref="A1:F1"/>
    </sheetView>
  </sheetViews>
  <sheetFormatPr defaultRowHeight="15"/>
  <cols>
    <col min="1" max="1" width="92" customWidth="1"/>
    <col min="3" max="3" width="14.28515625" style="163" customWidth="1"/>
    <col min="4" max="4" width="14.140625" style="163" customWidth="1"/>
    <col min="5" max="5" width="14.28515625" style="163" customWidth="1"/>
    <col min="6" max="6" width="14.28515625" style="177" customWidth="1"/>
  </cols>
  <sheetData>
    <row r="1" spans="1:6" ht="21" customHeight="1">
      <c r="A1" s="269" t="s">
        <v>953</v>
      </c>
      <c r="B1" s="270"/>
      <c r="C1" s="270"/>
      <c r="D1" s="270"/>
      <c r="E1" s="270"/>
      <c r="F1" s="271"/>
    </row>
    <row r="2" spans="1:6" ht="18.75" customHeight="1">
      <c r="A2" s="272" t="s">
        <v>837</v>
      </c>
      <c r="B2" s="270"/>
      <c r="C2" s="270"/>
      <c r="D2" s="270"/>
      <c r="E2" s="270"/>
      <c r="F2" s="271"/>
    </row>
    <row r="3" spans="1:6" ht="18">
      <c r="A3" s="62"/>
    </row>
    <row r="4" spans="1:6">
      <c r="A4" s="4" t="s">
        <v>1</v>
      </c>
    </row>
    <row r="5" spans="1:6" ht="30">
      <c r="A5" s="2" t="s">
        <v>141</v>
      </c>
      <c r="B5" s="3" t="s">
        <v>142</v>
      </c>
      <c r="C5" s="168" t="s">
        <v>762</v>
      </c>
      <c r="D5" s="168" t="s">
        <v>763</v>
      </c>
      <c r="E5" s="168" t="s">
        <v>95</v>
      </c>
      <c r="F5" s="178" t="s">
        <v>58</v>
      </c>
    </row>
    <row r="6" spans="1:6">
      <c r="A6" s="38" t="s">
        <v>143</v>
      </c>
      <c r="B6" s="39" t="s">
        <v>144</v>
      </c>
      <c r="C6" s="170">
        <v>5698000</v>
      </c>
      <c r="D6" s="170"/>
      <c r="E6" s="170"/>
      <c r="F6" s="179">
        <f>SUM(C6:E6)</f>
        <v>5698000</v>
      </c>
    </row>
    <row r="7" spans="1:6">
      <c r="A7" s="38" t="s">
        <v>145</v>
      </c>
      <c r="B7" s="40" t="s">
        <v>146</v>
      </c>
      <c r="C7" s="170"/>
      <c r="D7" s="170"/>
      <c r="E7" s="170"/>
      <c r="F7" s="179">
        <f t="shared" ref="F7:F18" si="0">SUM(C7:E7)</f>
        <v>0</v>
      </c>
    </row>
    <row r="8" spans="1:6">
      <c r="A8" s="38" t="s">
        <v>147</v>
      </c>
      <c r="B8" s="40" t="s">
        <v>148</v>
      </c>
      <c r="C8" s="170"/>
      <c r="D8" s="170"/>
      <c r="E8" s="170"/>
      <c r="F8" s="179">
        <f t="shared" si="0"/>
        <v>0</v>
      </c>
    </row>
    <row r="9" spans="1:6">
      <c r="A9" s="41" t="s">
        <v>149</v>
      </c>
      <c r="B9" s="40" t="s">
        <v>150</v>
      </c>
      <c r="C9" s="170"/>
      <c r="D9" s="170"/>
      <c r="E9" s="170"/>
      <c r="F9" s="179">
        <f t="shared" si="0"/>
        <v>0</v>
      </c>
    </row>
    <row r="10" spans="1:6">
      <c r="A10" s="41" t="s">
        <v>151</v>
      </c>
      <c r="B10" s="40" t="s">
        <v>152</v>
      </c>
      <c r="C10" s="170"/>
      <c r="D10" s="170"/>
      <c r="E10" s="170"/>
      <c r="F10" s="179">
        <f t="shared" si="0"/>
        <v>0</v>
      </c>
    </row>
    <row r="11" spans="1:6">
      <c r="A11" s="41" t="s">
        <v>153</v>
      </c>
      <c r="B11" s="40" t="s">
        <v>154</v>
      </c>
      <c r="C11" s="170"/>
      <c r="D11" s="170"/>
      <c r="E11" s="170"/>
      <c r="F11" s="179">
        <f t="shared" si="0"/>
        <v>0</v>
      </c>
    </row>
    <row r="12" spans="1:6">
      <c r="A12" s="41" t="s">
        <v>155</v>
      </c>
      <c r="B12" s="40" t="s">
        <v>156</v>
      </c>
      <c r="C12" s="170">
        <v>200000</v>
      </c>
      <c r="D12" s="170"/>
      <c r="E12" s="170"/>
      <c r="F12" s="179">
        <f t="shared" si="0"/>
        <v>200000</v>
      </c>
    </row>
    <row r="13" spans="1:6">
      <c r="A13" s="41" t="s">
        <v>157</v>
      </c>
      <c r="B13" s="40" t="s">
        <v>158</v>
      </c>
      <c r="C13" s="170"/>
      <c r="D13" s="170"/>
      <c r="E13" s="170"/>
      <c r="F13" s="179">
        <f t="shared" si="0"/>
        <v>0</v>
      </c>
    </row>
    <row r="14" spans="1:6">
      <c r="A14" s="5" t="s">
        <v>159</v>
      </c>
      <c r="B14" s="40" t="s">
        <v>160</v>
      </c>
      <c r="C14" s="170">
        <v>47000</v>
      </c>
      <c r="D14" s="170"/>
      <c r="E14" s="170"/>
      <c r="F14" s="179">
        <f t="shared" si="0"/>
        <v>47000</v>
      </c>
    </row>
    <row r="15" spans="1:6">
      <c r="A15" s="5" t="s">
        <v>161</v>
      </c>
      <c r="B15" s="40" t="s">
        <v>162</v>
      </c>
      <c r="C15" s="170">
        <v>24000</v>
      </c>
      <c r="D15" s="170"/>
      <c r="E15" s="170"/>
      <c r="F15" s="179">
        <f t="shared" si="0"/>
        <v>24000</v>
      </c>
    </row>
    <row r="16" spans="1:6">
      <c r="A16" s="5" t="s">
        <v>163</v>
      </c>
      <c r="B16" s="40" t="s">
        <v>164</v>
      </c>
      <c r="C16" s="170"/>
      <c r="D16" s="170"/>
      <c r="E16" s="170"/>
      <c r="F16" s="179">
        <f t="shared" si="0"/>
        <v>0</v>
      </c>
    </row>
    <row r="17" spans="1:6">
      <c r="A17" s="5" t="s">
        <v>165</v>
      </c>
      <c r="B17" s="40" t="s">
        <v>166</v>
      </c>
      <c r="C17" s="170"/>
      <c r="D17" s="170"/>
      <c r="E17" s="170"/>
      <c r="F17" s="179">
        <f t="shared" si="0"/>
        <v>0</v>
      </c>
    </row>
    <row r="18" spans="1:6">
      <c r="A18" s="5" t="s">
        <v>593</v>
      </c>
      <c r="B18" s="40" t="s">
        <v>167</v>
      </c>
      <c r="C18" s="170"/>
      <c r="D18" s="170"/>
      <c r="E18" s="170"/>
      <c r="F18" s="179">
        <f t="shared" si="0"/>
        <v>0</v>
      </c>
    </row>
    <row r="19" spans="1:6">
      <c r="A19" s="42" t="s">
        <v>491</v>
      </c>
      <c r="B19" s="43" t="s">
        <v>169</v>
      </c>
      <c r="C19" s="170">
        <f>SUM(C6:C18)</f>
        <v>5969000</v>
      </c>
      <c r="D19" s="170">
        <f>SUM(D6:D18)</f>
        <v>0</v>
      </c>
      <c r="E19" s="170">
        <f>SUM(E6:E18)</f>
        <v>0</v>
      </c>
      <c r="F19" s="180">
        <f>SUM(F6:F18)</f>
        <v>5969000</v>
      </c>
    </row>
    <row r="20" spans="1:6">
      <c r="A20" s="5" t="s">
        <v>170</v>
      </c>
      <c r="B20" s="40" t="s">
        <v>171</v>
      </c>
      <c r="C20" s="170">
        <v>3369000</v>
      </c>
      <c r="D20" s="170"/>
      <c r="E20" s="170"/>
      <c r="F20" s="179">
        <f>SUM(C20:E20)</f>
        <v>3369000</v>
      </c>
    </row>
    <row r="21" spans="1:6">
      <c r="A21" s="5" t="s">
        <v>172</v>
      </c>
      <c r="B21" s="40" t="s">
        <v>173</v>
      </c>
      <c r="C21" s="170">
        <v>1435000</v>
      </c>
      <c r="D21" s="170"/>
      <c r="E21" s="170"/>
      <c r="F21" s="179">
        <f>SUM(C21:E21)</f>
        <v>1435000</v>
      </c>
    </row>
    <row r="22" spans="1:6">
      <c r="A22" s="6" t="s">
        <v>174</v>
      </c>
      <c r="B22" s="40" t="s">
        <v>175</v>
      </c>
      <c r="C22" s="170">
        <v>277452</v>
      </c>
      <c r="D22" s="170"/>
      <c r="E22" s="170"/>
      <c r="F22" s="179">
        <f>SUM(C22:E22)</f>
        <v>277452</v>
      </c>
    </row>
    <row r="23" spans="1:6">
      <c r="A23" s="9" t="s">
        <v>492</v>
      </c>
      <c r="B23" s="43" t="s">
        <v>176</v>
      </c>
      <c r="C23" s="170">
        <f>SUM(C20:C22)</f>
        <v>5081452</v>
      </c>
      <c r="D23" s="170">
        <f>SUM(D20:D22)</f>
        <v>0</v>
      </c>
      <c r="E23" s="170">
        <f>SUM(E20:E22)</f>
        <v>0</v>
      </c>
      <c r="F23" s="180">
        <f>SUM(F20:F22)</f>
        <v>5081452</v>
      </c>
    </row>
    <row r="24" spans="1:6">
      <c r="A24" s="65" t="s">
        <v>623</v>
      </c>
      <c r="B24" s="66" t="s">
        <v>177</v>
      </c>
      <c r="C24" s="170">
        <f>C23+C19</f>
        <v>11050452</v>
      </c>
      <c r="D24" s="170">
        <f>D23+D19</f>
        <v>0</v>
      </c>
      <c r="E24" s="170">
        <f>E23+E19</f>
        <v>0</v>
      </c>
      <c r="F24" s="180">
        <f>F23+F19</f>
        <v>11050452</v>
      </c>
    </row>
    <row r="25" spans="1:6">
      <c r="A25" s="49" t="s">
        <v>594</v>
      </c>
      <c r="B25" s="66" t="s">
        <v>178</v>
      </c>
      <c r="C25" s="170">
        <v>1868699</v>
      </c>
      <c r="D25" s="170"/>
      <c r="E25" s="170"/>
      <c r="F25" s="179">
        <f>SUM(C25:E25)</f>
        <v>1868699</v>
      </c>
    </row>
    <row r="26" spans="1:6">
      <c r="A26" s="5" t="s">
        <v>179</v>
      </c>
      <c r="B26" s="40" t="s">
        <v>180</v>
      </c>
      <c r="C26" s="170"/>
      <c r="D26" s="170"/>
      <c r="E26" s="170"/>
      <c r="F26" s="179">
        <f t="shared" ref="F26:F92" si="1">SUM(C26:E26)</f>
        <v>0</v>
      </c>
    </row>
    <row r="27" spans="1:6">
      <c r="A27" s="5" t="s">
        <v>181</v>
      </c>
      <c r="B27" s="40" t="s">
        <v>182</v>
      </c>
      <c r="C27" s="170">
        <v>1060000</v>
      </c>
      <c r="D27" s="170"/>
      <c r="E27" s="170"/>
      <c r="F27" s="179">
        <f t="shared" si="1"/>
        <v>1060000</v>
      </c>
    </row>
    <row r="28" spans="1:6">
      <c r="A28" s="5" t="s">
        <v>183</v>
      </c>
      <c r="B28" s="40" t="s">
        <v>184</v>
      </c>
      <c r="C28" s="170"/>
      <c r="D28" s="170"/>
      <c r="E28" s="170"/>
      <c r="F28" s="179">
        <f t="shared" si="1"/>
        <v>0</v>
      </c>
    </row>
    <row r="29" spans="1:6">
      <c r="A29" s="9" t="s">
        <v>502</v>
      </c>
      <c r="B29" s="43" t="s">
        <v>185</v>
      </c>
      <c r="C29" s="170">
        <f>SUM(C26:C28)</f>
        <v>1060000</v>
      </c>
      <c r="D29" s="170">
        <f>SUM(D26:D28)</f>
        <v>0</v>
      </c>
      <c r="E29" s="170">
        <f>SUM(E26:E28)</f>
        <v>0</v>
      </c>
      <c r="F29" s="179">
        <f t="shared" si="1"/>
        <v>1060000</v>
      </c>
    </row>
    <row r="30" spans="1:6">
      <c r="A30" s="5" t="s">
        <v>186</v>
      </c>
      <c r="B30" s="40" t="s">
        <v>187</v>
      </c>
      <c r="C30" s="170">
        <v>45000</v>
      </c>
      <c r="D30" s="170"/>
      <c r="E30" s="170"/>
      <c r="F30" s="179">
        <f t="shared" si="1"/>
        <v>45000</v>
      </c>
    </row>
    <row r="31" spans="1:6">
      <c r="A31" s="5" t="s">
        <v>188</v>
      </c>
      <c r="B31" s="40" t="s">
        <v>189</v>
      </c>
      <c r="C31" s="170">
        <v>60000</v>
      </c>
      <c r="D31" s="170"/>
      <c r="E31" s="170"/>
      <c r="F31" s="179">
        <f t="shared" si="1"/>
        <v>60000</v>
      </c>
    </row>
    <row r="32" spans="1:6" ht="15" customHeight="1">
      <c r="A32" s="9" t="s">
        <v>624</v>
      </c>
      <c r="B32" s="43" t="s">
        <v>190</v>
      </c>
      <c r="C32" s="170">
        <f>SUM(C30:C31)</f>
        <v>105000</v>
      </c>
      <c r="D32" s="170">
        <f>SUM(D30:D31)</f>
        <v>0</v>
      </c>
      <c r="E32" s="170">
        <f>SUM(E30:E31)</f>
        <v>0</v>
      </c>
      <c r="F32" s="179">
        <f t="shared" si="1"/>
        <v>105000</v>
      </c>
    </row>
    <row r="33" spans="1:6">
      <c r="A33" s="5" t="s">
        <v>191</v>
      </c>
      <c r="B33" s="40" t="s">
        <v>192</v>
      </c>
      <c r="C33" s="170">
        <v>3360000</v>
      </c>
      <c r="D33" s="170"/>
      <c r="E33" s="170"/>
      <c r="F33" s="179">
        <f t="shared" si="1"/>
        <v>3360000</v>
      </c>
    </row>
    <row r="34" spans="1:6">
      <c r="A34" s="5" t="s">
        <v>193</v>
      </c>
      <c r="B34" s="40" t="s">
        <v>194</v>
      </c>
      <c r="C34" s="170">
        <v>13197642</v>
      </c>
      <c r="D34" s="170"/>
      <c r="E34" s="170"/>
      <c r="F34" s="179">
        <f t="shared" si="1"/>
        <v>13197642</v>
      </c>
    </row>
    <row r="35" spans="1:6">
      <c r="A35" s="5" t="s">
        <v>595</v>
      </c>
      <c r="B35" s="40" t="s">
        <v>195</v>
      </c>
      <c r="C35" s="170">
        <v>395000</v>
      </c>
      <c r="D35" s="170"/>
      <c r="E35" s="170"/>
      <c r="F35" s="179">
        <f t="shared" si="1"/>
        <v>395000</v>
      </c>
    </row>
    <row r="36" spans="1:6">
      <c r="A36" s="5" t="s">
        <v>197</v>
      </c>
      <c r="B36" s="40" t="s">
        <v>198</v>
      </c>
      <c r="C36" s="170">
        <v>307000</v>
      </c>
      <c r="D36" s="170"/>
      <c r="E36" s="170"/>
      <c r="F36" s="179">
        <f t="shared" si="1"/>
        <v>307000</v>
      </c>
    </row>
    <row r="37" spans="1:6">
      <c r="A37" s="14" t="s">
        <v>596</v>
      </c>
      <c r="B37" s="40" t="s">
        <v>199</v>
      </c>
      <c r="C37" s="170">
        <v>1862345</v>
      </c>
      <c r="D37" s="170"/>
      <c r="E37" s="170"/>
      <c r="F37" s="179">
        <f t="shared" si="1"/>
        <v>1862345</v>
      </c>
    </row>
    <row r="38" spans="1:6">
      <c r="A38" s="6" t="s">
        <v>201</v>
      </c>
      <c r="B38" s="40" t="s">
        <v>202</v>
      </c>
      <c r="C38" s="170">
        <v>300000</v>
      </c>
      <c r="D38" s="170"/>
      <c r="E38" s="170"/>
      <c r="F38" s="179">
        <f t="shared" si="1"/>
        <v>300000</v>
      </c>
    </row>
    <row r="39" spans="1:6">
      <c r="A39" s="5" t="s">
        <v>597</v>
      </c>
      <c r="B39" s="40" t="s">
        <v>203</v>
      </c>
      <c r="C39" s="170">
        <v>1916000</v>
      </c>
      <c r="D39" s="170"/>
      <c r="E39" s="170"/>
      <c r="F39" s="179">
        <f t="shared" si="1"/>
        <v>1916000</v>
      </c>
    </row>
    <row r="40" spans="1:6">
      <c r="A40" s="9" t="s">
        <v>507</v>
      </c>
      <c r="B40" s="43" t="s">
        <v>205</v>
      </c>
      <c r="C40" s="170">
        <f>SUM(C33:C39)</f>
        <v>21337987</v>
      </c>
      <c r="D40" s="170">
        <f>SUM(D33:D39)</f>
        <v>0</v>
      </c>
      <c r="E40" s="170">
        <f>SUM(E33:E39)</f>
        <v>0</v>
      </c>
      <c r="F40" s="179">
        <f t="shared" si="1"/>
        <v>21337987</v>
      </c>
    </row>
    <row r="41" spans="1:6">
      <c r="A41" s="5" t="s">
        <v>206</v>
      </c>
      <c r="B41" s="40" t="s">
        <v>207</v>
      </c>
      <c r="C41" s="170"/>
      <c r="D41" s="170"/>
      <c r="E41" s="170"/>
      <c r="F41" s="179">
        <f t="shared" si="1"/>
        <v>0</v>
      </c>
    </row>
    <row r="42" spans="1:6">
      <c r="A42" s="5" t="s">
        <v>208</v>
      </c>
      <c r="B42" s="40" t="s">
        <v>209</v>
      </c>
      <c r="C42" s="170">
        <v>0</v>
      </c>
      <c r="D42" s="170"/>
      <c r="E42" s="170"/>
      <c r="F42" s="179">
        <f t="shared" si="1"/>
        <v>0</v>
      </c>
    </row>
    <row r="43" spans="1:6">
      <c r="A43" s="9" t="s">
        <v>508</v>
      </c>
      <c r="B43" s="43" t="s">
        <v>210</v>
      </c>
      <c r="C43" s="170">
        <f>SUM(C41:C42)</f>
        <v>0</v>
      </c>
      <c r="D43" s="170">
        <f>SUM(D41:D42)</f>
        <v>0</v>
      </c>
      <c r="E43" s="170">
        <f>SUM(E41:E42)</f>
        <v>0</v>
      </c>
      <c r="F43" s="179">
        <f t="shared" si="1"/>
        <v>0</v>
      </c>
    </row>
    <row r="44" spans="1:6">
      <c r="A44" s="5" t="s">
        <v>211</v>
      </c>
      <c r="B44" s="40" t="s">
        <v>212</v>
      </c>
      <c r="C44" s="170">
        <v>4916593</v>
      </c>
      <c r="D44" s="170"/>
      <c r="E44" s="170"/>
      <c r="F44" s="179">
        <f>SUM(C44:E44)</f>
        <v>4916593</v>
      </c>
    </row>
    <row r="45" spans="1:6">
      <c r="A45" s="5" t="s">
        <v>213</v>
      </c>
      <c r="B45" s="40" t="s">
        <v>214</v>
      </c>
      <c r="C45" s="170">
        <v>9853768</v>
      </c>
      <c r="D45" s="170"/>
      <c r="E45" s="170"/>
      <c r="F45" s="179">
        <f>SUM(C45:E45)</f>
        <v>9853768</v>
      </c>
    </row>
    <row r="46" spans="1:6">
      <c r="A46" s="5" t="s">
        <v>598</v>
      </c>
      <c r="B46" s="40" t="s">
        <v>215</v>
      </c>
      <c r="C46" s="170"/>
      <c r="D46" s="170"/>
      <c r="E46" s="170"/>
      <c r="F46" s="179">
        <f t="shared" si="1"/>
        <v>0</v>
      </c>
    </row>
    <row r="47" spans="1:6">
      <c r="A47" s="5" t="s">
        <v>599</v>
      </c>
      <c r="B47" s="40" t="s">
        <v>217</v>
      </c>
      <c r="C47" s="170"/>
      <c r="D47" s="170"/>
      <c r="E47" s="170"/>
      <c r="F47" s="179">
        <f t="shared" si="1"/>
        <v>0</v>
      </c>
    </row>
    <row r="48" spans="1:6">
      <c r="A48" s="5" t="s">
        <v>221</v>
      </c>
      <c r="B48" s="40" t="s">
        <v>222</v>
      </c>
      <c r="C48" s="170">
        <v>264000</v>
      </c>
      <c r="D48" s="170"/>
      <c r="E48" s="170"/>
      <c r="F48" s="179">
        <f t="shared" si="1"/>
        <v>264000</v>
      </c>
    </row>
    <row r="49" spans="1:6">
      <c r="A49" s="9" t="s">
        <v>511</v>
      </c>
      <c r="B49" s="43" t="s">
        <v>223</v>
      </c>
      <c r="C49" s="170">
        <f>SUM(C44:C48)</f>
        <v>15034361</v>
      </c>
      <c r="D49" s="170">
        <f>SUM(D44:D48)</f>
        <v>0</v>
      </c>
      <c r="E49" s="170">
        <f>SUM(E44:E48)</f>
        <v>0</v>
      </c>
      <c r="F49" s="179">
        <f>SUM(C49:E49)</f>
        <v>15034361</v>
      </c>
    </row>
    <row r="50" spans="1:6">
      <c r="A50" s="49" t="s">
        <v>512</v>
      </c>
      <c r="B50" s="66" t="s">
        <v>224</v>
      </c>
      <c r="C50" s="170">
        <f>C29+C32+C40+C43+C49</f>
        <v>37537348</v>
      </c>
      <c r="D50" s="170">
        <f>D29+D32+D40+D43+D49</f>
        <v>0</v>
      </c>
      <c r="E50" s="170">
        <f>E29+E32+E40+E43+E49</f>
        <v>0</v>
      </c>
      <c r="F50" s="179">
        <f>SUM(C50:E50)</f>
        <v>37537348</v>
      </c>
    </row>
    <row r="51" spans="1:6">
      <c r="A51" s="17" t="s">
        <v>225</v>
      </c>
      <c r="B51" s="40" t="s">
        <v>226</v>
      </c>
      <c r="C51" s="170"/>
      <c r="D51" s="170"/>
      <c r="E51" s="170"/>
      <c r="F51" s="179">
        <f t="shared" si="1"/>
        <v>0</v>
      </c>
    </row>
    <row r="52" spans="1:6">
      <c r="A52" s="17" t="s">
        <v>529</v>
      </c>
      <c r="B52" s="40" t="s">
        <v>227</v>
      </c>
      <c r="C52" s="170"/>
      <c r="D52" s="170"/>
      <c r="E52" s="170"/>
      <c r="F52" s="179">
        <f t="shared" si="1"/>
        <v>0</v>
      </c>
    </row>
    <row r="53" spans="1:6">
      <c r="A53" s="22" t="s">
        <v>600</v>
      </c>
      <c r="B53" s="40" t="s">
        <v>228</v>
      </c>
      <c r="C53" s="170"/>
      <c r="D53" s="170"/>
      <c r="E53" s="170"/>
      <c r="F53" s="179">
        <f t="shared" si="1"/>
        <v>0</v>
      </c>
    </row>
    <row r="54" spans="1:6">
      <c r="A54" s="22" t="s">
        <v>601</v>
      </c>
      <c r="B54" s="40" t="s">
        <v>229</v>
      </c>
      <c r="C54" s="170"/>
      <c r="D54" s="170"/>
      <c r="E54" s="170"/>
      <c r="F54" s="179">
        <f t="shared" si="1"/>
        <v>0</v>
      </c>
    </row>
    <row r="55" spans="1:6">
      <c r="A55" s="22" t="s">
        <v>602</v>
      </c>
      <c r="B55" s="40" t="s">
        <v>230</v>
      </c>
      <c r="C55" s="170"/>
      <c r="D55" s="170"/>
      <c r="E55" s="170"/>
      <c r="F55" s="179">
        <f t="shared" si="1"/>
        <v>0</v>
      </c>
    </row>
    <row r="56" spans="1:6">
      <c r="A56" s="17" t="s">
        <v>603</v>
      </c>
      <c r="B56" s="40" t="s">
        <v>231</v>
      </c>
      <c r="C56" s="170"/>
      <c r="D56" s="170"/>
      <c r="E56" s="170"/>
      <c r="F56" s="179">
        <f t="shared" si="1"/>
        <v>0</v>
      </c>
    </row>
    <row r="57" spans="1:6">
      <c r="A57" s="17" t="s">
        <v>604</v>
      </c>
      <c r="B57" s="40" t="s">
        <v>232</v>
      </c>
      <c r="C57" s="170"/>
      <c r="D57" s="170"/>
      <c r="E57" s="170"/>
      <c r="F57" s="179">
        <f t="shared" si="1"/>
        <v>0</v>
      </c>
    </row>
    <row r="58" spans="1:6">
      <c r="A58" s="17" t="s">
        <v>605</v>
      </c>
      <c r="B58" s="40" t="s">
        <v>233</v>
      </c>
      <c r="C58" s="170">
        <v>10000</v>
      </c>
      <c r="D58" s="170"/>
      <c r="E58" s="170"/>
      <c r="F58" s="179">
        <f t="shared" si="1"/>
        <v>10000</v>
      </c>
    </row>
    <row r="59" spans="1:6">
      <c r="A59" s="63" t="s">
        <v>562</v>
      </c>
      <c r="B59" s="66" t="s">
        <v>234</v>
      </c>
      <c r="C59" s="170">
        <f>SUM(C51:C58)</f>
        <v>10000</v>
      </c>
      <c r="D59" s="170">
        <f>SUM(D51:D58)</f>
        <v>0</v>
      </c>
      <c r="E59" s="170">
        <f>SUM(E51:E58)</f>
        <v>0</v>
      </c>
      <c r="F59" s="179">
        <f t="shared" si="1"/>
        <v>10000</v>
      </c>
    </row>
    <row r="60" spans="1:6">
      <c r="A60" s="16" t="s">
        <v>606</v>
      </c>
      <c r="B60" s="40" t="s">
        <v>235</v>
      </c>
      <c r="C60" s="170"/>
      <c r="D60" s="170"/>
      <c r="E60" s="170"/>
      <c r="F60" s="179">
        <f t="shared" si="1"/>
        <v>0</v>
      </c>
    </row>
    <row r="61" spans="1:6">
      <c r="A61" s="16" t="s">
        <v>864</v>
      </c>
      <c r="B61" s="40" t="s">
        <v>865</v>
      </c>
      <c r="C61" s="170"/>
      <c r="D61" s="170"/>
      <c r="E61" s="170"/>
      <c r="F61" s="179"/>
    </row>
    <row r="62" spans="1:6">
      <c r="A62" s="16" t="s">
        <v>867</v>
      </c>
      <c r="B62" s="40" t="s">
        <v>866</v>
      </c>
      <c r="C62" s="170"/>
      <c r="D62" s="170"/>
      <c r="E62" s="170"/>
      <c r="F62" s="179">
        <f t="shared" si="1"/>
        <v>0</v>
      </c>
    </row>
    <row r="63" spans="1:6">
      <c r="A63" s="16" t="s">
        <v>868</v>
      </c>
      <c r="B63" s="40" t="s">
        <v>869</v>
      </c>
      <c r="C63" s="170"/>
      <c r="D63" s="170"/>
      <c r="E63" s="170"/>
      <c r="F63" s="179"/>
    </row>
    <row r="64" spans="1:6">
      <c r="A64" s="16" t="s">
        <v>239</v>
      </c>
      <c r="B64" s="40" t="s">
        <v>240</v>
      </c>
      <c r="C64" s="170"/>
      <c r="D64" s="170"/>
      <c r="E64" s="170"/>
      <c r="F64" s="179">
        <f t="shared" si="1"/>
        <v>0</v>
      </c>
    </row>
    <row r="65" spans="1:6">
      <c r="A65" s="16" t="s">
        <v>564</v>
      </c>
      <c r="B65" s="40" t="s">
        <v>241</v>
      </c>
      <c r="C65" s="170"/>
      <c r="D65" s="170"/>
      <c r="E65" s="170"/>
      <c r="F65" s="179">
        <f t="shared" si="1"/>
        <v>0</v>
      </c>
    </row>
    <row r="66" spans="1:6">
      <c r="A66" s="16" t="s">
        <v>607</v>
      </c>
      <c r="B66" s="40" t="s">
        <v>242</v>
      </c>
      <c r="C66" s="170"/>
      <c r="D66" s="170"/>
      <c r="E66" s="170"/>
      <c r="F66" s="179">
        <f t="shared" si="1"/>
        <v>0</v>
      </c>
    </row>
    <row r="67" spans="1:6">
      <c r="A67" s="16" t="s">
        <v>566</v>
      </c>
      <c r="B67" s="40" t="s">
        <v>243</v>
      </c>
      <c r="C67" s="170">
        <f>15026965-D67</f>
        <v>14578609</v>
      </c>
      <c r="D67" s="170">
        <v>448356</v>
      </c>
      <c r="E67" s="170"/>
      <c r="F67" s="179">
        <f t="shared" si="1"/>
        <v>15026965</v>
      </c>
    </row>
    <row r="68" spans="1:6">
      <c r="A68" s="16" t="s">
        <v>608</v>
      </c>
      <c r="B68" s="40" t="s">
        <v>244</v>
      </c>
      <c r="C68" s="170"/>
      <c r="D68" s="170"/>
      <c r="E68" s="170"/>
      <c r="F68" s="179">
        <f t="shared" si="1"/>
        <v>0</v>
      </c>
    </row>
    <row r="69" spans="1:6">
      <c r="A69" s="16" t="s">
        <v>609</v>
      </c>
      <c r="B69" s="40" t="s">
        <v>246</v>
      </c>
      <c r="C69" s="170"/>
      <c r="D69" s="170"/>
      <c r="E69" s="170"/>
      <c r="F69" s="179">
        <f t="shared" si="1"/>
        <v>0</v>
      </c>
    </row>
    <row r="70" spans="1:6">
      <c r="A70" s="16" t="s">
        <v>247</v>
      </c>
      <c r="B70" s="40" t="s">
        <v>248</v>
      </c>
      <c r="C70" s="170"/>
      <c r="D70" s="170"/>
      <c r="E70" s="170"/>
      <c r="F70" s="179">
        <f t="shared" si="1"/>
        <v>0</v>
      </c>
    </row>
    <row r="71" spans="1:6">
      <c r="A71" s="29" t="s">
        <v>249</v>
      </c>
      <c r="B71" s="40" t="s">
        <v>250</v>
      </c>
      <c r="C71" s="170"/>
      <c r="D71" s="170"/>
      <c r="E71" s="170"/>
      <c r="F71" s="179">
        <f t="shared" si="1"/>
        <v>0</v>
      </c>
    </row>
    <row r="72" spans="1:6">
      <c r="A72" s="29" t="s">
        <v>852</v>
      </c>
      <c r="B72" s="40" t="s">
        <v>251</v>
      </c>
      <c r="C72" s="170"/>
      <c r="D72" s="170"/>
      <c r="E72" s="170"/>
      <c r="F72" s="179"/>
    </row>
    <row r="73" spans="1:6">
      <c r="A73" s="16" t="s">
        <v>610</v>
      </c>
      <c r="B73" s="40" t="s">
        <v>252</v>
      </c>
      <c r="C73" s="170">
        <f>1276700-D73</f>
        <v>517200</v>
      </c>
      <c r="D73" s="170">
        <v>759500</v>
      </c>
      <c r="E73" s="170"/>
      <c r="F73" s="179">
        <f>SUM(C73:E73)</f>
        <v>1276700</v>
      </c>
    </row>
    <row r="74" spans="1:6">
      <c r="A74" s="29" t="s">
        <v>815</v>
      </c>
      <c r="B74" s="40" t="s">
        <v>853</v>
      </c>
      <c r="C74" s="170">
        <v>11239841</v>
      </c>
      <c r="D74" s="170"/>
      <c r="E74" s="170"/>
      <c r="F74" s="179">
        <f t="shared" si="1"/>
        <v>11239841</v>
      </c>
    </row>
    <row r="75" spans="1:6">
      <c r="A75" s="29" t="s">
        <v>816</v>
      </c>
      <c r="B75" s="40" t="s">
        <v>853</v>
      </c>
      <c r="C75" s="170"/>
      <c r="D75" s="170"/>
      <c r="E75" s="170"/>
      <c r="F75" s="179">
        <f t="shared" si="1"/>
        <v>0</v>
      </c>
    </row>
    <row r="76" spans="1:6">
      <c r="A76" s="63" t="s">
        <v>570</v>
      </c>
      <c r="B76" s="66" t="s">
        <v>253</v>
      </c>
      <c r="C76" s="170">
        <f>SUM(C60:C75)</f>
        <v>26335650</v>
      </c>
      <c r="D76" s="170">
        <f>SUM(D60:D75)</f>
        <v>1207856</v>
      </c>
      <c r="E76" s="170">
        <f>SUM(E60:E75)</f>
        <v>0</v>
      </c>
      <c r="F76" s="179">
        <f t="shared" si="1"/>
        <v>27543506</v>
      </c>
    </row>
    <row r="77" spans="1:6" ht="15.75">
      <c r="A77" s="82" t="s">
        <v>93</v>
      </c>
      <c r="B77" s="182"/>
      <c r="C77" s="183">
        <f>C76+C59+C50+C25+C24</f>
        <v>76802149</v>
      </c>
      <c r="D77" s="183">
        <f>D76+D59+D50+D25+D24</f>
        <v>1207856</v>
      </c>
      <c r="E77" s="183">
        <f>E76+E59+E50+E25+E24</f>
        <v>0</v>
      </c>
      <c r="F77" s="184">
        <f t="shared" si="1"/>
        <v>78010005</v>
      </c>
    </row>
    <row r="78" spans="1:6">
      <c r="A78" s="44" t="s">
        <v>254</v>
      </c>
      <c r="B78" s="40" t="s">
        <v>255</v>
      </c>
      <c r="C78" s="170"/>
      <c r="D78" s="170"/>
      <c r="E78" s="170"/>
      <c r="F78" s="179">
        <f t="shared" si="1"/>
        <v>0</v>
      </c>
    </row>
    <row r="79" spans="1:6">
      <c r="A79" s="44" t="s">
        <v>611</v>
      </c>
      <c r="B79" s="40" t="s">
        <v>256</v>
      </c>
      <c r="C79" s="170">
        <v>21718331</v>
      </c>
      <c r="D79" s="170"/>
      <c r="E79" s="170"/>
      <c r="F79" s="179">
        <f t="shared" si="1"/>
        <v>21718331</v>
      </c>
    </row>
    <row r="80" spans="1:6">
      <c r="A80" s="44" t="s">
        <v>258</v>
      </c>
      <c r="B80" s="40" t="s">
        <v>259</v>
      </c>
      <c r="C80" s="170"/>
      <c r="D80" s="170"/>
      <c r="E80" s="170"/>
      <c r="F80" s="179">
        <f t="shared" si="1"/>
        <v>0</v>
      </c>
    </row>
    <row r="81" spans="1:6">
      <c r="A81" s="44" t="s">
        <v>260</v>
      </c>
      <c r="B81" s="40" t="s">
        <v>261</v>
      </c>
      <c r="C81" s="170">
        <v>45000</v>
      </c>
      <c r="D81" s="170"/>
      <c r="E81" s="170"/>
      <c r="F81" s="179">
        <f t="shared" si="1"/>
        <v>45000</v>
      </c>
    </row>
    <row r="82" spans="1:6">
      <c r="A82" s="6" t="s">
        <v>262</v>
      </c>
      <c r="B82" s="40" t="s">
        <v>263</v>
      </c>
      <c r="C82" s="170"/>
      <c r="D82" s="170"/>
      <c r="E82" s="170"/>
      <c r="F82" s="179">
        <f t="shared" si="1"/>
        <v>0</v>
      </c>
    </row>
    <row r="83" spans="1:6">
      <c r="A83" s="6" t="s">
        <v>264</v>
      </c>
      <c r="B83" s="40" t="s">
        <v>265</v>
      </c>
      <c r="C83" s="170"/>
      <c r="D83" s="170"/>
      <c r="E83" s="170"/>
      <c r="F83" s="179">
        <f t="shared" si="1"/>
        <v>0</v>
      </c>
    </row>
    <row r="84" spans="1:6">
      <c r="A84" s="6" t="s">
        <v>266</v>
      </c>
      <c r="B84" s="40" t="s">
        <v>267</v>
      </c>
      <c r="C84" s="170">
        <v>5724089</v>
      </c>
      <c r="D84" s="170"/>
      <c r="E84" s="170"/>
      <c r="F84" s="179">
        <f t="shared" si="1"/>
        <v>5724089</v>
      </c>
    </row>
    <row r="85" spans="1:6">
      <c r="A85" s="64" t="s">
        <v>572</v>
      </c>
      <c r="B85" s="66" t="s">
        <v>268</v>
      </c>
      <c r="C85" s="170">
        <f>SUM(C78:C84)</f>
        <v>27487420</v>
      </c>
      <c r="D85" s="170">
        <f>SUM(D78:D84)</f>
        <v>0</v>
      </c>
      <c r="E85" s="170">
        <f>SUM(E78:E84)</f>
        <v>0</v>
      </c>
      <c r="F85" s="179">
        <f t="shared" si="1"/>
        <v>27487420</v>
      </c>
    </row>
    <row r="86" spans="1:6">
      <c r="A86" s="17" t="s">
        <v>269</v>
      </c>
      <c r="B86" s="40" t="s">
        <v>270</v>
      </c>
      <c r="C86" s="170">
        <v>6229150</v>
      </c>
      <c r="D86" s="170"/>
      <c r="E86" s="170"/>
      <c r="F86" s="179">
        <f t="shared" si="1"/>
        <v>6229150</v>
      </c>
    </row>
    <row r="87" spans="1:6">
      <c r="A87" s="17" t="s">
        <v>271</v>
      </c>
      <c r="B87" s="40" t="s">
        <v>272</v>
      </c>
      <c r="C87" s="170"/>
      <c r="D87" s="170"/>
      <c r="E87" s="170"/>
      <c r="F87" s="179">
        <f t="shared" si="1"/>
        <v>0</v>
      </c>
    </row>
    <row r="88" spans="1:6">
      <c r="A88" s="17" t="s">
        <v>273</v>
      </c>
      <c r="B88" s="40" t="s">
        <v>274</v>
      </c>
      <c r="C88" s="170"/>
      <c r="D88" s="170"/>
      <c r="E88" s="170"/>
      <c r="F88" s="179">
        <f t="shared" si="1"/>
        <v>0</v>
      </c>
    </row>
    <row r="89" spans="1:6">
      <c r="A89" s="17" t="s">
        <v>275</v>
      </c>
      <c r="B89" s="40" t="s">
        <v>276</v>
      </c>
      <c r="C89" s="170">
        <v>1644071</v>
      </c>
      <c r="D89" s="170"/>
      <c r="E89" s="170"/>
      <c r="F89" s="179">
        <f t="shared" si="1"/>
        <v>1644071</v>
      </c>
    </row>
    <row r="90" spans="1:6">
      <c r="A90" s="63" t="s">
        <v>573</v>
      </c>
      <c r="B90" s="66" t="s">
        <v>277</v>
      </c>
      <c r="C90" s="170">
        <f>SUM(C86:C89)</f>
        <v>7873221</v>
      </c>
      <c r="D90" s="170">
        <f>SUM(D86:D89)</f>
        <v>0</v>
      </c>
      <c r="E90" s="170">
        <f>SUM(E86:E89)</f>
        <v>0</v>
      </c>
      <c r="F90" s="179">
        <f t="shared" si="1"/>
        <v>7873221</v>
      </c>
    </row>
    <row r="91" spans="1:6" ht="30">
      <c r="A91" s="17" t="s">
        <v>278</v>
      </c>
      <c r="B91" s="40" t="s">
        <v>279</v>
      </c>
      <c r="C91" s="170"/>
      <c r="D91" s="170"/>
      <c r="E91" s="170"/>
      <c r="F91" s="179">
        <f t="shared" si="1"/>
        <v>0</v>
      </c>
    </row>
    <row r="92" spans="1:6">
      <c r="A92" s="17" t="s">
        <v>612</v>
      </c>
      <c r="B92" s="40" t="s">
        <v>280</v>
      </c>
      <c r="C92" s="170"/>
      <c r="D92" s="170"/>
      <c r="E92" s="170"/>
      <c r="F92" s="179">
        <f t="shared" si="1"/>
        <v>0</v>
      </c>
    </row>
    <row r="93" spans="1:6" ht="30">
      <c r="A93" s="17" t="s">
        <v>613</v>
      </c>
      <c r="B93" s="40" t="s">
        <v>281</v>
      </c>
      <c r="C93" s="170"/>
      <c r="D93" s="170"/>
      <c r="E93" s="170"/>
      <c r="F93" s="179">
        <f t="shared" ref="F93:F131" si="2">SUM(C93:E93)</f>
        <v>0</v>
      </c>
    </row>
    <row r="94" spans="1:6">
      <c r="A94" s="17" t="s">
        <v>614</v>
      </c>
      <c r="B94" s="40" t="s">
        <v>282</v>
      </c>
      <c r="C94" s="170"/>
      <c r="D94" s="170"/>
      <c r="E94" s="170"/>
      <c r="F94" s="179">
        <f t="shared" si="2"/>
        <v>0</v>
      </c>
    </row>
    <row r="95" spans="1:6" ht="30">
      <c r="A95" s="17" t="s">
        <v>615</v>
      </c>
      <c r="B95" s="40" t="s">
        <v>283</v>
      </c>
      <c r="C95" s="170"/>
      <c r="D95" s="170"/>
      <c r="E95" s="170"/>
      <c r="F95" s="179">
        <f t="shared" si="2"/>
        <v>0</v>
      </c>
    </row>
    <row r="96" spans="1:6">
      <c r="A96" s="17" t="s">
        <v>616</v>
      </c>
      <c r="B96" s="40" t="s">
        <v>284</v>
      </c>
      <c r="C96" s="170"/>
      <c r="D96" s="170"/>
      <c r="E96" s="170"/>
      <c r="F96" s="179">
        <f t="shared" si="2"/>
        <v>0</v>
      </c>
    </row>
    <row r="97" spans="1:25">
      <c r="A97" s="17" t="s">
        <v>285</v>
      </c>
      <c r="B97" s="40" t="s">
        <v>286</v>
      </c>
      <c r="C97" s="170"/>
      <c r="D97" s="170"/>
      <c r="E97" s="170"/>
      <c r="F97" s="179">
        <f t="shared" si="2"/>
        <v>0</v>
      </c>
    </row>
    <row r="98" spans="1:25">
      <c r="A98" s="17" t="s">
        <v>870</v>
      </c>
      <c r="B98" s="40" t="s">
        <v>287</v>
      </c>
      <c r="C98" s="170"/>
      <c r="D98" s="170"/>
      <c r="E98" s="170"/>
      <c r="F98" s="179"/>
    </row>
    <row r="99" spans="1:25">
      <c r="A99" s="17" t="s">
        <v>66</v>
      </c>
      <c r="B99" s="40" t="s">
        <v>871</v>
      </c>
      <c r="C99" s="170"/>
      <c r="D99" s="170"/>
      <c r="E99" s="170"/>
      <c r="F99" s="179">
        <f t="shared" si="2"/>
        <v>0</v>
      </c>
    </row>
    <row r="100" spans="1:25">
      <c r="A100" s="63" t="s">
        <v>574</v>
      </c>
      <c r="B100" s="66" t="s">
        <v>288</v>
      </c>
      <c r="C100" s="170">
        <f>SUM(C91:C99)</f>
        <v>0</v>
      </c>
      <c r="D100" s="170">
        <f>SUM(D91:D99)</f>
        <v>0</v>
      </c>
      <c r="E100" s="170">
        <f>SUM(E91:E99)</f>
        <v>0</v>
      </c>
      <c r="F100" s="179">
        <f t="shared" si="2"/>
        <v>0</v>
      </c>
    </row>
    <row r="101" spans="1:25" ht="15.75">
      <c r="A101" s="82" t="s">
        <v>94</v>
      </c>
      <c r="B101" s="182"/>
      <c r="C101" s="183">
        <f>C85+C90+C100</f>
        <v>35360641</v>
      </c>
      <c r="D101" s="183">
        <f>D85+D90+D100</f>
        <v>0</v>
      </c>
      <c r="E101" s="183">
        <f>E85+E90+E100</f>
        <v>0</v>
      </c>
      <c r="F101" s="184">
        <f>SUM(C101:E101)</f>
        <v>35360641</v>
      </c>
    </row>
    <row r="102" spans="1:25" ht="15.75">
      <c r="A102" s="45" t="s">
        <v>625</v>
      </c>
      <c r="B102" s="46" t="s">
        <v>289</v>
      </c>
      <c r="C102" s="170">
        <f>C77+C101</f>
        <v>112162790</v>
      </c>
      <c r="D102" s="170">
        <f>D77+D101</f>
        <v>1207856</v>
      </c>
      <c r="E102" s="170">
        <f>E77+E101</f>
        <v>0</v>
      </c>
      <c r="F102" s="179">
        <f t="shared" si="2"/>
        <v>113370646</v>
      </c>
    </row>
    <row r="103" spans="1:25">
      <c r="A103" s="17" t="s">
        <v>618</v>
      </c>
      <c r="B103" s="5" t="s">
        <v>290</v>
      </c>
      <c r="C103" s="172"/>
      <c r="D103" s="172"/>
      <c r="E103" s="172"/>
      <c r="F103" s="179">
        <f t="shared" si="2"/>
        <v>0</v>
      </c>
      <c r="G103" s="32"/>
      <c r="H103" s="32"/>
      <c r="I103" s="32"/>
      <c r="J103" s="32"/>
      <c r="K103" s="32"/>
      <c r="L103" s="32"/>
      <c r="M103" s="32"/>
      <c r="N103" s="32"/>
      <c r="O103" s="32"/>
      <c r="P103" s="32"/>
      <c r="Q103" s="32"/>
      <c r="R103" s="32"/>
      <c r="S103" s="32"/>
      <c r="T103" s="32"/>
      <c r="U103" s="32"/>
      <c r="V103" s="32"/>
      <c r="W103" s="32"/>
      <c r="X103" s="33"/>
      <c r="Y103" s="33"/>
    </row>
    <row r="104" spans="1:25">
      <c r="A104" s="17" t="s">
        <v>293</v>
      </c>
      <c r="B104" s="5" t="s">
        <v>294</v>
      </c>
      <c r="C104" s="172"/>
      <c r="D104" s="172"/>
      <c r="E104" s="172"/>
      <c r="F104" s="179">
        <f t="shared" si="2"/>
        <v>0</v>
      </c>
      <c r="G104" s="32"/>
      <c r="H104" s="32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2"/>
      <c r="V104" s="32"/>
      <c r="W104" s="32"/>
      <c r="X104" s="33"/>
      <c r="Y104" s="33"/>
    </row>
    <row r="105" spans="1:25">
      <c r="A105" s="17" t="s">
        <v>619</v>
      </c>
      <c r="B105" s="5" t="s">
        <v>295</v>
      </c>
      <c r="C105" s="172"/>
      <c r="D105" s="172"/>
      <c r="E105" s="172"/>
      <c r="F105" s="179">
        <f t="shared" si="2"/>
        <v>0</v>
      </c>
      <c r="G105" s="32"/>
      <c r="H105" s="32"/>
      <c r="I105" s="32"/>
      <c r="J105" s="32"/>
      <c r="K105" s="32"/>
      <c r="L105" s="32"/>
      <c r="M105" s="32"/>
      <c r="N105" s="32"/>
      <c r="O105" s="32"/>
      <c r="P105" s="32"/>
      <c r="Q105" s="32"/>
      <c r="R105" s="32"/>
      <c r="S105" s="32"/>
      <c r="T105" s="32"/>
      <c r="U105" s="32"/>
      <c r="V105" s="32"/>
      <c r="W105" s="32"/>
      <c r="X105" s="33"/>
      <c r="Y105" s="33"/>
    </row>
    <row r="106" spans="1:25">
      <c r="A106" s="20" t="s">
        <v>581</v>
      </c>
      <c r="B106" s="9" t="s">
        <v>297</v>
      </c>
      <c r="C106" s="173">
        <f>SUM(C103:C105)</f>
        <v>0</v>
      </c>
      <c r="D106" s="173">
        <f>SUM(D103:D105)</f>
        <v>0</v>
      </c>
      <c r="E106" s="173">
        <f>SUM(E103:E105)</f>
        <v>0</v>
      </c>
      <c r="F106" s="179">
        <f t="shared" si="2"/>
        <v>0</v>
      </c>
      <c r="G106" s="34"/>
      <c r="H106" s="34"/>
      <c r="I106" s="34"/>
      <c r="J106" s="34"/>
      <c r="K106" s="34"/>
      <c r="L106" s="34"/>
      <c r="M106" s="34"/>
      <c r="N106" s="34"/>
      <c r="O106" s="34"/>
      <c r="P106" s="34"/>
      <c r="Q106" s="34"/>
      <c r="R106" s="34"/>
      <c r="S106" s="34"/>
      <c r="T106" s="34"/>
      <c r="U106" s="34"/>
      <c r="V106" s="34"/>
      <c r="W106" s="34"/>
      <c r="X106" s="33"/>
      <c r="Y106" s="33"/>
    </row>
    <row r="107" spans="1:25">
      <c r="A107" s="47" t="s">
        <v>620</v>
      </c>
      <c r="B107" s="5" t="s">
        <v>298</v>
      </c>
      <c r="C107" s="174"/>
      <c r="D107" s="174"/>
      <c r="E107" s="174"/>
      <c r="F107" s="179">
        <f t="shared" si="2"/>
        <v>0</v>
      </c>
      <c r="G107" s="35"/>
      <c r="H107" s="35"/>
      <c r="I107" s="35"/>
      <c r="J107" s="35"/>
      <c r="K107" s="35"/>
      <c r="L107" s="35"/>
      <c r="M107" s="35"/>
      <c r="N107" s="35"/>
      <c r="O107" s="35"/>
      <c r="P107" s="35"/>
      <c r="Q107" s="35"/>
      <c r="R107" s="35"/>
      <c r="S107" s="35"/>
      <c r="T107" s="35"/>
      <c r="U107" s="35"/>
      <c r="V107" s="35"/>
      <c r="W107" s="35"/>
      <c r="X107" s="33"/>
      <c r="Y107" s="33"/>
    </row>
    <row r="108" spans="1:25">
      <c r="A108" s="47" t="s">
        <v>872</v>
      </c>
      <c r="B108" s="5" t="s">
        <v>301</v>
      </c>
      <c r="C108" s="174"/>
      <c r="D108" s="174"/>
      <c r="E108" s="174"/>
      <c r="F108" s="179">
        <f t="shared" si="2"/>
        <v>0</v>
      </c>
      <c r="G108" s="35"/>
      <c r="H108" s="35"/>
      <c r="I108" s="35"/>
      <c r="J108" s="35"/>
      <c r="K108" s="35"/>
      <c r="L108" s="35"/>
      <c r="M108" s="35"/>
      <c r="N108" s="35"/>
      <c r="O108" s="35"/>
      <c r="P108" s="35"/>
      <c r="Q108" s="35"/>
      <c r="R108" s="35"/>
      <c r="S108" s="35"/>
      <c r="T108" s="35"/>
      <c r="U108" s="35"/>
      <c r="V108" s="35"/>
      <c r="W108" s="35"/>
      <c r="X108" s="33"/>
      <c r="Y108" s="33"/>
    </row>
    <row r="109" spans="1:25">
      <c r="A109" s="17" t="s">
        <v>873</v>
      </c>
      <c r="B109" s="5" t="s">
        <v>303</v>
      </c>
      <c r="C109" s="172"/>
      <c r="D109" s="172"/>
      <c r="E109" s="172"/>
      <c r="F109" s="179">
        <f t="shared" si="2"/>
        <v>0</v>
      </c>
      <c r="G109" s="32"/>
      <c r="H109" s="32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2"/>
      <c r="V109" s="32"/>
      <c r="W109" s="32"/>
      <c r="X109" s="33"/>
      <c r="Y109" s="33"/>
    </row>
    <row r="110" spans="1:25">
      <c r="A110" s="17" t="s">
        <v>874</v>
      </c>
      <c r="B110" s="5" t="s">
        <v>304</v>
      </c>
      <c r="C110" s="172"/>
      <c r="D110" s="172"/>
      <c r="E110" s="172"/>
      <c r="F110" s="179">
        <f t="shared" si="2"/>
        <v>0</v>
      </c>
      <c r="G110" s="32"/>
      <c r="H110" s="32"/>
      <c r="I110" s="32"/>
      <c r="J110" s="32"/>
      <c r="K110" s="32"/>
      <c r="L110" s="32"/>
      <c r="M110" s="32"/>
      <c r="N110" s="32"/>
      <c r="O110" s="32"/>
      <c r="P110" s="32"/>
      <c r="Q110" s="32"/>
      <c r="R110" s="32"/>
      <c r="S110" s="32"/>
      <c r="T110" s="32"/>
      <c r="U110" s="32"/>
      <c r="V110" s="32"/>
      <c r="W110" s="32"/>
      <c r="X110" s="33"/>
      <c r="Y110" s="33"/>
    </row>
    <row r="111" spans="1:25">
      <c r="A111" s="17" t="s">
        <v>875</v>
      </c>
      <c r="B111" s="5" t="s">
        <v>876</v>
      </c>
      <c r="C111" s="172"/>
      <c r="D111" s="172"/>
      <c r="E111" s="172"/>
      <c r="F111" s="179"/>
      <c r="G111" s="32"/>
      <c r="H111" s="32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2"/>
      <c r="V111" s="32"/>
      <c r="W111" s="32"/>
      <c r="X111" s="33"/>
      <c r="Y111" s="33"/>
    </row>
    <row r="112" spans="1:25">
      <c r="A112" s="17" t="s">
        <v>878</v>
      </c>
      <c r="B112" s="5" t="s">
        <v>877</v>
      </c>
      <c r="C112" s="172"/>
      <c r="D112" s="172"/>
      <c r="E112" s="172"/>
      <c r="F112" s="179"/>
      <c r="G112" s="32"/>
      <c r="H112" s="32"/>
      <c r="I112" s="32"/>
      <c r="J112" s="32"/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3"/>
      <c r="Y112" s="33"/>
    </row>
    <row r="113" spans="1:25">
      <c r="A113" s="18" t="s">
        <v>584</v>
      </c>
      <c r="B113" s="9" t="s">
        <v>305</v>
      </c>
      <c r="C113" s="175">
        <f>SUM(C107:C110)</f>
        <v>0</v>
      </c>
      <c r="D113" s="175">
        <f>SUM(D107:D110)</f>
        <v>0</v>
      </c>
      <c r="E113" s="175">
        <f>SUM(E107:E110)</f>
        <v>0</v>
      </c>
      <c r="F113" s="179">
        <f t="shared" si="2"/>
        <v>0</v>
      </c>
      <c r="G113" s="36"/>
      <c r="H113" s="36"/>
      <c r="I113" s="36"/>
      <c r="J113" s="36"/>
      <c r="K113" s="36"/>
      <c r="L113" s="36"/>
      <c r="M113" s="36"/>
      <c r="N113" s="36"/>
      <c r="O113" s="36"/>
      <c r="P113" s="36"/>
      <c r="Q113" s="36"/>
      <c r="R113" s="36"/>
      <c r="S113" s="36"/>
      <c r="T113" s="36"/>
      <c r="U113" s="36"/>
      <c r="V113" s="36"/>
      <c r="W113" s="36"/>
      <c r="X113" s="33"/>
      <c r="Y113" s="33"/>
    </row>
    <row r="114" spans="1:25">
      <c r="A114" s="47" t="s">
        <v>306</v>
      </c>
      <c r="B114" s="5" t="s">
        <v>307</v>
      </c>
      <c r="C114" s="174"/>
      <c r="D114" s="174"/>
      <c r="E114" s="174"/>
      <c r="F114" s="179">
        <f t="shared" si="2"/>
        <v>0</v>
      </c>
      <c r="G114" s="35"/>
      <c r="H114" s="35"/>
      <c r="I114" s="35"/>
      <c r="J114" s="35"/>
      <c r="K114" s="35"/>
      <c r="L114" s="35"/>
      <c r="M114" s="35"/>
      <c r="N114" s="35"/>
      <c r="O114" s="35"/>
      <c r="P114" s="35"/>
      <c r="Q114" s="35"/>
      <c r="R114" s="35"/>
      <c r="S114" s="35"/>
      <c r="T114" s="35"/>
      <c r="U114" s="35"/>
      <c r="V114" s="35"/>
      <c r="W114" s="35"/>
      <c r="X114" s="33"/>
      <c r="Y114" s="33"/>
    </row>
    <row r="115" spans="1:25">
      <c r="A115" s="47" t="s">
        <v>308</v>
      </c>
      <c r="B115" s="5" t="s">
        <v>309</v>
      </c>
      <c r="C115" s="174"/>
      <c r="D115" s="174"/>
      <c r="E115" s="174"/>
      <c r="F115" s="179">
        <f t="shared" si="2"/>
        <v>0</v>
      </c>
      <c r="G115" s="35"/>
      <c r="H115" s="35"/>
      <c r="I115" s="35"/>
      <c r="J115" s="35"/>
      <c r="K115" s="35"/>
      <c r="L115" s="35"/>
      <c r="M115" s="35"/>
      <c r="N115" s="35"/>
      <c r="O115" s="35"/>
      <c r="P115" s="35"/>
      <c r="Q115" s="35"/>
      <c r="R115" s="35"/>
      <c r="S115" s="35"/>
      <c r="T115" s="35"/>
      <c r="U115" s="35"/>
      <c r="V115" s="35"/>
      <c r="W115" s="35"/>
      <c r="X115" s="33"/>
      <c r="Y115" s="33"/>
    </row>
    <row r="116" spans="1:25">
      <c r="A116" s="18" t="s">
        <v>310</v>
      </c>
      <c r="B116" s="5" t="s">
        <v>311</v>
      </c>
      <c r="C116" s="174"/>
      <c r="D116" s="174"/>
      <c r="E116" s="174"/>
      <c r="F116" s="179">
        <f t="shared" si="2"/>
        <v>0</v>
      </c>
      <c r="G116" s="35"/>
      <c r="H116" s="35"/>
      <c r="I116" s="35"/>
      <c r="J116" s="35"/>
      <c r="K116" s="35"/>
      <c r="L116" s="35"/>
      <c r="M116" s="35"/>
      <c r="N116" s="35"/>
      <c r="O116" s="35"/>
      <c r="P116" s="35"/>
      <c r="Q116" s="35"/>
      <c r="R116" s="35"/>
      <c r="S116" s="35"/>
      <c r="T116" s="35"/>
      <c r="U116" s="35"/>
      <c r="V116" s="35"/>
      <c r="W116" s="35"/>
      <c r="X116" s="33"/>
      <c r="Y116" s="33"/>
    </row>
    <row r="117" spans="1:25">
      <c r="A117" s="47" t="s">
        <v>879</v>
      </c>
      <c r="B117" s="5" t="s">
        <v>313</v>
      </c>
      <c r="C117" s="174"/>
      <c r="D117" s="174"/>
      <c r="E117" s="174"/>
      <c r="F117" s="179">
        <f t="shared" si="2"/>
        <v>0</v>
      </c>
      <c r="G117" s="35"/>
      <c r="H117" s="35"/>
      <c r="I117" s="35"/>
      <c r="J117" s="35"/>
      <c r="K117" s="35"/>
      <c r="L117" s="35"/>
      <c r="M117" s="35"/>
      <c r="N117" s="35"/>
      <c r="O117" s="35"/>
      <c r="P117" s="35"/>
      <c r="Q117" s="35"/>
      <c r="R117" s="35"/>
      <c r="S117" s="35"/>
      <c r="T117" s="35"/>
      <c r="U117" s="35"/>
      <c r="V117" s="35"/>
      <c r="W117" s="35"/>
      <c r="X117" s="33"/>
      <c r="Y117" s="33"/>
    </row>
    <row r="118" spans="1:25">
      <c r="A118" s="47" t="s">
        <v>314</v>
      </c>
      <c r="B118" s="5" t="s">
        <v>315</v>
      </c>
      <c r="C118" s="174"/>
      <c r="D118" s="174"/>
      <c r="E118" s="174"/>
      <c r="F118" s="179">
        <f t="shared" si="2"/>
        <v>0</v>
      </c>
      <c r="G118" s="35"/>
      <c r="H118" s="35"/>
      <c r="I118" s="35"/>
      <c r="J118" s="35"/>
      <c r="K118" s="35"/>
      <c r="L118" s="35"/>
      <c r="M118" s="35"/>
      <c r="N118" s="35"/>
      <c r="O118" s="35"/>
      <c r="P118" s="35"/>
      <c r="Q118" s="35"/>
      <c r="R118" s="35"/>
      <c r="S118" s="35"/>
      <c r="T118" s="35"/>
      <c r="U118" s="35"/>
      <c r="V118" s="35"/>
      <c r="W118" s="35"/>
      <c r="X118" s="33"/>
      <c r="Y118" s="33"/>
    </row>
    <row r="119" spans="1:25">
      <c r="A119" s="47" t="s">
        <v>316</v>
      </c>
      <c r="B119" s="5" t="s">
        <v>317</v>
      </c>
      <c r="C119" s="174"/>
      <c r="D119" s="174"/>
      <c r="E119" s="174"/>
      <c r="F119" s="179">
        <f t="shared" si="2"/>
        <v>0</v>
      </c>
      <c r="G119" s="35"/>
      <c r="H119" s="35"/>
      <c r="I119" s="35"/>
      <c r="J119" s="35"/>
      <c r="K119" s="35"/>
      <c r="L119" s="35"/>
      <c r="M119" s="35"/>
      <c r="N119" s="35"/>
      <c r="O119" s="35"/>
      <c r="P119" s="35"/>
      <c r="Q119" s="35"/>
      <c r="R119" s="35"/>
      <c r="S119" s="35"/>
      <c r="T119" s="35"/>
      <c r="U119" s="35"/>
      <c r="V119" s="35"/>
      <c r="W119" s="35"/>
      <c r="X119" s="33"/>
      <c r="Y119" s="33"/>
    </row>
    <row r="120" spans="1:25">
      <c r="A120" s="47" t="s">
        <v>880</v>
      </c>
      <c r="B120" s="5" t="s">
        <v>881</v>
      </c>
      <c r="C120" s="174"/>
      <c r="D120" s="174"/>
      <c r="E120" s="174"/>
      <c r="F120" s="179"/>
      <c r="G120" s="35"/>
      <c r="H120" s="35"/>
      <c r="I120" s="35"/>
      <c r="J120" s="35"/>
      <c r="K120" s="35"/>
      <c r="L120" s="35"/>
      <c r="M120" s="35"/>
      <c r="N120" s="35"/>
      <c r="O120" s="35"/>
      <c r="P120" s="35"/>
      <c r="Q120" s="35"/>
      <c r="R120" s="35"/>
      <c r="S120" s="35"/>
      <c r="T120" s="35"/>
      <c r="U120" s="35"/>
      <c r="V120" s="35"/>
      <c r="W120" s="35"/>
      <c r="X120" s="33"/>
      <c r="Y120" s="33"/>
    </row>
    <row r="121" spans="1:25">
      <c r="A121" s="47" t="s">
        <v>883</v>
      </c>
      <c r="B121" s="5" t="s">
        <v>882</v>
      </c>
      <c r="C121" s="174"/>
      <c r="D121" s="174"/>
      <c r="E121" s="174"/>
      <c r="F121" s="179"/>
      <c r="G121" s="35"/>
      <c r="H121" s="35"/>
      <c r="I121" s="35"/>
      <c r="J121" s="35"/>
      <c r="K121" s="35"/>
      <c r="L121" s="35"/>
      <c r="M121" s="35"/>
      <c r="N121" s="35"/>
      <c r="O121" s="35"/>
      <c r="P121" s="35"/>
      <c r="Q121" s="35"/>
      <c r="R121" s="35"/>
      <c r="S121" s="35"/>
      <c r="T121" s="35"/>
      <c r="U121" s="35"/>
      <c r="V121" s="35"/>
      <c r="W121" s="35"/>
      <c r="X121" s="33"/>
      <c r="Y121" s="33"/>
    </row>
    <row r="122" spans="1:25">
      <c r="A122" s="48" t="s">
        <v>585</v>
      </c>
      <c r="B122" s="49" t="s">
        <v>318</v>
      </c>
      <c r="C122" s="175">
        <f>C106+C113+C114+C115+C116+C117+C118+C119</f>
        <v>0</v>
      </c>
      <c r="D122" s="175">
        <f>D106+D113+D114+D115+D116+D117+D118+D119</f>
        <v>0</v>
      </c>
      <c r="E122" s="175">
        <f>E106+E113+E114+E115+E116+E117+E118+E119</f>
        <v>0</v>
      </c>
      <c r="F122" s="179">
        <f t="shared" si="2"/>
        <v>0</v>
      </c>
      <c r="G122" s="36"/>
      <c r="H122" s="36"/>
      <c r="I122" s="36"/>
      <c r="J122" s="36"/>
      <c r="K122" s="36"/>
      <c r="L122" s="36"/>
      <c r="M122" s="36"/>
      <c r="N122" s="36"/>
      <c r="O122" s="36"/>
      <c r="P122" s="36"/>
      <c r="Q122" s="36"/>
      <c r="R122" s="36"/>
      <c r="S122" s="36"/>
      <c r="T122" s="36"/>
      <c r="U122" s="36"/>
      <c r="V122" s="36"/>
      <c r="W122" s="36"/>
      <c r="X122" s="33"/>
      <c r="Y122" s="33"/>
    </row>
    <row r="123" spans="1:25">
      <c r="A123" s="47" t="s">
        <v>319</v>
      </c>
      <c r="B123" s="5" t="s">
        <v>320</v>
      </c>
      <c r="C123" s="174"/>
      <c r="D123" s="174"/>
      <c r="E123" s="174"/>
      <c r="F123" s="179">
        <f t="shared" si="2"/>
        <v>0</v>
      </c>
      <c r="G123" s="35"/>
      <c r="H123" s="35"/>
      <c r="I123" s="35"/>
      <c r="J123" s="35"/>
      <c r="K123" s="35"/>
      <c r="L123" s="35"/>
      <c r="M123" s="35"/>
      <c r="N123" s="35"/>
      <c r="O123" s="35"/>
      <c r="P123" s="35"/>
      <c r="Q123" s="35"/>
      <c r="R123" s="35"/>
      <c r="S123" s="35"/>
      <c r="T123" s="35"/>
      <c r="U123" s="35"/>
      <c r="V123" s="35"/>
      <c r="W123" s="35"/>
      <c r="X123" s="33"/>
      <c r="Y123" s="33"/>
    </row>
    <row r="124" spans="1:25">
      <c r="A124" s="17" t="s">
        <v>321</v>
      </c>
      <c r="B124" s="5" t="s">
        <v>322</v>
      </c>
      <c r="C124" s="172"/>
      <c r="D124" s="172"/>
      <c r="E124" s="172"/>
      <c r="F124" s="179">
        <f t="shared" si="2"/>
        <v>0</v>
      </c>
      <c r="G124" s="32"/>
      <c r="H124" s="32"/>
      <c r="I124" s="32"/>
      <c r="J124" s="32"/>
      <c r="K124" s="32"/>
      <c r="L124" s="32"/>
      <c r="M124" s="32"/>
      <c r="N124" s="32"/>
      <c r="O124" s="32"/>
      <c r="P124" s="32"/>
      <c r="Q124" s="32"/>
      <c r="R124" s="32"/>
      <c r="S124" s="32"/>
      <c r="T124" s="32"/>
      <c r="U124" s="32"/>
      <c r="V124" s="32"/>
      <c r="W124" s="32"/>
      <c r="X124" s="33"/>
      <c r="Y124" s="33"/>
    </row>
    <row r="125" spans="1:25">
      <c r="A125" s="47" t="s">
        <v>622</v>
      </c>
      <c r="B125" s="5" t="s">
        <v>323</v>
      </c>
      <c r="C125" s="174"/>
      <c r="D125" s="174"/>
      <c r="E125" s="174"/>
      <c r="F125" s="179">
        <f t="shared" si="2"/>
        <v>0</v>
      </c>
      <c r="G125" s="35"/>
      <c r="H125" s="35"/>
      <c r="I125" s="35"/>
      <c r="J125" s="35"/>
      <c r="K125" s="35"/>
      <c r="L125" s="35"/>
      <c r="M125" s="35"/>
      <c r="N125" s="35"/>
      <c r="O125" s="35"/>
      <c r="P125" s="35"/>
      <c r="Q125" s="35"/>
      <c r="R125" s="35"/>
      <c r="S125" s="35"/>
      <c r="T125" s="35"/>
      <c r="U125" s="35"/>
      <c r="V125" s="35"/>
      <c r="W125" s="35"/>
      <c r="X125" s="33"/>
      <c r="Y125" s="33"/>
    </row>
    <row r="126" spans="1:25">
      <c r="A126" s="47" t="s">
        <v>884</v>
      </c>
      <c r="B126" s="5" t="s">
        <v>324</v>
      </c>
      <c r="C126" s="174"/>
      <c r="D126" s="174"/>
      <c r="E126" s="174"/>
      <c r="F126" s="179"/>
      <c r="G126" s="35"/>
      <c r="H126" s="35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  <c r="V126" s="35"/>
      <c r="W126" s="35"/>
      <c r="X126" s="33"/>
      <c r="Y126" s="33"/>
    </row>
    <row r="127" spans="1:25">
      <c r="A127" s="47" t="s">
        <v>885</v>
      </c>
      <c r="B127" s="5" t="s">
        <v>886</v>
      </c>
      <c r="C127" s="174"/>
      <c r="D127" s="174"/>
      <c r="E127" s="174"/>
      <c r="F127" s="179">
        <f t="shared" si="2"/>
        <v>0</v>
      </c>
      <c r="G127" s="35"/>
      <c r="H127" s="35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  <c r="V127" s="35"/>
      <c r="W127" s="35"/>
      <c r="X127" s="33"/>
      <c r="Y127" s="33"/>
    </row>
    <row r="128" spans="1:25">
      <c r="A128" s="48" t="s">
        <v>591</v>
      </c>
      <c r="B128" s="49" t="s">
        <v>328</v>
      </c>
      <c r="C128" s="175">
        <f>SUM(C123:C127)</f>
        <v>0</v>
      </c>
      <c r="D128" s="175">
        <f>SUM(D123:D127)</f>
        <v>0</v>
      </c>
      <c r="E128" s="175">
        <f>SUM(E123:E127)</f>
        <v>0</v>
      </c>
      <c r="F128" s="179">
        <f t="shared" si="2"/>
        <v>0</v>
      </c>
      <c r="G128" s="36"/>
      <c r="H128" s="36"/>
      <c r="I128" s="36"/>
      <c r="J128" s="36"/>
      <c r="K128" s="36"/>
      <c r="L128" s="36"/>
      <c r="M128" s="36"/>
      <c r="N128" s="36"/>
      <c r="O128" s="36"/>
      <c r="P128" s="36"/>
      <c r="Q128" s="36"/>
      <c r="R128" s="36"/>
      <c r="S128" s="36"/>
      <c r="T128" s="36"/>
      <c r="U128" s="36"/>
      <c r="V128" s="36"/>
      <c r="W128" s="36"/>
      <c r="X128" s="33"/>
      <c r="Y128" s="33"/>
    </row>
    <row r="129" spans="1:25">
      <c r="A129" s="17" t="s">
        <v>329</v>
      </c>
      <c r="B129" s="5" t="s">
        <v>330</v>
      </c>
      <c r="C129" s="172"/>
      <c r="D129" s="172"/>
      <c r="E129" s="172"/>
      <c r="F129" s="179">
        <f t="shared" si="2"/>
        <v>0</v>
      </c>
      <c r="G129" s="32"/>
      <c r="H129" s="32"/>
      <c r="I129" s="32"/>
      <c r="J129" s="32"/>
      <c r="K129" s="32"/>
      <c r="L129" s="32"/>
      <c r="M129" s="32"/>
      <c r="N129" s="32"/>
      <c r="O129" s="32"/>
      <c r="P129" s="32"/>
      <c r="Q129" s="32"/>
      <c r="R129" s="32"/>
      <c r="S129" s="32"/>
      <c r="T129" s="32"/>
      <c r="U129" s="32"/>
      <c r="V129" s="32"/>
      <c r="W129" s="32"/>
      <c r="X129" s="33"/>
      <c r="Y129" s="33"/>
    </row>
    <row r="130" spans="1:25">
      <c r="A130" s="17" t="s">
        <v>887</v>
      </c>
      <c r="B130" s="5" t="s">
        <v>888</v>
      </c>
      <c r="C130" s="172"/>
      <c r="D130" s="172"/>
      <c r="E130" s="172"/>
      <c r="F130" s="179"/>
      <c r="G130" s="32"/>
      <c r="H130" s="32"/>
      <c r="I130" s="32"/>
      <c r="J130" s="32"/>
      <c r="K130" s="32"/>
      <c r="L130" s="32"/>
      <c r="M130" s="32"/>
      <c r="N130" s="32"/>
      <c r="O130" s="32"/>
      <c r="P130" s="32"/>
      <c r="Q130" s="32"/>
      <c r="R130" s="32"/>
      <c r="S130" s="32"/>
      <c r="T130" s="32"/>
      <c r="U130" s="32"/>
      <c r="V130" s="32"/>
      <c r="W130" s="32"/>
      <c r="X130" s="33"/>
      <c r="Y130" s="33"/>
    </row>
    <row r="131" spans="1:25" ht="15.75">
      <c r="A131" s="50" t="s">
        <v>626</v>
      </c>
      <c r="B131" s="51" t="s">
        <v>331</v>
      </c>
      <c r="C131" s="175">
        <v>1059431</v>
      </c>
      <c r="D131" s="175">
        <f>D122+D128+D129</f>
        <v>0</v>
      </c>
      <c r="E131" s="175">
        <f>E122+E128+E129</f>
        <v>0</v>
      </c>
      <c r="F131" s="179">
        <f t="shared" si="2"/>
        <v>1059431</v>
      </c>
      <c r="G131" s="36"/>
      <c r="H131" s="36"/>
      <c r="I131" s="36"/>
      <c r="J131" s="36"/>
      <c r="K131" s="36"/>
      <c r="L131" s="36"/>
      <c r="M131" s="36"/>
      <c r="N131" s="36"/>
      <c r="O131" s="36"/>
      <c r="P131" s="36"/>
      <c r="Q131" s="36"/>
      <c r="R131" s="36"/>
      <c r="S131" s="36"/>
      <c r="T131" s="36"/>
      <c r="U131" s="36"/>
      <c r="V131" s="36"/>
      <c r="W131" s="36"/>
      <c r="X131" s="33"/>
      <c r="Y131" s="33"/>
    </row>
    <row r="132" spans="1:25" ht="15.75">
      <c r="A132" s="55" t="s">
        <v>663</v>
      </c>
      <c r="B132" s="56"/>
      <c r="C132" s="170">
        <f>C102+C131</f>
        <v>113222221</v>
      </c>
      <c r="D132" s="170">
        <f>D102+D131</f>
        <v>1207856</v>
      </c>
      <c r="E132" s="170">
        <f>E102+E131</f>
        <v>0</v>
      </c>
      <c r="F132" s="170">
        <f>F102+F131</f>
        <v>114430077</v>
      </c>
      <c r="G132" s="33"/>
      <c r="H132" s="33"/>
      <c r="I132" s="33"/>
      <c r="J132" s="33"/>
      <c r="K132" s="33"/>
      <c r="L132" s="33"/>
      <c r="M132" s="33"/>
      <c r="N132" s="33"/>
      <c r="O132" s="33"/>
      <c r="P132" s="33"/>
      <c r="Q132" s="33"/>
      <c r="R132" s="33"/>
      <c r="S132" s="33"/>
      <c r="T132" s="33"/>
      <c r="U132" s="33"/>
      <c r="V132" s="33"/>
      <c r="W132" s="33"/>
      <c r="X132" s="33"/>
      <c r="Y132" s="33"/>
    </row>
    <row r="133" spans="1:25">
      <c r="B133" s="33"/>
      <c r="C133" s="176"/>
      <c r="D133" s="176"/>
      <c r="E133" s="176"/>
      <c r="F133" s="181">
        <f>SUM(C132:E132)</f>
        <v>114430077</v>
      </c>
      <c r="G133" s="33"/>
      <c r="H133" s="33"/>
      <c r="I133" s="33"/>
      <c r="J133" s="33"/>
      <c r="K133" s="33"/>
      <c r="L133" s="33"/>
      <c r="M133" s="33"/>
      <c r="N133" s="33"/>
      <c r="O133" s="33"/>
      <c r="P133" s="33"/>
      <c r="Q133" s="33"/>
      <c r="R133" s="33"/>
      <c r="S133" s="33"/>
      <c r="T133" s="33"/>
      <c r="U133" s="33"/>
      <c r="V133" s="33"/>
      <c r="W133" s="33"/>
      <c r="X133" s="33"/>
      <c r="Y133" s="33"/>
    </row>
    <row r="134" spans="1:25">
      <c r="B134" s="33"/>
      <c r="C134" s="176"/>
      <c r="D134" s="176"/>
      <c r="E134" s="176"/>
      <c r="F134" s="181"/>
      <c r="G134" s="33"/>
      <c r="H134" s="33"/>
      <c r="I134" s="33"/>
      <c r="J134" s="33"/>
      <c r="K134" s="33"/>
      <c r="L134" s="33"/>
      <c r="M134" s="33"/>
      <c r="N134" s="33"/>
      <c r="O134" s="33"/>
      <c r="P134" s="33"/>
      <c r="Q134" s="33"/>
      <c r="R134" s="33"/>
      <c r="S134" s="33"/>
      <c r="T134" s="33"/>
      <c r="U134" s="33"/>
      <c r="V134" s="33"/>
      <c r="W134" s="33"/>
      <c r="X134" s="33"/>
      <c r="Y134" s="33"/>
    </row>
    <row r="135" spans="1:25">
      <c r="B135" s="33"/>
      <c r="C135" s="176"/>
      <c r="D135" s="176"/>
      <c r="E135" s="176"/>
      <c r="F135" s="181"/>
      <c r="G135" s="33"/>
      <c r="H135" s="33"/>
      <c r="I135" s="33"/>
      <c r="J135" s="33"/>
      <c r="K135" s="33"/>
      <c r="L135" s="33"/>
      <c r="M135" s="33"/>
      <c r="N135" s="33"/>
      <c r="O135" s="33"/>
      <c r="P135" s="33"/>
      <c r="Q135" s="33"/>
      <c r="R135" s="33"/>
      <c r="S135" s="33"/>
      <c r="T135" s="33"/>
      <c r="U135" s="33"/>
      <c r="V135" s="33"/>
      <c r="W135" s="33"/>
      <c r="X135" s="33"/>
      <c r="Y135" s="33"/>
    </row>
    <row r="136" spans="1:25">
      <c r="B136" s="33"/>
      <c r="C136" s="176"/>
      <c r="D136" s="176"/>
      <c r="E136" s="176"/>
      <c r="F136" s="181"/>
      <c r="G136" s="33"/>
      <c r="H136" s="33"/>
      <c r="I136" s="33"/>
      <c r="J136" s="33"/>
      <c r="K136" s="33"/>
      <c r="L136" s="33"/>
      <c r="M136" s="33"/>
      <c r="N136" s="33"/>
      <c r="O136" s="33"/>
      <c r="P136" s="33"/>
      <c r="Q136" s="33"/>
      <c r="R136" s="33"/>
      <c r="S136" s="33"/>
      <c r="T136" s="33"/>
      <c r="U136" s="33"/>
      <c r="V136" s="33"/>
      <c r="W136" s="33"/>
      <c r="X136" s="33"/>
      <c r="Y136" s="33"/>
    </row>
    <row r="137" spans="1:25">
      <c r="B137" s="33"/>
      <c r="C137" s="176"/>
      <c r="D137" s="176"/>
      <c r="E137" s="176"/>
      <c r="F137" s="181"/>
      <c r="G137" s="33"/>
      <c r="H137" s="33"/>
      <c r="I137" s="33"/>
      <c r="J137" s="33"/>
      <c r="K137" s="33"/>
      <c r="L137" s="33"/>
      <c r="M137" s="33"/>
      <c r="N137" s="33"/>
      <c r="O137" s="33"/>
      <c r="P137" s="33"/>
      <c r="Q137" s="33"/>
      <c r="R137" s="33"/>
      <c r="S137" s="33"/>
      <c r="T137" s="33"/>
      <c r="U137" s="33"/>
      <c r="V137" s="33"/>
      <c r="W137" s="33"/>
      <c r="X137" s="33"/>
      <c r="Y137" s="33"/>
    </row>
    <row r="138" spans="1:25">
      <c r="B138" s="33"/>
      <c r="C138" s="176"/>
      <c r="D138" s="176"/>
      <c r="E138" s="176"/>
      <c r="F138" s="181"/>
      <c r="G138" s="33"/>
      <c r="H138" s="33"/>
      <c r="I138" s="33"/>
      <c r="J138" s="33"/>
      <c r="K138" s="33"/>
      <c r="L138" s="33"/>
      <c r="M138" s="33"/>
      <c r="N138" s="33"/>
      <c r="O138" s="33"/>
      <c r="P138" s="33"/>
      <c r="Q138" s="33"/>
      <c r="R138" s="33"/>
      <c r="S138" s="33"/>
      <c r="T138" s="33"/>
      <c r="U138" s="33"/>
      <c r="V138" s="33"/>
      <c r="W138" s="33"/>
      <c r="X138" s="33"/>
      <c r="Y138" s="33"/>
    </row>
    <row r="139" spans="1:25">
      <c r="B139" s="33"/>
      <c r="C139" s="176"/>
      <c r="D139" s="176"/>
      <c r="E139" s="176"/>
      <c r="F139" s="181"/>
      <c r="G139" s="33"/>
      <c r="H139" s="33"/>
      <c r="I139" s="33"/>
      <c r="J139" s="33"/>
      <c r="K139" s="33"/>
      <c r="L139" s="33"/>
      <c r="M139" s="33"/>
      <c r="N139" s="33"/>
      <c r="O139" s="33"/>
      <c r="P139" s="33"/>
      <c r="Q139" s="33"/>
      <c r="R139" s="33"/>
      <c r="S139" s="33"/>
      <c r="T139" s="33"/>
      <c r="U139" s="33"/>
      <c r="V139" s="33"/>
      <c r="W139" s="33"/>
      <c r="X139" s="33"/>
      <c r="Y139" s="33"/>
    </row>
    <row r="140" spans="1:25">
      <c r="B140" s="33"/>
      <c r="C140" s="176"/>
      <c r="D140" s="176"/>
      <c r="E140" s="176"/>
      <c r="F140" s="181"/>
      <c r="G140" s="33"/>
      <c r="H140" s="33"/>
      <c r="I140" s="33"/>
      <c r="J140" s="33"/>
      <c r="K140" s="33"/>
      <c r="L140" s="33"/>
      <c r="M140" s="33"/>
      <c r="N140" s="33"/>
      <c r="O140" s="33"/>
      <c r="P140" s="33"/>
      <c r="Q140" s="33"/>
      <c r="R140" s="33"/>
      <c r="S140" s="33"/>
      <c r="T140" s="33"/>
      <c r="U140" s="33"/>
      <c r="V140" s="33"/>
      <c r="W140" s="33"/>
      <c r="X140" s="33"/>
      <c r="Y140" s="33"/>
    </row>
    <row r="141" spans="1:25">
      <c r="B141" s="33"/>
      <c r="C141" s="176"/>
      <c r="D141" s="176"/>
      <c r="E141" s="176"/>
      <c r="F141" s="181"/>
      <c r="G141" s="33"/>
      <c r="H141" s="33"/>
      <c r="I141" s="33"/>
      <c r="J141" s="33"/>
      <c r="K141" s="33"/>
      <c r="L141" s="33"/>
      <c r="M141" s="33"/>
      <c r="N141" s="33"/>
      <c r="O141" s="33"/>
      <c r="P141" s="33"/>
      <c r="Q141" s="33"/>
      <c r="R141" s="33"/>
      <c r="S141" s="33"/>
      <c r="T141" s="33"/>
      <c r="U141" s="33"/>
      <c r="V141" s="33"/>
      <c r="W141" s="33"/>
      <c r="X141" s="33"/>
      <c r="Y141" s="33"/>
    </row>
    <row r="142" spans="1:25">
      <c r="B142" s="33"/>
      <c r="C142" s="176"/>
      <c r="D142" s="176"/>
      <c r="E142" s="176"/>
      <c r="F142" s="181"/>
      <c r="G142" s="33"/>
      <c r="H142" s="33"/>
      <c r="I142" s="33"/>
      <c r="J142" s="33"/>
      <c r="K142" s="33"/>
      <c r="L142" s="33"/>
      <c r="M142" s="33"/>
      <c r="N142" s="33"/>
      <c r="O142" s="33"/>
      <c r="P142" s="33"/>
      <c r="Q142" s="33"/>
      <c r="R142" s="33"/>
      <c r="S142" s="33"/>
      <c r="T142" s="33"/>
      <c r="U142" s="33"/>
      <c r="V142" s="33"/>
      <c r="W142" s="33"/>
      <c r="X142" s="33"/>
      <c r="Y142" s="33"/>
    </row>
    <row r="143" spans="1:25">
      <c r="B143" s="33"/>
      <c r="C143" s="176"/>
      <c r="D143" s="176"/>
      <c r="E143" s="176"/>
      <c r="F143" s="181"/>
      <c r="G143" s="33"/>
      <c r="H143" s="33"/>
      <c r="I143" s="33"/>
      <c r="J143" s="33"/>
      <c r="K143" s="33"/>
      <c r="L143" s="33"/>
      <c r="M143" s="33"/>
      <c r="N143" s="33"/>
      <c r="O143" s="33"/>
      <c r="P143" s="33"/>
      <c r="Q143" s="33"/>
      <c r="R143" s="33"/>
      <c r="S143" s="33"/>
      <c r="T143" s="33"/>
      <c r="U143" s="33"/>
      <c r="V143" s="33"/>
      <c r="W143" s="33"/>
      <c r="X143" s="33"/>
      <c r="Y143" s="33"/>
    </row>
    <row r="144" spans="1:25">
      <c r="B144" s="33"/>
      <c r="C144" s="176"/>
      <c r="D144" s="176"/>
      <c r="E144" s="176"/>
      <c r="F144" s="181"/>
      <c r="G144" s="33"/>
      <c r="H144" s="33"/>
      <c r="I144" s="33"/>
      <c r="J144" s="33"/>
      <c r="K144" s="33"/>
      <c r="L144" s="33"/>
      <c r="M144" s="33"/>
      <c r="N144" s="33"/>
      <c r="O144" s="33"/>
      <c r="P144" s="33"/>
      <c r="Q144" s="33"/>
      <c r="R144" s="33"/>
      <c r="S144" s="33"/>
      <c r="T144" s="33"/>
      <c r="U144" s="33"/>
      <c r="V144" s="33"/>
      <c r="W144" s="33"/>
      <c r="X144" s="33"/>
      <c r="Y144" s="33"/>
    </row>
    <row r="145" spans="2:25">
      <c r="B145" s="33"/>
      <c r="C145" s="176"/>
      <c r="D145" s="176"/>
      <c r="E145" s="176"/>
      <c r="F145" s="181"/>
      <c r="G145" s="33"/>
      <c r="H145" s="33"/>
      <c r="I145" s="33"/>
      <c r="J145" s="33"/>
      <c r="K145" s="33"/>
      <c r="L145" s="33"/>
      <c r="M145" s="33"/>
      <c r="N145" s="33"/>
      <c r="O145" s="33"/>
      <c r="P145" s="33"/>
      <c r="Q145" s="33"/>
      <c r="R145" s="33"/>
      <c r="S145" s="33"/>
      <c r="T145" s="33"/>
      <c r="U145" s="33"/>
      <c r="V145" s="33"/>
      <c r="W145" s="33"/>
      <c r="X145" s="33"/>
      <c r="Y145" s="33"/>
    </row>
    <row r="146" spans="2:25">
      <c r="B146" s="33"/>
      <c r="C146" s="176"/>
      <c r="D146" s="176"/>
      <c r="E146" s="176"/>
      <c r="F146" s="181"/>
      <c r="G146" s="33"/>
      <c r="H146" s="33"/>
      <c r="I146" s="33"/>
      <c r="J146" s="33"/>
      <c r="K146" s="33"/>
      <c r="L146" s="33"/>
      <c r="M146" s="33"/>
      <c r="N146" s="33"/>
      <c r="O146" s="33"/>
      <c r="P146" s="33"/>
      <c r="Q146" s="33"/>
      <c r="R146" s="33"/>
      <c r="S146" s="33"/>
      <c r="T146" s="33"/>
      <c r="U146" s="33"/>
      <c r="V146" s="33"/>
      <c r="W146" s="33"/>
      <c r="X146" s="33"/>
      <c r="Y146" s="33"/>
    </row>
    <row r="147" spans="2:25">
      <c r="B147" s="33"/>
      <c r="C147" s="176"/>
      <c r="D147" s="176"/>
      <c r="E147" s="176"/>
      <c r="F147" s="181"/>
      <c r="G147" s="33"/>
      <c r="H147" s="33"/>
      <c r="I147" s="33"/>
      <c r="J147" s="33"/>
      <c r="K147" s="33"/>
      <c r="L147" s="33"/>
      <c r="M147" s="33"/>
      <c r="N147" s="33"/>
      <c r="O147" s="33"/>
      <c r="P147" s="33"/>
      <c r="Q147" s="33"/>
      <c r="R147" s="33"/>
      <c r="S147" s="33"/>
      <c r="T147" s="33"/>
      <c r="U147" s="33"/>
      <c r="V147" s="33"/>
      <c r="W147" s="33"/>
      <c r="X147" s="33"/>
      <c r="Y147" s="33"/>
    </row>
    <row r="148" spans="2:25">
      <c r="B148" s="33"/>
      <c r="C148" s="176"/>
      <c r="D148" s="176"/>
      <c r="E148" s="176"/>
      <c r="F148" s="181"/>
      <c r="G148" s="33"/>
      <c r="H148" s="33"/>
      <c r="I148" s="33"/>
      <c r="J148" s="33"/>
      <c r="K148" s="33"/>
      <c r="L148" s="33"/>
      <c r="M148" s="33"/>
      <c r="N148" s="33"/>
      <c r="O148" s="33"/>
      <c r="P148" s="33"/>
      <c r="Q148" s="33"/>
      <c r="R148" s="33"/>
      <c r="S148" s="33"/>
      <c r="T148" s="33"/>
      <c r="U148" s="33"/>
      <c r="V148" s="33"/>
      <c r="W148" s="33"/>
      <c r="X148" s="33"/>
      <c r="Y148" s="33"/>
    </row>
    <row r="149" spans="2:25">
      <c r="B149" s="33"/>
      <c r="C149" s="176"/>
      <c r="D149" s="176"/>
      <c r="E149" s="176"/>
      <c r="F149" s="181"/>
      <c r="G149" s="33"/>
      <c r="H149" s="33"/>
      <c r="I149" s="33"/>
      <c r="J149" s="33"/>
      <c r="K149" s="33"/>
      <c r="L149" s="33"/>
      <c r="M149" s="33"/>
      <c r="N149" s="33"/>
      <c r="O149" s="33"/>
      <c r="P149" s="33"/>
      <c r="Q149" s="33"/>
      <c r="R149" s="33"/>
      <c r="S149" s="33"/>
      <c r="T149" s="33"/>
      <c r="U149" s="33"/>
      <c r="V149" s="33"/>
      <c r="W149" s="33"/>
      <c r="X149" s="33"/>
      <c r="Y149" s="33"/>
    </row>
    <row r="150" spans="2:25">
      <c r="B150" s="33"/>
      <c r="C150" s="176"/>
      <c r="D150" s="176"/>
      <c r="E150" s="176"/>
      <c r="F150" s="181"/>
      <c r="G150" s="33"/>
      <c r="H150" s="33"/>
      <c r="I150" s="33"/>
      <c r="J150" s="33"/>
      <c r="K150" s="33"/>
      <c r="L150" s="33"/>
      <c r="M150" s="33"/>
      <c r="N150" s="33"/>
      <c r="O150" s="33"/>
      <c r="P150" s="33"/>
      <c r="Q150" s="33"/>
      <c r="R150" s="33"/>
      <c r="S150" s="33"/>
      <c r="T150" s="33"/>
      <c r="U150" s="33"/>
      <c r="V150" s="33"/>
      <c r="W150" s="33"/>
      <c r="X150" s="33"/>
      <c r="Y150" s="33"/>
    </row>
    <row r="151" spans="2:25">
      <c r="B151" s="33"/>
      <c r="C151" s="176"/>
      <c r="D151" s="176"/>
      <c r="E151" s="176"/>
      <c r="F151" s="181"/>
      <c r="G151" s="33"/>
      <c r="H151" s="33"/>
      <c r="I151" s="33"/>
      <c r="J151" s="33"/>
      <c r="K151" s="33"/>
      <c r="L151" s="33"/>
      <c r="M151" s="33"/>
      <c r="N151" s="33"/>
      <c r="O151" s="33"/>
      <c r="P151" s="33"/>
      <c r="Q151" s="33"/>
      <c r="R151" s="33"/>
      <c r="S151" s="33"/>
      <c r="T151" s="33"/>
      <c r="U151" s="33"/>
      <c r="V151" s="33"/>
      <c r="W151" s="33"/>
      <c r="X151" s="33"/>
      <c r="Y151" s="33"/>
    </row>
    <row r="152" spans="2:25">
      <c r="B152" s="33"/>
      <c r="C152" s="176"/>
      <c r="D152" s="176"/>
      <c r="E152" s="176"/>
      <c r="F152" s="181"/>
      <c r="G152" s="33"/>
      <c r="H152" s="33"/>
      <c r="I152" s="33"/>
      <c r="J152" s="33"/>
      <c r="K152" s="33"/>
      <c r="L152" s="33"/>
      <c r="M152" s="33"/>
      <c r="N152" s="33"/>
      <c r="O152" s="33"/>
      <c r="P152" s="33"/>
      <c r="Q152" s="33"/>
      <c r="R152" s="33"/>
      <c r="S152" s="33"/>
      <c r="T152" s="33"/>
      <c r="U152" s="33"/>
      <c r="V152" s="33"/>
      <c r="W152" s="33"/>
      <c r="X152" s="33"/>
      <c r="Y152" s="33"/>
    </row>
    <row r="153" spans="2:25">
      <c r="B153" s="33"/>
      <c r="C153" s="176"/>
      <c r="D153" s="176"/>
      <c r="E153" s="176"/>
      <c r="F153" s="181"/>
      <c r="G153" s="33"/>
      <c r="H153" s="33"/>
      <c r="I153" s="33"/>
      <c r="J153" s="33"/>
      <c r="K153" s="33"/>
      <c r="L153" s="33"/>
      <c r="M153" s="33"/>
      <c r="N153" s="33"/>
      <c r="O153" s="33"/>
      <c r="P153" s="33"/>
      <c r="Q153" s="33"/>
      <c r="R153" s="33"/>
      <c r="S153" s="33"/>
      <c r="T153" s="33"/>
      <c r="U153" s="33"/>
      <c r="V153" s="33"/>
      <c r="W153" s="33"/>
      <c r="X153" s="33"/>
      <c r="Y153" s="33"/>
    </row>
    <row r="154" spans="2:25">
      <c r="B154" s="33"/>
      <c r="C154" s="176"/>
      <c r="D154" s="176"/>
      <c r="E154" s="176"/>
      <c r="F154" s="181"/>
      <c r="G154" s="33"/>
      <c r="H154" s="33"/>
      <c r="I154" s="33"/>
      <c r="J154" s="33"/>
      <c r="K154" s="33"/>
      <c r="L154" s="33"/>
      <c r="M154" s="33"/>
      <c r="N154" s="33"/>
      <c r="O154" s="33"/>
      <c r="P154" s="33"/>
      <c r="Q154" s="33"/>
      <c r="R154" s="33"/>
      <c r="S154" s="33"/>
      <c r="T154" s="33"/>
      <c r="U154" s="33"/>
      <c r="V154" s="33"/>
      <c r="W154" s="33"/>
      <c r="X154" s="33"/>
      <c r="Y154" s="33"/>
    </row>
    <row r="155" spans="2:25">
      <c r="B155" s="33"/>
      <c r="C155" s="176"/>
      <c r="D155" s="176"/>
      <c r="E155" s="176"/>
      <c r="F155" s="181"/>
      <c r="G155" s="33"/>
      <c r="H155" s="33"/>
      <c r="I155" s="33"/>
      <c r="J155" s="33"/>
      <c r="K155" s="33"/>
      <c r="L155" s="33"/>
      <c r="M155" s="33"/>
      <c r="N155" s="33"/>
      <c r="O155" s="33"/>
      <c r="P155" s="33"/>
      <c r="Q155" s="33"/>
      <c r="R155" s="33"/>
      <c r="S155" s="33"/>
      <c r="T155" s="33"/>
      <c r="U155" s="33"/>
      <c r="V155" s="33"/>
      <c r="W155" s="33"/>
      <c r="X155" s="33"/>
      <c r="Y155" s="33"/>
    </row>
    <row r="156" spans="2:25">
      <c r="B156" s="33"/>
      <c r="C156" s="176"/>
      <c r="D156" s="176"/>
      <c r="E156" s="176"/>
      <c r="F156" s="181"/>
      <c r="G156" s="33"/>
      <c r="H156" s="33"/>
      <c r="I156" s="33"/>
      <c r="J156" s="33"/>
      <c r="K156" s="33"/>
      <c r="L156" s="33"/>
      <c r="M156" s="33"/>
      <c r="N156" s="33"/>
      <c r="O156" s="33"/>
      <c r="P156" s="33"/>
      <c r="Q156" s="33"/>
      <c r="R156" s="33"/>
      <c r="S156" s="33"/>
      <c r="T156" s="33"/>
      <c r="U156" s="33"/>
      <c r="V156" s="33"/>
      <c r="W156" s="33"/>
      <c r="X156" s="33"/>
      <c r="Y156" s="33"/>
    </row>
    <row r="157" spans="2:25">
      <c r="B157" s="33"/>
      <c r="C157" s="176"/>
      <c r="D157" s="176"/>
      <c r="E157" s="176"/>
      <c r="F157" s="181"/>
      <c r="G157" s="33"/>
      <c r="H157" s="33"/>
      <c r="I157" s="33"/>
      <c r="J157" s="33"/>
      <c r="K157" s="33"/>
      <c r="L157" s="33"/>
      <c r="M157" s="33"/>
      <c r="N157" s="33"/>
      <c r="O157" s="33"/>
      <c r="P157" s="33"/>
      <c r="Q157" s="33"/>
      <c r="R157" s="33"/>
      <c r="S157" s="33"/>
      <c r="T157" s="33"/>
      <c r="U157" s="33"/>
      <c r="V157" s="33"/>
      <c r="W157" s="33"/>
      <c r="X157" s="33"/>
      <c r="Y157" s="33"/>
    </row>
    <row r="158" spans="2:25">
      <c r="B158" s="33"/>
      <c r="C158" s="176"/>
      <c r="D158" s="176"/>
      <c r="E158" s="176"/>
      <c r="F158" s="181"/>
      <c r="G158" s="33"/>
      <c r="H158" s="33"/>
      <c r="I158" s="33"/>
      <c r="J158" s="33"/>
      <c r="K158" s="33"/>
      <c r="L158" s="33"/>
      <c r="M158" s="33"/>
      <c r="N158" s="33"/>
      <c r="O158" s="33"/>
      <c r="P158" s="33"/>
      <c r="Q158" s="33"/>
      <c r="R158" s="33"/>
      <c r="S158" s="33"/>
      <c r="T158" s="33"/>
      <c r="U158" s="33"/>
      <c r="V158" s="33"/>
      <c r="W158" s="33"/>
      <c r="X158" s="33"/>
      <c r="Y158" s="33"/>
    </row>
    <row r="159" spans="2:25">
      <c r="B159" s="33"/>
      <c r="C159" s="176"/>
      <c r="D159" s="176"/>
      <c r="E159" s="176"/>
      <c r="F159" s="181"/>
      <c r="G159" s="33"/>
      <c r="H159" s="33"/>
      <c r="I159" s="33"/>
      <c r="J159" s="33"/>
      <c r="K159" s="33"/>
      <c r="L159" s="33"/>
      <c r="M159" s="33"/>
      <c r="N159" s="33"/>
      <c r="O159" s="33"/>
      <c r="P159" s="33"/>
      <c r="Q159" s="33"/>
      <c r="R159" s="33"/>
      <c r="S159" s="33"/>
      <c r="T159" s="33"/>
      <c r="U159" s="33"/>
      <c r="V159" s="33"/>
      <c r="W159" s="33"/>
      <c r="X159" s="33"/>
      <c r="Y159" s="33"/>
    </row>
    <row r="160" spans="2:25">
      <c r="B160" s="33"/>
      <c r="C160" s="176"/>
      <c r="D160" s="176"/>
      <c r="E160" s="176"/>
      <c r="F160" s="181"/>
      <c r="G160" s="33"/>
      <c r="H160" s="33"/>
      <c r="I160" s="33"/>
      <c r="J160" s="33"/>
      <c r="K160" s="33"/>
      <c r="L160" s="33"/>
      <c r="M160" s="33"/>
      <c r="N160" s="33"/>
      <c r="O160" s="33"/>
      <c r="P160" s="33"/>
      <c r="Q160" s="33"/>
      <c r="R160" s="33"/>
      <c r="S160" s="33"/>
      <c r="T160" s="33"/>
      <c r="U160" s="33"/>
      <c r="V160" s="33"/>
      <c r="W160" s="33"/>
      <c r="X160" s="33"/>
      <c r="Y160" s="33"/>
    </row>
    <row r="161" spans="2:25">
      <c r="B161" s="33"/>
      <c r="C161" s="176"/>
      <c r="D161" s="176"/>
      <c r="E161" s="176"/>
      <c r="F161" s="181"/>
      <c r="G161" s="33"/>
      <c r="H161" s="33"/>
      <c r="I161" s="33"/>
      <c r="J161" s="33"/>
      <c r="K161" s="33"/>
      <c r="L161" s="33"/>
      <c r="M161" s="33"/>
      <c r="N161" s="33"/>
      <c r="O161" s="33"/>
      <c r="P161" s="33"/>
      <c r="Q161" s="33"/>
      <c r="R161" s="33"/>
      <c r="S161" s="33"/>
      <c r="T161" s="33"/>
      <c r="U161" s="33"/>
      <c r="V161" s="33"/>
      <c r="W161" s="33"/>
      <c r="X161" s="33"/>
      <c r="Y161" s="33"/>
    </row>
    <row r="162" spans="2:25">
      <c r="B162" s="33"/>
      <c r="C162" s="176"/>
      <c r="D162" s="176"/>
      <c r="E162" s="176"/>
      <c r="F162" s="181"/>
      <c r="G162" s="33"/>
      <c r="H162" s="33"/>
      <c r="I162" s="33"/>
      <c r="J162" s="33"/>
      <c r="K162" s="33"/>
      <c r="L162" s="33"/>
      <c r="M162" s="33"/>
      <c r="N162" s="33"/>
      <c r="O162" s="33"/>
      <c r="P162" s="33"/>
      <c r="Q162" s="33"/>
      <c r="R162" s="33"/>
      <c r="S162" s="33"/>
      <c r="T162" s="33"/>
      <c r="U162" s="33"/>
      <c r="V162" s="33"/>
      <c r="W162" s="33"/>
      <c r="X162" s="33"/>
      <c r="Y162" s="33"/>
    </row>
    <row r="163" spans="2:25">
      <c r="B163" s="33"/>
      <c r="C163" s="176"/>
      <c r="D163" s="176"/>
      <c r="E163" s="176"/>
      <c r="F163" s="181"/>
      <c r="G163" s="33"/>
      <c r="H163" s="33"/>
      <c r="I163" s="33"/>
      <c r="J163" s="33"/>
      <c r="K163" s="33"/>
      <c r="L163" s="33"/>
      <c r="M163" s="33"/>
      <c r="N163" s="33"/>
      <c r="O163" s="33"/>
      <c r="P163" s="33"/>
      <c r="Q163" s="33"/>
      <c r="R163" s="33"/>
      <c r="S163" s="33"/>
      <c r="T163" s="33"/>
      <c r="U163" s="33"/>
      <c r="V163" s="33"/>
      <c r="W163" s="33"/>
      <c r="X163" s="33"/>
      <c r="Y163" s="33"/>
    </row>
    <row r="164" spans="2:25">
      <c r="B164" s="33"/>
      <c r="C164" s="176"/>
      <c r="D164" s="176"/>
      <c r="E164" s="176"/>
      <c r="F164" s="181"/>
      <c r="G164" s="33"/>
      <c r="H164" s="33"/>
      <c r="I164" s="33"/>
      <c r="J164" s="33"/>
      <c r="K164" s="33"/>
      <c r="L164" s="33"/>
      <c r="M164" s="33"/>
      <c r="N164" s="33"/>
      <c r="O164" s="33"/>
      <c r="P164" s="33"/>
      <c r="Q164" s="33"/>
      <c r="R164" s="33"/>
      <c r="S164" s="33"/>
      <c r="T164" s="33"/>
      <c r="U164" s="33"/>
      <c r="V164" s="33"/>
      <c r="W164" s="33"/>
      <c r="X164" s="33"/>
      <c r="Y164" s="33"/>
    </row>
    <row r="165" spans="2:25">
      <c r="B165" s="33"/>
      <c r="C165" s="176"/>
      <c r="D165" s="176"/>
      <c r="E165" s="176"/>
      <c r="F165" s="181"/>
      <c r="G165" s="33"/>
      <c r="H165" s="33"/>
      <c r="I165" s="33"/>
      <c r="J165" s="33"/>
      <c r="K165" s="33"/>
      <c r="L165" s="33"/>
      <c r="M165" s="33"/>
      <c r="N165" s="33"/>
      <c r="O165" s="33"/>
      <c r="P165" s="33"/>
      <c r="Q165" s="33"/>
      <c r="R165" s="33"/>
      <c r="S165" s="33"/>
      <c r="T165" s="33"/>
      <c r="U165" s="33"/>
      <c r="V165" s="33"/>
      <c r="W165" s="33"/>
      <c r="X165" s="33"/>
      <c r="Y165" s="33"/>
    </row>
    <row r="166" spans="2:25">
      <c r="B166" s="33"/>
      <c r="C166" s="176"/>
      <c r="D166" s="176"/>
      <c r="E166" s="176"/>
      <c r="F166" s="181"/>
      <c r="G166" s="33"/>
      <c r="H166" s="33"/>
      <c r="I166" s="33"/>
      <c r="J166" s="33"/>
      <c r="K166" s="33"/>
      <c r="L166" s="33"/>
      <c r="M166" s="33"/>
      <c r="N166" s="33"/>
      <c r="O166" s="33"/>
      <c r="P166" s="33"/>
      <c r="Q166" s="33"/>
      <c r="R166" s="33"/>
      <c r="S166" s="33"/>
      <c r="T166" s="33"/>
      <c r="U166" s="33"/>
      <c r="V166" s="33"/>
      <c r="W166" s="33"/>
      <c r="X166" s="33"/>
      <c r="Y166" s="33"/>
    </row>
    <row r="167" spans="2:25">
      <c r="B167" s="33"/>
      <c r="C167" s="176"/>
      <c r="D167" s="176"/>
      <c r="E167" s="176"/>
      <c r="F167" s="181"/>
      <c r="G167" s="33"/>
      <c r="H167" s="33"/>
      <c r="I167" s="33"/>
      <c r="J167" s="33"/>
      <c r="K167" s="33"/>
      <c r="L167" s="33"/>
      <c r="M167" s="33"/>
      <c r="N167" s="33"/>
      <c r="O167" s="33"/>
      <c r="P167" s="33"/>
      <c r="Q167" s="33"/>
      <c r="R167" s="33"/>
      <c r="S167" s="33"/>
      <c r="T167" s="33"/>
      <c r="U167" s="33"/>
      <c r="V167" s="33"/>
      <c r="W167" s="33"/>
      <c r="X167" s="33"/>
      <c r="Y167" s="33"/>
    </row>
    <row r="168" spans="2:25">
      <c r="B168" s="33"/>
      <c r="C168" s="176"/>
      <c r="D168" s="176"/>
      <c r="E168" s="176"/>
      <c r="F168" s="181"/>
      <c r="G168" s="33"/>
      <c r="H168" s="33"/>
      <c r="I168" s="33"/>
      <c r="J168" s="33"/>
      <c r="K168" s="33"/>
      <c r="L168" s="33"/>
      <c r="M168" s="33"/>
      <c r="N168" s="33"/>
      <c r="O168" s="33"/>
      <c r="P168" s="33"/>
      <c r="Q168" s="33"/>
      <c r="R168" s="33"/>
      <c r="S168" s="33"/>
      <c r="T168" s="33"/>
      <c r="U168" s="33"/>
      <c r="V168" s="33"/>
      <c r="W168" s="33"/>
      <c r="X168" s="33"/>
      <c r="Y168" s="33"/>
    </row>
    <row r="169" spans="2:25">
      <c r="B169" s="33"/>
      <c r="C169" s="176"/>
      <c r="D169" s="176"/>
      <c r="E169" s="176"/>
      <c r="F169" s="181"/>
      <c r="G169" s="33"/>
      <c r="H169" s="33"/>
      <c r="I169" s="33"/>
      <c r="J169" s="33"/>
      <c r="K169" s="33"/>
      <c r="L169" s="33"/>
      <c r="M169" s="33"/>
      <c r="N169" s="33"/>
      <c r="O169" s="33"/>
      <c r="P169" s="33"/>
      <c r="Q169" s="33"/>
      <c r="R169" s="33"/>
      <c r="S169" s="33"/>
      <c r="T169" s="33"/>
      <c r="U169" s="33"/>
      <c r="V169" s="33"/>
      <c r="W169" s="33"/>
      <c r="X169" s="33"/>
      <c r="Y169" s="33"/>
    </row>
    <row r="170" spans="2:25">
      <c r="B170" s="33"/>
      <c r="C170" s="176"/>
      <c r="D170" s="176"/>
      <c r="E170" s="176"/>
      <c r="F170" s="181"/>
      <c r="G170" s="33"/>
      <c r="H170" s="33"/>
      <c r="I170" s="33"/>
      <c r="J170" s="33"/>
      <c r="K170" s="33"/>
      <c r="L170" s="33"/>
      <c r="M170" s="33"/>
      <c r="N170" s="33"/>
      <c r="O170" s="33"/>
      <c r="P170" s="33"/>
      <c r="Q170" s="33"/>
      <c r="R170" s="33"/>
      <c r="S170" s="33"/>
      <c r="T170" s="33"/>
      <c r="U170" s="33"/>
      <c r="V170" s="33"/>
      <c r="W170" s="33"/>
      <c r="X170" s="33"/>
      <c r="Y170" s="33"/>
    </row>
    <row r="171" spans="2:25">
      <c r="B171" s="33"/>
      <c r="C171" s="176"/>
      <c r="D171" s="176"/>
      <c r="E171" s="176"/>
      <c r="F171" s="181"/>
      <c r="G171" s="33"/>
      <c r="H171" s="33"/>
      <c r="I171" s="33"/>
      <c r="J171" s="33"/>
      <c r="K171" s="33"/>
      <c r="L171" s="33"/>
      <c r="M171" s="33"/>
      <c r="N171" s="33"/>
      <c r="O171" s="33"/>
      <c r="P171" s="33"/>
      <c r="Q171" s="33"/>
      <c r="R171" s="33"/>
      <c r="S171" s="33"/>
      <c r="T171" s="33"/>
      <c r="U171" s="33"/>
      <c r="V171" s="33"/>
      <c r="W171" s="33"/>
      <c r="X171" s="33"/>
      <c r="Y171" s="33"/>
    </row>
    <row r="172" spans="2:25">
      <c r="B172" s="33"/>
      <c r="C172" s="176"/>
      <c r="D172" s="176"/>
      <c r="E172" s="176"/>
      <c r="F172" s="181"/>
      <c r="G172" s="33"/>
      <c r="H172" s="33"/>
      <c r="I172" s="33"/>
      <c r="J172" s="33"/>
      <c r="K172" s="33"/>
      <c r="L172" s="33"/>
      <c r="M172" s="33"/>
      <c r="N172" s="33"/>
      <c r="O172" s="33"/>
      <c r="P172" s="33"/>
      <c r="Q172" s="33"/>
      <c r="R172" s="33"/>
      <c r="S172" s="33"/>
      <c r="T172" s="33"/>
      <c r="U172" s="33"/>
      <c r="V172" s="33"/>
      <c r="W172" s="33"/>
      <c r="X172" s="33"/>
      <c r="Y172" s="33"/>
    </row>
    <row r="173" spans="2:25">
      <c r="B173" s="33"/>
      <c r="C173" s="176"/>
      <c r="D173" s="176"/>
      <c r="E173" s="176"/>
      <c r="F173" s="181"/>
      <c r="G173" s="33"/>
      <c r="H173" s="33"/>
      <c r="I173" s="33"/>
      <c r="J173" s="33"/>
      <c r="K173" s="33"/>
      <c r="L173" s="33"/>
      <c r="M173" s="33"/>
      <c r="N173" s="33"/>
      <c r="O173" s="33"/>
      <c r="P173" s="33"/>
      <c r="Q173" s="33"/>
      <c r="R173" s="33"/>
      <c r="S173" s="33"/>
      <c r="T173" s="33"/>
      <c r="U173" s="33"/>
      <c r="V173" s="33"/>
      <c r="W173" s="33"/>
      <c r="X173" s="33"/>
      <c r="Y173" s="33"/>
    </row>
    <row r="174" spans="2:25">
      <c r="B174" s="33"/>
      <c r="C174" s="176"/>
      <c r="D174" s="176"/>
      <c r="E174" s="176"/>
      <c r="F174" s="181"/>
      <c r="G174" s="33"/>
      <c r="H174" s="33"/>
      <c r="I174" s="33"/>
      <c r="J174" s="33"/>
      <c r="K174" s="33"/>
      <c r="L174" s="33"/>
      <c r="M174" s="33"/>
      <c r="N174" s="33"/>
      <c r="O174" s="33"/>
      <c r="P174" s="33"/>
      <c r="Q174" s="33"/>
      <c r="R174" s="33"/>
      <c r="S174" s="33"/>
      <c r="T174" s="33"/>
      <c r="U174" s="33"/>
      <c r="V174" s="33"/>
      <c r="W174" s="33"/>
      <c r="X174" s="33"/>
      <c r="Y174" s="33"/>
    </row>
    <row r="175" spans="2:25">
      <c r="B175" s="33"/>
      <c r="C175" s="176"/>
      <c r="D175" s="176"/>
      <c r="E175" s="176"/>
      <c r="F175" s="181"/>
      <c r="G175" s="33"/>
      <c r="H175" s="33"/>
      <c r="I175" s="33"/>
      <c r="J175" s="33"/>
      <c r="K175" s="33"/>
      <c r="L175" s="33"/>
      <c r="M175" s="33"/>
      <c r="N175" s="33"/>
      <c r="O175" s="33"/>
      <c r="P175" s="33"/>
      <c r="Q175" s="33"/>
      <c r="R175" s="33"/>
      <c r="S175" s="33"/>
      <c r="T175" s="33"/>
      <c r="U175" s="33"/>
      <c r="V175" s="33"/>
      <c r="W175" s="33"/>
      <c r="X175" s="33"/>
      <c r="Y175" s="33"/>
    </row>
    <row r="176" spans="2:25">
      <c r="B176" s="33"/>
      <c r="C176" s="176"/>
      <c r="D176" s="176"/>
      <c r="E176" s="176"/>
      <c r="F176" s="181"/>
      <c r="G176" s="33"/>
      <c r="H176" s="33"/>
      <c r="I176" s="33"/>
      <c r="J176" s="33"/>
      <c r="K176" s="33"/>
      <c r="L176" s="33"/>
      <c r="M176" s="33"/>
      <c r="N176" s="33"/>
      <c r="O176" s="33"/>
      <c r="P176" s="33"/>
      <c r="Q176" s="33"/>
      <c r="R176" s="33"/>
      <c r="S176" s="33"/>
      <c r="T176" s="33"/>
      <c r="U176" s="33"/>
      <c r="V176" s="33"/>
      <c r="W176" s="33"/>
      <c r="X176" s="33"/>
      <c r="Y176" s="33"/>
    </row>
    <row r="177" spans="2:25">
      <c r="B177" s="33"/>
      <c r="C177" s="176"/>
      <c r="D177" s="176"/>
      <c r="E177" s="176"/>
      <c r="F177" s="181"/>
      <c r="G177" s="33"/>
      <c r="H177" s="33"/>
      <c r="I177" s="33"/>
      <c r="J177" s="33"/>
      <c r="K177" s="33"/>
      <c r="L177" s="33"/>
      <c r="M177" s="33"/>
      <c r="N177" s="33"/>
      <c r="O177" s="33"/>
      <c r="P177" s="33"/>
      <c r="Q177" s="33"/>
      <c r="R177" s="33"/>
      <c r="S177" s="33"/>
      <c r="T177" s="33"/>
      <c r="U177" s="33"/>
      <c r="V177" s="33"/>
      <c r="W177" s="33"/>
      <c r="X177" s="33"/>
      <c r="Y177" s="33"/>
    </row>
    <row r="178" spans="2:25">
      <c r="B178" s="33"/>
      <c r="C178" s="176"/>
      <c r="D178" s="176"/>
      <c r="E178" s="176"/>
      <c r="F178" s="181"/>
      <c r="G178" s="33"/>
      <c r="H178" s="33"/>
      <c r="I178" s="33"/>
      <c r="J178" s="33"/>
      <c r="K178" s="33"/>
      <c r="L178" s="33"/>
      <c r="M178" s="33"/>
      <c r="N178" s="33"/>
      <c r="O178" s="33"/>
      <c r="P178" s="33"/>
      <c r="Q178" s="33"/>
      <c r="R178" s="33"/>
      <c r="S178" s="33"/>
      <c r="T178" s="33"/>
      <c r="U178" s="33"/>
      <c r="V178" s="33"/>
      <c r="W178" s="33"/>
      <c r="X178" s="33"/>
      <c r="Y178" s="33"/>
    </row>
    <row r="179" spans="2:25">
      <c r="B179" s="33"/>
      <c r="C179" s="176"/>
      <c r="D179" s="176"/>
      <c r="E179" s="176"/>
      <c r="F179" s="181"/>
      <c r="G179" s="33"/>
      <c r="H179" s="33"/>
      <c r="I179" s="33"/>
      <c r="J179" s="33"/>
      <c r="K179" s="33"/>
      <c r="L179" s="33"/>
      <c r="M179" s="33"/>
      <c r="N179" s="33"/>
      <c r="O179" s="33"/>
      <c r="P179" s="33"/>
      <c r="Q179" s="33"/>
      <c r="R179" s="33"/>
      <c r="S179" s="33"/>
      <c r="T179" s="33"/>
      <c r="U179" s="33"/>
      <c r="V179" s="33"/>
      <c r="W179" s="33"/>
      <c r="X179" s="33"/>
      <c r="Y179" s="33"/>
    </row>
    <row r="180" spans="2:25">
      <c r="B180" s="33"/>
      <c r="C180" s="176"/>
      <c r="D180" s="176"/>
      <c r="E180" s="176"/>
      <c r="F180" s="181"/>
      <c r="G180" s="33"/>
      <c r="H180" s="33"/>
      <c r="I180" s="33"/>
      <c r="J180" s="33"/>
      <c r="K180" s="33"/>
      <c r="L180" s="33"/>
      <c r="M180" s="33"/>
      <c r="N180" s="33"/>
      <c r="O180" s="33"/>
      <c r="P180" s="33"/>
      <c r="Q180" s="33"/>
      <c r="R180" s="33"/>
      <c r="S180" s="33"/>
      <c r="T180" s="33"/>
      <c r="U180" s="33"/>
      <c r="V180" s="33"/>
      <c r="W180" s="33"/>
      <c r="X180" s="33"/>
      <c r="Y180" s="33"/>
    </row>
    <row r="181" spans="2:25">
      <c r="B181" s="33"/>
      <c r="C181" s="176"/>
      <c r="D181" s="176"/>
      <c r="E181" s="176"/>
      <c r="F181" s="181"/>
      <c r="G181" s="33"/>
      <c r="H181" s="33"/>
      <c r="I181" s="33"/>
      <c r="J181" s="33"/>
      <c r="K181" s="33"/>
      <c r="L181" s="33"/>
      <c r="M181" s="33"/>
      <c r="N181" s="33"/>
      <c r="O181" s="33"/>
      <c r="P181" s="33"/>
      <c r="Q181" s="33"/>
      <c r="R181" s="33"/>
      <c r="S181" s="33"/>
      <c r="T181" s="33"/>
      <c r="U181" s="33"/>
      <c r="V181" s="33"/>
      <c r="W181" s="33"/>
      <c r="X181" s="33"/>
      <c r="Y181" s="33"/>
    </row>
  </sheetData>
  <mergeCells count="2">
    <mergeCell ref="A1:F1"/>
    <mergeCell ref="A2:F2"/>
  </mergeCells>
  <phoneticPr fontId="49" type="noConversion"/>
  <pageMargins left="0" right="0" top="0.74803149606299213" bottom="0.74803149606299213" header="0.31496062992125984" footer="0.31496062992125984"/>
  <pageSetup paperSize="9" scale="60" orientation="portrait" horizontalDpi="300" verticalDpi="300" r:id="rId1"/>
  <headerFooter>
    <oddHeader>&amp;C&amp;"Bookman Old Style,Normál"&amp;9 2. melléklet az /2020.(.) önkormányzati rendelethez</oddHeader>
    <oddFooter>&amp;C&amp;"Bookman Old Style,Normál"&amp;9- 2 -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>
  <sheetPr>
    <tabColor rgb="FF92D050"/>
  </sheetPr>
  <dimension ref="A1:D156"/>
  <sheetViews>
    <sheetView view="pageLayout" zoomScaleNormal="100" workbookViewId="0">
      <selection activeCell="D164" sqref="D164"/>
    </sheetView>
  </sheetViews>
  <sheetFormatPr defaultRowHeight="15.75"/>
  <cols>
    <col min="1" max="1" width="91.85546875" customWidth="1"/>
    <col min="3" max="3" width="12.140625" style="229" customWidth="1"/>
    <col min="4" max="4" width="13.42578125" style="229" customWidth="1"/>
  </cols>
  <sheetData>
    <row r="1" spans="1:4" ht="26.25" customHeight="1">
      <c r="A1" s="269" t="s">
        <v>953</v>
      </c>
      <c r="B1" s="274"/>
      <c r="C1" s="274"/>
      <c r="D1" s="274"/>
    </row>
    <row r="2" spans="1:4" ht="30" customHeight="1">
      <c r="A2" s="272" t="s">
        <v>846</v>
      </c>
      <c r="B2" s="270"/>
      <c r="C2" s="270"/>
      <c r="D2" s="270"/>
    </row>
    <row r="4" spans="1:4">
      <c r="A4" s="242" t="s">
        <v>5</v>
      </c>
    </row>
    <row r="5" spans="1:4" ht="30">
      <c r="A5" s="2" t="s">
        <v>141</v>
      </c>
      <c r="B5" s="3" t="s">
        <v>142</v>
      </c>
      <c r="C5" s="228" t="s">
        <v>954</v>
      </c>
      <c r="D5" s="228" t="s">
        <v>955</v>
      </c>
    </row>
    <row r="6" spans="1:4">
      <c r="A6" s="41" t="s">
        <v>491</v>
      </c>
      <c r="B6" s="40" t="s">
        <v>169</v>
      </c>
      <c r="C6" s="216">
        <v>8331742</v>
      </c>
      <c r="D6" s="216">
        <v>5969000</v>
      </c>
    </row>
    <row r="7" spans="1:4">
      <c r="A7" s="5" t="s">
        <v>492</v>
      </c>
      <c r="B7" s="40" t="s">
        <v>176</v>
      </c>
      <c r="C7" s="216">
        <v>8861377</v>
      </c>
      <c r="D7" s="216">
        <v>5081452</v>
      </c>
    </row>
    <row r="8" spans="1:4">
      <c r="A8" s="65" t="s">
        <v>623</v>
      </c>
      <c r="B8" s="66" t="s">
        <v>177</v>
      </c>
      <c r="C8" s="216">
        <f>SUM(C6:C7)</f>
        <v>17193119</v>
      </c>
      <c r="D8" s="216">
        <f>SUM(D6:D7)</f>
        <v>11050452</v>
      </c>
    </row>
    <row r="9" spans="1:4">
      <c r="A9" s="49" t="s">
        <v>594</v>
      </c>
      <c r="B9" s="66" t="s">
        <v>178</v>
      </c>
      <c r="C9" s="216">
        <v>2973998</v>
      </c>
      <c r="D9" s="216">
        <v>1868699</v>
      </c>
    </row>
    <row r="10" spans="1:4">
      <c r="A10" s="5" t="s">
        <v>502</v>
      </c>
      <c r="B10" s="40" t="s">
        <v>185</v>
      </c>
      <c r="C10" s="216">
        <v>1428083</v>
      </c>
      <c r="D10" s="216">
        <v>1060000</v>
      </c>
    </row>
    <row r="11" spans="1:4">
      <c r="A11" s="5" t="s">
        <v>624</v>
      </c>
      <c r="B11" s="40" t="s">
        <v>190</v>
      </c>
      <c r="C11" s="216">
        <v>157426</v>
      </c>
      <c r="D11" s="216">
        <v>105000</v>
      </c>
    </row>
    <row r="12" spans="1:4">
      <c r="A12" s="5" t="s">
        <v>507</v>
      </c>
      <c r="B12" s="40" t="s">
        <v>205</v>
      </c>
      <c r="C12" s="216">
        <v>19667351</v>
      </c>
      <c r="D12" s="216">
        <v>21337987</v>
      </c>
    </row>
    <row r="13" spans="1:4">
      <c r="A13" s="5" t="s">
        <v>508</v>
      </c>
      <c r="B13" s="40" t="s">
        <v>210</v>
      </c>
      <c r="C13" s="216"/>
      <c r="D13" s="216">
        <v>0</v>
      </c>
    </row>
    <row r="14" spans="1:4">
      <c r="A14" s="5" t="s">
        <v>511</v>
      </c>
      <c r="B14" s="40" t="s">
        <v>223</v>
      </c>
      <c r="C14" s="216">
        <v>5200301</v>
      </c>
      <c r="D14" s="216">
        <v>15034361</v>
      </c>
    </row>
    <row r="15" spans="1:4">
      <c r="A15" s="49" t="s">
        <v>512</v>
      </c>
      <c r="B15" s="66" t="s">
        <v>224</v>
      </c>
      <c r="C15" s="216">
        <f>SUM(C10:C14)</f>
        <v>26453161</v>
      </c>
      <c r="D15" s="216">
        <f>SUM(D10:D14)</f>
        <v>37537348</v>
      </c>
    </row>
    <row r="16" spans="1:4">
      <c r="A16" s="17" t="s">
        <v>225</v>
      </c>
      <c r="B16" s="40" t="s">
        <v>226</v>
      </c>
      <c r="C16" s="216"/>
      <c r="D16" s="216">
        <v>0</v>
      </c>
    </row>
    <row r="17" spans="1:4">
      <c r="A17" s="17" t="s">
        <v>529</v>
      </c>
      <c r="B17" s="40" t="s">
        <v>227</v>
      </c>
      <c r="C17" s="216"/>
      <c r="D17" s="216">
        <v>0</v>
      </c>
    </row>
    <row r="18" spans="1:4">
      <c r="A18" s="22" t="s">
        <v>600</v>
      </c>
      <c r="B18" s="40" t="s">
        <v>228</v>
      </c>
      <c r="C18" s="216"/>
      <c r="D18" s="216">
        <v>0</v>
      </c>
    </row>
    <row r="19" spans="1:4">
      <c r="A19" s="22" t="s">
        <v>601</v>
      </c>
      <c r="B19" s="40" t="s">
        <v>229</v>
      </c>
      <c r="C19" s="216"/>
      <c r="D19" s="216">
        <v>0</v>
      </c>
    </row>
    <row r="20" spans="1:4">
      <c r="A20" s="22" t="s">
        <v>602</v>
      </c>
      <c r="B20" s="40" t="s">
        <v>230</v>
      </c>
      <c r="C20" s="216"/>
      <c r="D20" s="216">
        <v>0</v>
      </c>
    </row>
    <row r="21" spans="1:4">
      <c r="A21" s="17" t="s">
        <v>603</v>
      </c>
      <c r="B21" s="40" t="s">
        <v>231</v>
      </c>
      <c r="C21" s="216"/>
      <c r="D21" s="216">
        <v>0</v>
      </c>
    </row>
    <row r="22" spans="1:4">
      <c r="A22" s="17" t="s">
        <v>604</v>
      </c>
      <c r="B22" s="40" t="s">
        <v>232</v>
      </c>
      <c r="C22" s="216"/>
      <c r="D22" s="216">
        <v>0</v>
      </c>
    </row>
    <row r="23" spans="1:4">
      <c r="A23" s="17" t="s">
        <v>605</v>
      </c>
      <c r="B23" s="40" t="s">
        <v>233</v>
      </c>
      <c r="C23" s="216">
        <v>5000</v>
      </c>
      <c r="D23" s="216">
        <v>10000</v>
      </c>
    </row>
    <row r="24" spans="1:4">
      <c r="A24" s="63" t="s">
        <v>562</v>
      </c>
      <c r="B24" s="66" t="s">
        <v>234</v>
      </c>
      <c r="C24" s="216">
        <f>SUM(C16:C23)</f>
        <v>5000</v>
      </c>
      <c r="D24" s="216">
        <f>SUM(D16:D23)</f>
        <v>10000</v>
      </c>
    </row>
    <row r="25" spans="1:4">
      <c r="A25" s="16" t="s">
        <v>606</v>
      </c>
      <c r="B25" s="40" t="s">
        <v>235</v>
      </c>
      <c r="C25" s="216"/>
      <c r="D25" s="216">
        <v>0</v>
      </c>
    </row>
    <row r="26" spans="1:4">
      <c r="A26" s="16" t="s">
        <v>237</v>
      </c>
      <c r="B26" s="40" t="s">
        <v>238</v>
      </c>
      <c r="C26" s="216"/>
      <c r="D26" s="216"/>
    </row>
    <row r="27" spans="1:4">
      <c r="A27" s="16" t="s">
        <v>239</v>
      </c>
      <c r="B27" s="40" t="s">
        <v>240</v>
      </c>
      <c r="C27" s="216"/>
      <c r="D27" s="216">
        <v>0</v>
      </c>
    </row>
    <row r="28" spans="1:4">
      <c r="A28" s="16" t="s">
        <v>564</v>
      </c>
      <c r="B28" s="40" t="s">
        <v>241</v>
      </c>
      <c r="C28" s="216"/>
      <c r="D28" s="216">
        <v>0</v>
      </c>
    </row>
    <row r="29" spans="1:4">
      <c r="A29" s="16" t="s">
        <v>607</v>
      </c>
      <c r="B29" s="40" t="s">
        <v>242</v>
      </c>
      <c r="C29" s="216"/>
      <c r="D29" s="216">
        <v>0</v>
      </c>
    </row>
    <row r="30" spans="1:4">
      <c r="A30" s="16" t="s">
        <v>566</v>
      </c>
      <c r="B30" s="40" t="s">
        <v>243</v>
      </c>
      <c r="C30" s="216">
        <v>18025374</v>
      </c>
      <c r="D30" s="216">
        <v>15026965</v>
      </c>
    </row>
    <row r="31" spans="1:4">
      <c r="A31" s="16" t="s">
        <v>608</v>
      </c>
      <c r="B31" s="40" t="s">
        <v>244</v>
      </c>
      <c r="C31" s="216"/>
      <c r="D31" s="216">
        <v>0</v>
      </c>
    </row>
    <row r="32" spans="1:4">
      <c r="A32" s="16" t="s">
        <v>609</v>
      </c>
      <c r="B32" s="40" t="s">
        <v>246</v>
      </c>
      <c r="C32" s="216"/>
      <c r="D32" s="216">
        <v>0</v>
      </c>
    </row>
    <row r="33" spans="1:4">
      <c r="A33" s="16" t="s">
        <v>247</v>
      </c>
      <c r="B33" s="40" t="s">
        <v>248</v>
      </c>
      <c r="C33" s="216"/>
      <c r="D33" s="216">
        <v>0</v>
      </c>
    </row>
    <row r="34" spans="1:4">
      <c r="A34" s="29" t="s">
        <v>249</v>
      </c>
      <c r="B34" s="40" t="s">
        <v>250</v>
      </c>
      <c r="C34" s="216"/>
      <c r="D34" s="216">
        <v>0</v>
      </c>
    </row>
    <row r="35" spans="1:4">
      <c r="A35" s="29" t="s">
        <v>856</v>
      </c>
      <c r="B35" s="40" t="s">
        <v>251</v>
      </c>
      <c r="C35" s="216"/>
      <c r="D35" s="216">
        <v>0</v>
      </c>
    </row>
    <row r="36" spans="1:4">
      <c r="A36" s="16" t="s">
        <v>610</v>
      </c>
      <c r="B36" s="40" t="s">
        <v>252</v>
      </c>
      <c r="C36" s="216">
        <v>797478</v>
      </c>
      <c r="D36" s="216">
        <v>1276700</v>
      </c>
    </row>
    <row r="37" spans="1:4">
      <c r="A37" s="29" t="s">
        <v>815</v>
      </c>
      <c r="B37" s="40" t="s">
        <v>252</v>
      </c>
      <c r="C37" s="216"/>
      <c r="D37" s="216">
        <v>11239841</v>
      </c>
    </row>
    <row r="38" spans="1:4">
      <c r="A38" s="29" t="s">
        <v>816</v>
      </c>
      <c r="B38" s="40" t="s">
        <v>252</v>
      </c>
      <c r="C38" s="216"/>
      <c r="D38" s="216">
        <v>0</v>
      </c>
    </row>
    <row r="39" spans="1:4">
      <c r="A39" s="63" t="s">
        <v>570</v>
      </c>
      <c r="B39" s="66" t="s">
        <v>253</v>
      </c>
      <c r="C39" s="216">
        <f>SUM(C25:C38)</f>
        <v>18822852</v>
      </c>
      <c r="D39" s="216">
        <f>SUM(D25:D38)</f>
        <v>27543506</v>
      </c>
    </row>
    <row r="40" spans="1:4" ht="16.5">
      <c r="A40" s="189" t="s">
        <v>93</v>
      </c>
      <c r="B40" s="182"/>
      <c r="C40" s="230">
        <f>C39+C24+C15+C9+C8</f>
        <v>65448130</v>
      </c>
      <c r="D40" s="230">
        <f>D39+D24+D15+D9+D8</f>
        <v>78010005</v>
      </c>
    </row>
    <row r="41" spans="1:4">
      <c r="A41" s="44" t="s">
        <v>254</v>
      </c>
      <c r="B41" s="40" t="s">
        <v>255</v>
      </c>
      <c r="C41" s="216"/>
      <c r="D41" s="216"/>
    </row>
    <row r="42" spans="1:4">
      <c r="A42" s="44" t="s">
        <v>611</v>
      </c>
      <c r="B42" s="40" t="s">
        <v>256</v>
      </c>
      <c r="C42" s="216">
        <v>24347058</v>
      </c>
      <c r="D42" s="216">
        <v>21718331</v>
      </c>
    </row>
    <row r="43" spans="1:4">
      <c r="A43" s="44" t="s">
        <v>258</v>
      </c>
      <c r="B43" s="40" t="s">
        <v>259</v>
      </c>
      <c r="C43" s="216"/>
      <c r="D43" s="216">
        <v>0</v>
      </c>
    </row>
    <row r="44" spans="1:4">
      <c r="A44" s="44" t="s">
        <v>260</v>
      </c>
      <c r="B44" s="40" t="s">
        <v>261</v>
      </c>
      <c r="C44" s="216">
        <v>210225</v>
      </c>
      <c r="D44" s="216">
        <v>45000</v>
      </c>
    </row>
    <row r="45" spans="1:4">
      <c r="A45" s="6" t="s">
        <v>262</v>
      </c>
      <c r="B45" s="40" t="s">
        <v>263</v>
      </c>
      <c r="C45" s="216"/>
      <c r="D45" s="216">
        <v>0</v>
      </c>
    </row>
    <row r="46" spans="1:4">
      <c r="A46" s="6" t="s">
        <v>264</v>
      </c>
      <c r="B46" s="40" t="s">
        <v>265</v>
      </c>
      <c r="C46" s="216"/>
      <c r="D46" s="216">
        <v>0</v>
      </c>
    </row>
    <row r="47" spans="1:4">
      <c r="A47" s="6" t="s">
        <v>266</v>
      </c>
      <c r="B47" s="40" t="s">
        <v>267</v>
      </c>
      <c r="C47" s="216">
        <v>729952</v>
      </c>
      <c r="D47" s="216">
        <v>5724089</v>
      </c>
    </row>
    <row r="48" spans="1:4">
      <c r="A48" s="64" t="s">
        <v>572</v>
      </c>
      <c r="B48" s="66" t="s">
        <v>268</v>
      </c>
      <c r="C48" s="216">
        <f>SUM(C41:C47)</f>
        <v>25287235</v>
      </c>
      <c r="D48" s="216">
        <f>SUM(D41:D47)</f>
        <v>27487420</v>
      </c>
    </row>
    <row r="49" spans="1:4">
      <c r="A49" s="17" t="s">
        <v>269</v>
      </c>
      <c r="B49" s="40" t="s">
        <v>270</v>
      </c>
      <c r="C49" s="216">
        <v>5724804</v>
      </c>
      <c r="D49" s="216">
        <v>6229150</v>
      </c>
    </row>
    <row r="50" spans="1:4">
      <c r="A50" s="17" t="s">
        <v>271</v>
      </c>
      <c r="B50" s="40" t="s">
        <v>272</v>
      </c>
      <c r="C50" s="216"/>
      <c r="D50" s="216">
        <v>0</v>
      </c>
    </row>
    <row r="51" spans="1:4">
      <c r="A51" s="17" t="s">
        <v>273</v>
      </c>
      <c r="B51" s="40" t="s">
        <v>274</v>
      </c>
      <c r="C51" s="216">
        <v>79900</v>
      </c>
      <c r="D51" s="216">
        <v>0</v>
      </c>
    </row>
    <row r="52" spans="1:4">
      <c r="A52" s="17" t="s">
        <v>275</v>
      </c>
      <c r="B52" s="40" t="s">
        <v>276</v>
      </c>
      <c r="C52" s="216">
        <v>1495720</v>
      </c>
      <c r="D52" s="216">
        <v>1644071</v>
      </c>
    </row>
    <row r="53" spans="1:4">
      <c r="A53" s="63" t="s">
        <v>573</v>
      </c>
      <c r="B53" s="66" t="s">
        <v>277</v>
      </c>
      <c r="C53" s="216">
        <f>SUM(C49:C52)</f>
        <v>7300424</v>
      </c>
      <c r="D53" s="216">
        <f>SUM(D49:D52)</f>
        <v>7873221</v>
      </c>
    </row>
    <row r="54" spans="1:4" ht="30">
      <c r="A54" s="17" t="s">
        <v>278</v>
      </c>
      <c r="B54" s="40" t="s">
        <v>279</v>
      </c>
      <c r="C54" s="216"/>
      <c r="D54" s="216">
        <v>0</v>
      </c>
    </row>
    <row r="55" spans="1:4">
      <c r="A55" s="17" t="s">
        <v>612</v>
      </c>
      <c r="B55" s="40" t="s">
        <v>280</v>
      </c>
      <c r="C55" s="216"/>
      <c r="D55" s="216">
        <v>0</v>
      </c>
    </row>
    <row r="56" spans="1:4" ht="30">
      <c r="A56" s="17" t="s">
        <v>613</v>
      </c>
      <c r="B56" s="40" t="s">
        <v>281</v>
      </c>
      <c r="C56" s="216"/>
      <c r="D56" s="216">
        <v>0</v>
      </c>
    </row>
    <row r="57" spans="1:4">
      <c r="A57" s="17" t="s">
        <v>614</v>
      </c>
      <c r="B57" s="40" t="s">
        <v>282</v>
      </c>
      <c r="C57" s="216">
        <v>84588</v>
      </c>
      <c r="D57" s="216">
        <v>0</v>
      </c>
    </row>
    <row r="58" spans="1:4" ht="30">
      <c r="A58" s="17" t="s">
        <v>615</v>
      </c>
      <c r="B58" s="40" t="s">
        <v>283</v>
      </c>
      <c r="C58" s="216"/>
      <c r="D58" s="216">
        <v>0</v>
      </c>
    </row>
    <row r="59" spans="1:4">
      <c r="A59" s="17" t="s">
        <v>616</v>
      </c>
      <c r="B59" s="40" t="s">
        <v>284</v>
      </c>
      <c r="C59" s="216"/>
      <c r="D59" s="216">
        <v>0</v>
      </c>
    </row>
    <row r="60" spans="1:4">
      <c r="A60" s="17" t="s">
        <v>285</v>
      </c>
      <c r="B60" s="40" t="s">
        <v>286</v>
      </c>
      <c r="C60" s="216"/>
      <c r="D60" s="216">
        <v>0</v>
      </c>
    </row>
    <row r="61" spans="1:4">
      <c r="A61" s="17" t="s">
        <v>617</v>
      </c>
      <c r="B61" s="40" t="s">
        <v>871</v>
      </c>
      <c r="C61" s="216"/>
      <c r="D61" s="216"/>
    </row>
    <row r="62" spans="1:4">
      <c r="A62" s="63" t="s">
        <v>574</v>
      </c>
      <c r="B62" s="66" t="s">
        <v>288</v>
      </c>
      <c r="C62" s="216">
        <f>SUM(C54:C61)</f>
        <v>84588</v>
      </c>
      <c r="D62" s="216">
        <f>SUM(D54:D61)</f>
        <v>0</v>
      </c>
    </row>
    <row r="63" spans="1:4" ht="16.5">
      <c r="A63" s="189" t="s">
        <v>94</v>
      </c>
      <c r="B63" s="182"/>
      <c r="C63" s="230">
        <f>C62+C53+C48</f>
        <v>32672247</v>
      </c>
      <c r="D63" s="230">
        <f>D62+D53+D48</f>
        <v>35360641</v>
      </c>
    </row>
    <row r="64" spans="1:4">
      <c r="A64" s="188" t="s">
        <v>625</v>
      </c>
      <c r="B64" s="225" t="s">
        <v>289</v>
      </c>
      <c r="C64" s="231">
        <f>C63+C40</f>
        <v>98120377</v>
      </c>
      <c r="D64" s="231">
        <f>D63+D40</f>
        <v>113370646</v>
      </c>
    </row>
    <row r="65" spans="1:4" ht="15">
      <c r="A65" s="20" t="s">
        <v>581</v>
      </c>
      <c r="B65" s="9" t="s">
        <v>297</v>
      </c>
      <c r="C65" s="237"/>
      <c r="D65" s="237">
        <v>0</v>
      </c>
    </row>
    <row r="66" spans="1:4" ht="15">
      <c r="A66" s="18" t="s">
        <v>584</v>
      </c>
      <c r="B66" s="9" t="s">
        <v>305</v>
      </c>
      <c r="C66" s="238"/>
      <c r="D66" s="238">
        <v>0</v>
      </c>
    </row>
    <row r="67" spans="1:4" ht="15">
      <c r="A67" s="47" t="s">
        <v>306</v>
      </c>
      <c r="B67" s="5" t="s">
        <v>307</v>
      </c>
      <c r="C67" s="239"/>
      <c r="D67" s="239">
        <v>0</v>
      </c>
    </row>
    <row r="68" spans="1:4" ht="15">
      <c r="A68" s="47" t="s">
        <v>308</v>
      </c>
      <c r="B68" s="5" t="s">
        <v>309</v>
      </c>
      <c r="C68" s="239">
        <v>1058146</v>
      </c>
      <c r="D68" s="239">
        <v>1059431</v>
      </c>
    </row>
    <row r="69" spans="1:4" ht="15">
      <c r="A69" s="18" t="s">
        <v>310</v>
      </c>
      <c r="B69" s="9" t="s">
        <v>311</v>
      </c>
      <c r="C69" s="239"/>
      <c r="D69" s="239"/>
    </row>
    <row r="70" spans="1:4" ht="15">
      <c r="A70" s="47" t="s">
        <v>312</v>
      </c>
      <c r="B70" s="5" t="s">
        <v>313</v>
      </c>
      <c r="C70" s="239"/>
      <c r="D70" s="239"/>
    </row>
    <row r="71" spans="1:4" ht="15">
      <c r="A71" s="47" t="s">
        <v>314</v>
      </c>
      <c r="B71" s="5" t="s">
        <v>315</v>
      </c>
      <c r="C71" s="239"/>
      <c r="D71" s="239"/>
    </row>
    <row r="72" spans="1:4" ht="15">
      <c r="A72" s="47" t="s">
        <v>316</v>
      </c>
      <c r="B72" s="5" t="s">
        <v>317</v>
      </c>
      <c r="C72" s="239"/>
      <c r="D72" s="239"/>
    </row>
    <row r="73" spans="1:4" ht="15">
      <c r="A73" s="48" t="s">
        <v>585</v>
      </c>
      <c r="B73" s="49" t="s">
        <v>318</v>
      </c>
      <c r="C73" s="238">
        <f>C65+C66+C69+C68</f>
        <v>1058146</v>
      </c>
      <c r="D73" s="238">
        <f>D65+D66+D67+D68+D69+D70+D71+D72</f>
        <v>1059431</v>
      </c>
    </row>
    <row r="74" spans="1:4" ht="15">
      <c r="A74" s="47" t="s">
        <v>319</v>
      </c>
      <c r="B74" s="5" t="s">
        <v>320</v>
      </c>
      <c r="C74" s="239"/>
      <c r="D74" s="239"/>
    </row>
    <row r="75" spans="1:4" ht="15">
      <c r="A75" s="17" t="s">
        <v>321</v>
      </c>
      <c r="B75" s="5" t="s">
        <v>322</v>
      </c>
      <c r="C75" s="240"/>
      <c r="D75" s="240"/>
    </row>
    <row r="76" spans="1:4" ht="15">
      <c r="A76" s="47" t="s">
        <v>622</v>
      </c>
      <c r="B76" s="5" t="s">
        <v>323</v>
      </c>
      <c r="C76" s="239"/>
      <c r="D76" s="239"/>
    </row>
    <row r="77" spans="1:4" ht="15">
      <c r="A77" s="47" t="s">
        <v>590</v>
      </c>
      <c r="B77" s="5" t="s">
        <v>324</v>
      </c>
      <c r="C77" s="239"/>
      <c r="D77" s="239"/>
    </row>
    <row r="78" spans="1:4" ht="15">
      <c r="A78" s="48" t="s">
        <v>591</v>
      </c>
      <c r="B78" s="49" t="s">
        <v>328</v>
      </c>
      <c r="C78" s="238">
        <f>SUM(C74:C77)</f>
        <v>0</v>
      </c>
      <c r="D78" s="238">
        <v>0</v>
      </c>
    </row>
    <row r="79" spans="1:4" ht="15">
      <c r="A79" s="17" t="s">
        <v>329</v>
      </c>
      <c r="B79" s="5" t="s">
        <v>330</v>
      </c>
      <c r="C79" s="240"/>
      <c r="D79" s="240"/>
    </row>
    <row r="80" spans="1:4">
      <c r="A80" s="185" t="s">
        <v>626</v>
      </c>
      <c r="B80" s="186" t="s">
        <v>331</v>
      </c>
      <c r="C80" s="241">
        <f>C78+C79+C73</f>
        <v>1058146</v>
      </c>
      <c r="D80" s="241">
        <f>D78+D79+D73</f>
        <v>1059431</v>
      </c>
    </row>
    <row r="81" spans="1:4" ht="16.5">
      <c r="A81" s="223" t="s">
        <v>663</v>
      </c>
      <c r="B81" s="224"/>
      <c r="C81" s="232">
        <f>C80+C64</f>
        <v>99178523</v>
      </c>
      <c r="D81" s="232">
        <f>D80+D64</f>
        <v>114430077</v>
      </c>
    </row>
    <row r="82" spans="1:4" ht="30">
      <c r="A82" s="2" t="s">
        <v>141</v>
      </c>
      <c r="B82" s="3" t="s">
        <v>72</v>
      </c>
      <c r="C82" s="228" t="s">
        <v>954</v>
      </c>
      <c r="D82" s="228" t="s">
        <v>955</v>
      </c>
    </row>
    <row r="83" spans="1:4">
      <c r="A83" s="5" t="s">
        <v>666</v>
      </c>
      <c r="B83" s="6" t="s">
        <v>344</v>
      </c>
      <c r="C83" s="211">
        <v>30673897</v>
      </c>
      <c r="D83" s="211">
        <v>26485778</v>
      </c>
    </row>
    <row r="84" spans="1:4">
      <c r="A84" s="5" t="s">
        <v>345</v>
      </c>
      <c r="B84" s="6" t="s">
        <v>346</v>
      </c>
      <c r="C84" s="211"/>
      <c r="D84" s="211"/>
    </row>
    <row r="85" spans="1:4" ht="30">
      <c r="A85" s="5" t="s">
        <v>347</v>
      </c>
      <c r="B85" s="6" t="s">
        <v>348</v>
      </c>
      <c r="C85" s="211"/>
      <c r="D85" s="211"/>
    </row>
    <row r="86" spans="1:4" ht="30">
      <c r="A86" s="5" t="s">
        <v>627</v>
      </c>
      <c r="B86" s="6" t="s">
        <v>349</v>
      </c>
      <c r="C86" s="211"/>
      <c r="D86" s="211"/>
    </row>
    <row r="87" spans="1:4" ht="30">
      <c r="A87" s="5" t="s">
        <v>628</v>
      </c>
      <c r="B87" s="6" t="s">
        <v>350</v>
      </c>
      <c r="C87" s="211"/>
      <c r="D87" s="211"/>
    </row>
    <row r="88" spans="1:4">
      <c r="A88" s="5" t="s">
        <v>629</v>
      </c>
      <c r="B88" s="6" t="s">
        <v>351</v>
      </c>
      <c r="C88" s="211">
        <v>2287181</v>
      </c>
      <c r="D88" s="211">
        <v>623000</v>
      </c>
    </row>
    <row r="89" spans="1:4">
      <c r="A89" s="49" t="s">
        <v>667</v>
      </c>
      <c r="B89" s="64" t="s">
        <v>352</v>
      </c>
      <c r="C89" s="211">
        <f>SUM(C83:C88)</f>
        <v>32961078</v>
      </c>
      <c r="D89" s="211">
        <f>SUM(D83:D88)</f>
        <v>27108778</v>
      </c>
    </row>
    <row r="90" spans="1:4">
      <c r="A90" s="5" t="s">
        <v>669</v>
      </c>
      <c r="B90" s="6" t="s">
        <v>366</v>
      </c>
      <c r="C90" s="211"/>
      <c r="D90" s="211"/>
    </row>
    <row r="91" spans="1:4">
      <c r="A91" s="5" t="s">
        <v>635</v>
      </c>
      <c r="B91" s="6" t="s">
        <v>367</v>
      </c>
      <c r="C91" s="211"/>
      <c r="D91" s="211"/>
    </row>
    <row r="92" spans="1:4">
      <c r="A92" s="5" t="s">
        <v>636</v>
      </c>
      <c r="B92" s="6" t="s">
        <v>368</v>
      </c>
      <c r="C92" s="211"/>
      <c r="D92" s="211"/>
    </row>
    <row r="93" spans="1:4">
      <c r="A93" s="5" t="s">
        <v>637</v>
      </c>
      <c r="B93" s="6" t="s">
        <v>369</v>
      </c>
      <c r="C93" s="211">
        <v>1538785</v>
      </c>
      <c r="D93" s="211">
        <v>1800000</v>
      </c>
    </row>
    <row r="94" spans="1:4">
      <c r="A94" s="5" t="s">
        <v>670</v>
      </c>
      <c r="B94" s="6" t="s">
        <v>397</v>
      </c>
      <c r="C94" s="211">
        <v>9150607</v>
      </c>
      <c r="D94" s="211">
        <v>10560000</v>
      </c>
    </row>
    <row r="95" spans="1:4">
      <c r="A95" s="5" t="s">
        <v>642</v>
      </c>
      <c r="B95" s="6" t="s">
        <v>398</v>
      </c>
      <c r="C95" s="211">
        <v>488774</v>
      </c>
      <c r="D95" s="211">
        <v>485000</v>
      </c>
    </row>
    <row r="96" spans="1:4">
      <c r="A96" s="49" t="s">
        <v>671</v>
      </c>
      <c r="B96" s="64" t="s">
        <v>399</v>
      </c>
      <c r="C96" s="211">
        <f>SUM(C90:C95)</f>
        <v>11178166</v>
      </c>
      <c r="D96" s="211">
        <f>SUM(D90:D95)</f>
        <v>12845000</v>
      </c>
    </row>
    <row r="97" spans="1:4">
      <c r="A97" s="17" t="s">
        <v>400</v>
      </c>
      <c r="B97" s="6" t="s">
        <v>401</v>
      </c>
      <c r="C97" s="211"/>
      <c r="D97" s="211"/>
    </row>
    <row r="98" spans="1:4">
      <c r="A98" s="17" t="s">
        <v>643</v>
      </c>
      <c r="B98" s="6" t="s">
        <v>402</v>
      </c>
      <c r="C98" s="211">
        <v>31000</v>
      </c>
      <c r="D98" s="211"/>
    </row>
    <row r="99" spans="1:4">
      <c r="A99" s="17" t="s">
        <v>644</v>
      </c>
      <c r="B99" s="6" t="s">
        <v>405</v>
      </c>
      <c r="C99" s="211"/>
      <c r="D99" s="211"/>
    </row>
    <row r="100" spans="1:4">
      <c r="A100" s="17" t="s">
        <v>645</v>
      </c>
      <c r="B100" s="6" t="s">
        <v>406</v>
      </c>
      <c r="C100" s="211">
        <v>4985730</v>
      </c>
      <c r="D100" s="211">
        <v>100000</v>
      </c>
    </row>
    <row r="101" spans="1:4">
      <c r="A101" s="17" t="s">
        <v>413</v>
      </c>
      <c r="B101" s="6" t="s">
        <v>414</v>
      </c>
      <c r="C101" s="211">
        <v>6558547</v>
      </c>
      <c r="D101" s="211">
        <v>8140730</v>
      </c>
    </row>
    <row r="102" spans="1:4">
      <c r="A102" s="17" t="s">
        <v>415</v>
      </c>
      <c r="B102" s="6" t="s">
        <v>416</v>
      </c>
      <c r="C102" s="211">
        <v>3865938</v>
      </c>
      <c r="D102" s="211">
        <v>2198677</v>
      </c>
    </row>
    <row r="103" spans="1:4">
      <c r="A103" s="17" t="s">
        <v>417</v>
      </c>
      <c r="B103" s="6" t="s">
        <v>418</v>
      </c>
      <c r="C103" s="211"/>
      <c r="D103" s="211">
        <v>3264633</v>
      </c>
    </row>
    <row r="104" spans="1:4">
      <c r="A104" s="17" t="s">
        <v>646</v>
      </c>
      <c r="B104" s="6" t="s">
        <v>419</v>
      </c>
      <c r="C104" s="211">
        <v>21</v>
      </c>
      <c r="D104" s="211"/>
    </row>
    <row r="105" spans="1:4">
      <c r="A105" s="17" t="s">
        <v>647</v>
      </c>
      <c r="B105" s="6" t="s">
        <v>421</v>
      </c>
      <c r="C105" s="211"/>
      <c r="D105" s="211"/>
    </row>
    <row r="106" spans="1:4">
      <c r="A106" s="17" t="s">
        <v>855</v>
      </c>
      <c r="B106" s="6" t="s">
        <v>426</v>
      </c>
      <c r="C106" s="211">
        <v>360914</v>
      </c>
      <c r="D106" s="211"/>
    </row>
    <row r="107" spans="1:4">
      <c r="A107" s="17" t="s">
        <v>648</v>
      </c>
      <c r="B107" s="6" t="s">
        <v>854</v>
      </c>
      <c r="C107" s="211">
        <v>21764</v>
      </c>
      <c r="D107" s="211"/>
    </row>
    <row r="108" spans="1:4">
      <c r="A108" s="63" t="s">
        <v>672</v>
      </c>
      <c r="B108" s="64" t="s">
        <v>430</v>
      </c>
      <c r="C108" s="211">
        <f>SUM(C97:C107)</f>
        <v>15823914</v>
      </c>
      <c r="D108" s="211">
        <f>SUM(D97:D107)</f>
        <v>13704040</v>
      </c>
    </row>
    <row r="109" spans="1:4" ht="30">
      <c r="A109" s="17" t="s">
        <v>442</v>
      </c>
      <c r="B109" s="6" t="s">
        <v>443</v>
      </c>
      <c r="C109" s="211"/>
      <c r="D109" s="211"/>
    </row>
    <row r="110" spans="1:4" ht="30">
      <c r="A110" s="5" t="s">
        <v>652</v>
      </c>
      <c r="B110" s="6" t="s">
        <v>444</v>
      </c>
      <c r="C110" s="211"/>
      <c r="D110" s="211"/>
    </row>
    <row r="111" spans="1:4">
      <c r="A111" s="17" t="s">
        <v>653</v>
      </c>
      <c r="B111" s="6" t="s">
        <v>913</v>
      </c>
      <c r="C111" s="211">
        <v>187928</v>
      </c>
      <c r="D111" s="211"/>
    </row>
    <row r="112" spans="1:4">
      <c r="A112" s="49" t="s">
        <v>674</v>
      </c>
      <c r="B112" s="64" t="s">
        <v>446</v>
      </c>
      <c r="C112" s="211">
        <f>SUM(C109:C111)</f>
        <v>187928</v>
      </c>
      <c r="D112" s="211">
        <f>SUM(D109:D111)</f>
        <v>0</v>
      </c>
    </row>
    <row r="113" spans="1:4" ht="16.5">
      <c r="A113" s="189" t="s">
        <v>96</v>
      </c>
      <c r="B113" s="190"/>
      <c r="C113" s="233">
        <f>C112+C108+C96+C89</f>
        <v>60151086</v>
      </c>
      <c r="D113" s="233">
        <f>D112+D108+D96+D89</f>
        <v>53657818</v>
      </c>
    </row>
    <row r="114" spans="1:4">
      <c r="A114" s="5" t="s">
        <v>353</v>
      </c>
      <c r="B114" s="6" t="s">
        <v>354</v>
      </c>
      <c r="C114" s="211">
        <v>143000</v>
      </c>
      <c r="D114" s="211"/>
    </row>
    <row r="115" spans="1:4" ht="30">
      <c r="A115" s="5" t="s">
        <v>355</v>
      </c>
      <c r="B115" s="6" t="s">
        <v>356</v>
      </c>
      <c r="C115" s="211"/>
      <c r="D115" s="211"/>
    </row>
    <row r="116" spans="1:4" ht="30">
      <c r="A116" s="5" t="s">
        <v>630</v>
      </c>
      <c r="B116" s="6" t="s">
        <v>357</v>
      </c>
      <c r="C116" s="211"/>
      <c r="D116" s="211"/>
    </row>
    <row r="117" spans="1:4" ht="30">
      <c r="A117" s="5" t="s">
        <v>631</v>
      </c>
      <c r="B117" s="6" t="s">
        <v>358</v>
      </c>
      <c r="C117" s="211"/>
      <c r="D117" s="211"/>
    </row>
    <row r="118" spans="1:4">
      <c r="A118" s="5" t="s">
        <v>632</v>
      </c>
      <c r="B118" s="6" t="s">
        <v>359</v>
      </c>
      <c r="C118" s="211">
        <v>7479221</v>
      </c>
      <c r="D118" s="211"/>
    </row>
    <row r="119" spans="1:4">
      <c r="A119" s="49" t="s">
        <v>668</v>
      </c>
      <c r="B119" s="64" t="s">
        <v>360</v>
      </c>
      <c r="C119" s="211">
        <f>SUM(C114:C118)</f>
        <v>7622221</v>
      </c>
      <c r="D119" s="211">
        <f>SUM(D114:D118)</f>
        <v>0</v>
      </c>
    </row>
    <row r="120" spans="1:4">
      <c r="A120" s="17" t="s">
        <v>649</v>
      </c>
      <c r="B120" s="6" t="s">
        <v>431</v>
      </c>
      <c r="C120" s="211"/>
      <c r="D120" s="211"/>
    </row>
    <row r="121" spans="1:4">
      <c r="A121" s="17" t="s">
        <v>650</v>
      </c>
      <c r="B121" s="6" t="s">
        <v>433</v>
      </c>
      <c r="C121" s="211"/>
      <c r="D121" s="211">
        <v>6680703</v>
      </c>
    </row>
    <row r="122" spans="1:4">
      <c r="A122" s="17" t="s">
        <v>435</v>
      </c>
      <c r="B122" s="6" t="s">
        <v>436</v>
      </c>
      <c r="C122" s="211"/>
      <c r="D122" s="211"/>
    </row>
    <row r="123" spans="1:4">
      <c r="A123" s="17" t="s">
        <v>651</v>
      </c>
      <c r="B123" s="6" t="s">
        <v>437</v>
      </c>
      <c r="C123" s="211"/>
      <c r="D123" s="211"/>
    </row>
    <row r="124" spans="1:4">
      <c r="A124" s="17" t="s">
        <v>439</v>
      </c>
      <c r="B124" s="6" t="s">
        <v>440</v>
      </c>
      <c r="C124" s="211"/>
      <c r="D124" s="211"/>
    </row>
    <row r="125" spans="1:4">
      <c r="A125" s="49" t="s">
        <v>673</v>
      </c>
      <c r="B125" s="64" t="s">
        <v>441</v>
      </c>
      <c r="C125" s="211">
        <f>SUM(C120:C124)</f>
        <v>0</v>
      </c>
      <c r="D125" s="211">
        <f>SUM(D120:D124)</f>
        <v>6680703</v>
      </c>
    </row>
    <row r="126" spans="1:4" ht="30">
      <c r="A126" s="17" t="s">
        <v>447</v>
      </c>
      <c r="B126" s="6" t="s">
        <v>448</v>
      </c>
      <c r="C126" s="211"/>
      <c r="D126" s="211"/>
    </row>
    <row r="127" spans="1:4">
      <c r="A127" s="17" t="s">
        <v>857</v>
      </c>
      <c r="B127" s="6" t="s">
        <v>449</v>
      </c>
      <c r="C127" s="211"/>
      <c r="D127" s="211"/>
    </row>
    <row r="128" spans="1:4" ht="30">
      <c r="A128" s="17" t="s">
        <v>858</v>
      </c>
      <c r="B128" s="6" t="s">
        <v>450</v>
      </c>
      <c r="C128" s="211"/>
      <c r="D128" s="211"/>
    </row>
    <row r="129" spans="1:4">
      <c r="A129" s="5" t="s">
        <v>860</v>
      </c>
      <c r="B129" s="6" t="s">
        <v>859</v>
      </c>
      <c r="C129" s="211"/>
      <c r="D129" s="211"/>
    </row>
    <row r="130" spans="1:4">
      <c r="A130" s="17" t="s">
        <v>655</v>
      </c>
      <c r="B130" s="6" t="s">
        <v>861</v>
      </c>
      <c r="C130" s="211">
        <v>806008</v>
      </c>
      <c r="D130" s="211"/>
    </row>
    <row r="131" spans="1:4">
      <c r="A131" s="49" t="s">
        <v>676</v>
      </c>
      <c r="B131" s="64" t="s">
        <v>451</v>
      </c>
      <c r="C131" s="211">
        <f>SUM(C126:C130)</f>
        <v>806008</v>
      </c>
      <c r="D131" s="211">
        <f>SUM(D126:D130)</f>
        <v>0</v>
      </c>
    </row>
    <row r="132" spans="1:4" ht="16.5">
      <c r="A132" s="189" t="s">
        <v>97</v>
      </c>
      <c r="B132" s="190"/>
      <c r="C132" s="233">
        <f>C119+C125+C131</f>
        <v>8428229</v>
      </c>
      <c r="D132" s="233">
        <f>D119+D125+D131</f>
        <v>6680703</v>
      </c>
    </row>
    <row r="133" spans="1:4">
      <c r="A133" s="187" t="s">
        <v>675</v>
      </c>
      <c r="B133" s="188" t="s">
        <v>452</v>
      </c>
      <c r="C133" s="234">
        <f>C132+C113</f>
        <v>68579315</v>
      </c>
      <c r="D133" s="234">
        <f>D132+D113</f>
        <v>60338521</v>
      </c>
    </row>
    <row r="134" spans="1:4" ht="16.5">
      <c r="A134" s="226" t="s">
        <v>98</v>
      </c>
      <c r="B134" s="227"/>
      <c r="C134" s="235"/>
      <c r="D134" s="235"/>
    </row>
    <row r="135" spans="1:4" ht="16.5">
      <c r="A135" s="226" t="s">
        <v>99</v>
      </c>
      <c r="B135" s="227"/>
      <c r="C135" s="235"/>
      <c r="D135" s="235"/>
    </row>
    <row r="136" spans="1:4">
      <c r="A136" s="20" t="s">
        <v>677</v>
      </c>
      <c r="B136" s="9" t="s">
        <v>457</v>
      </c>
      <c r="C136" s="211"/>
      <c r="D136" s="211"/>
    </row>
    <row r="137" spans="1:4">
      <c r="A137" s="18" t="s">
        <v>678</v>
      </c>
      <c r="B137" s="9" t="s">
        <v>464</v>
      </c>
      <c r="C137" s="211"/>
      <c r="D137" s="211"/>
    </row>
    <row r="138" spans="1:4">
      <c r="A138" s="5" t="s">
        <v>811</v>
      </c>
      <c r="B138" s="5" t="s">
        <v>465</v>
      </c>
      <c r="C138" s="211"/>
      <c r="D138" s="211">
        <v>1927590</v>
      </c>
    </row>
    <row r="139" spans="1:4">
      <c r="A139" s="5" t="s">
        <v>812</v>
      </c>
      <c r="B139" s="5" t="s">
        <v>465</v>
      </c>
      <c r="C139" s="211">
        <v>83779793</v>
      </c>
      <c r="D139" s="211">
        <v>52163966</v>
      </c>
    </row>
    <row r="140" spans="1:4">
      <c r="A140" s="5" t="s">
        <v>809</v>
      </c>
      <c r="B140" s="5" t="s">
        <v>466</v>
      </c>
      <c r="C140" s="211"/>
      <c r="D140" s="211"/>
    </row>
    <row r="141" spans="1:4">
      <c r="A141" s="5" t="s">
        <v>810</v>
      </c>
      <c r="B141" s="5" t="s">
        <v>466</v>
      </c>
      <c r="C141" s="211"/>
      <c r="D141" s="211"/>
    </row>
    <row r="142" spans="1:4">
      <c r="A142" s="9" t="s">
        <v>679</v>
      </c>
      <c r="B142" s="9" t="s">
        <v>467</v>
      </c>
      <c r="C142" s="211">
        <f>SUM(C138:C141)</f>
        <v>83779793</v>
      </c>
      <c r="D142" s="211">
        <f>SUM(D138:D141)</f>
        <v>54091556</v>
      </c>
    </row>
    <row r="143" spans="1:4">
      <c r="A143" s="47" t="s">
        <v>468</v>
      </c>
      <c r="B143" s="5" t="s">
        <v>469</v>
      </c>
      <c r="C143" s="211">
        <v>1059431</v>
      </c>
      <c r="D143" s="211"/>
    </row>
    <row r="144" spans="1:4">
      <c r="A144" s="47" t="s">
        <v>470</v>
      </c>
      <c r="B144" s="5" t="s">
        <v>471</v>
      </c>
      <c r="C144" s="211"/>
      <c r="D144" s="211"/>
    </row>
    <row r="145" spans="1:4">
      <c r="A145" s="47" t="s">
        <v>472</v>
      </c>
      <c r="B145" s="5" t="s">
        <v>473</v>
      </c>
      <c r="C145" s="211"/>
      <c r="D145" s="211"/>
    </row>
    <row r="146" spans="1:4">
      <c r="A146" s="47" t="s">
        <v>474</v>
      </c>
      <c r="B146" s="5" t="s">
        <v>475</v>
      </c>
      <c r="C146" s="211"/>
      <c r="D146" s="211"/>
    </row>
    <row r="147" spans="1:4">
      <c r="A147" s="17" t="s">
        <v>661</v>
      </c>
      <c r="B147" s="5" t="s">
        <v>476</v>
      </c>
      <c r="C147" s="211"/>
      <c r="D147" s="211"/>
    </row>
    <row r="148" spans="1:4">
      <c r="A148" s="20" t="s">
        <v>680</v>
      </c>
      <c r="B148" s="9" t="s">
        <v>478</v>
      </c>
      <c r="C148" s="211">
        <f>C136+C137+C142+C143+C144+C145+C146+C147</f>
        <v>84839224</v>
      </c>
      <c r="D148" s="211">
        <f>D136+D137+D142+D143+D144+D145+D146+D147</f>
        <v>54091556</v>
      </c>
    </row>
    <row r="149" spans="1:4">
      <c r="A149" s="17" t="s">
        <v>479</v>
      </c>
      <c r="B149" s="5" t="s">
        <v>480</v>
      </c>
      <c r="C149" s="211"/>
      <c r="D149" s="211"/>
    </row>
    <row r="150" spans="1:4">
      <c r="A150" s="17" t="s">
        <v>481</v>
      </c>
      <c r="B150" s="5" t="s">
        <v>482</v>
      </c>
      <c r="C150" s="211"/>
      <c r="D150" s="211"/>
    </row>
    <row r="151" spans="1:4">
      <c r="A151" s="47" t="s">
        <v>483</v>
      </c>
      <c r="B151" s="5" t="s">
        <v>484</v>
      </c>
      <c r="C151" s="211"/>
      <c r="D151" s="211"/>
    </row>
    <row r="152" spans="1:4">
      <c r="A152" s="47" t="s">
        <v>662</v>
      </c>
      <c r="B152" s="5" t="s">
        <v>485</v>
      </c>
      <c r="C152" s="211"/>
      <c r="D152" s="211"/>
    </row>
    <row r="153" spans="1:4">
      <c r="A153" s="18" t="s">
        <v>681</v>
      </c>
      <c r="B153" s="9" t="s">
        <v>486</v>
      </c>
      <c r="C153" s="211"/>
      <c r="D153" s="211">
        <f>SUM(D149:D152)</f>
        <v>0</v>
      </c>
    </row>
    <row r="154" spans="1:4">
      <c r="A154" s="20" t="s">
        <v>487</v>
      </c>
      <c r="B154" s="9" t="s">
        <v>488</v>
      </c>
      <c r="C154" s="211"/>
      <c r="D154" s="211">
        <v>0</v>
      </c>
    </row>
    <row r="155" spans="1:4">
      <c r="A155" s="185" t="s">
        <v>682</v>
      </c>
      <c r="B155" s="186" t="s">
        <v>489</v>
      </c>
      <c r="C155" s="234">
        <f>C148+C153+C154</f>
        <v>84839224</v>
      </c>
      <c r="D155" s="234">
        <f>D148+D153+D154</f>
        <v>54091556</v>
      </c>
    </row>
    <row r="156" spans="1:4" ht="16.5">
      <c r="A156" s="223" t="s">
        <v>664</v>
      </c>
      <c r="B156" s="224"/>
      <c r="C156" s="236">
        <f>C155+C133</f>
        <v>153418539</v>
      </c>
      <c r="D156" s="236">
        <f>D155+D133</f>
        <v>114430077</v>
      </c>
    </row>
  </sheetData>
  <mergeCells count="2">
    <mergeCell ref="A1:D1"/>
    <mergeCell ref="A2:D2"/>
  </mergeCells>
  <phoneticPr fontId="49" type="noConversion"/>
  <pageMargins left="0.70866141732283472" right="0.70866141732283472" top="0.74803149606299213" bottom="0.74803149606299213" header="0.31496062992125984" footer="0.31496062992125984"/>
  <pageSetup paperSize="9" scale="65" fitToHeight="2" orientation="portrait" horizontalDpi="300" verticalDpi="300" r:id="rId1"/>
  <headerFooter>
    <oddHeader>&amp;C&amp;"Bookman Old Style,Normál"&amp;9 10. melléklet az /2020. (..) önkormányzati rendelethez</oddHeader>
    <oddFooter>&amp;C- 10 -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>
  <dimension ref="A1:F153"/>
  <sheetViews>
    <sheetView workbookViewId="0">
      <selection activeCell="A131" sqref="A131:A132"/>
    </sheetView>
  </sheetViews>
  <sheetFormatPr defaultRowHeight="15"/>
  <cols>
    <col min="1" max="1" width="101.28515625" customWidth="1"/>
    <col min="2" max="2" width="10.7109375" customWidth="1"/>
    <col min="3" max="3" width="13.85546875" customWidth="1"/>
    <col min="4" max="4" width="14.5703125" customWidth="1"/>
    <col min="5" max="5" width="10.85546875" customWidth="1"/>
  </cols>
  <sheetData>
    <row r="1" spans="1:6">
      <c r="A1" s="111" t="s">
        <v>28</v>
      </c>
      <c r="B1" s="112"/>
      <c r="C1" s="112"/>
      <c r="D1" s="112"/>
      <c r="E1" s="134"/>
      <c r="F1" s="134"/>
    </row>
    <row r="2" spans="1:6" ht="26.25" customHeight="1">
      <c r="A2" s="269" t="s">
        <v>92</v>
      </c>
      <c r="B2" s="274"/>
      <c r="C2" s="274"/>
      <c r="D2" s="274"/>
      <c r="E2" s="274"/>
    </row>
    <row r="3" spans="1:6" ht="30.75" customHeight="1">
      <c r="A3" s="273" t="s">
        <v>40</v>
      </c>
      <c r="B3" s="270"/>
      <c r="C3" s="270"/>
      <c r="D3" s="270"/>
      <c r="E3" s="270"/>
    </row>
    <row r="5" spans="1:6">
      <c r="A5" s="4" t="s">
        <v>1</v>
      </c>
    </row>
    <row r="6" spans="1:6" ht="48.75" customHeight="1">
      <c r="A6" s="2" t="s">
        <v>141</v>
      </c>
      <c r="B6" s="3" t="s">
        <v>142</v>
      </c>
      <c r="C6" s="84" t="s">
        <v>113</v>
      </c>
      <c r="D6" s="84" t="s">
        <v>114</v>
      </c>
      <c r="E6" s="84" t="s">
        <v>115</v>
      </c>
    </row>
    <row r="7" spans="1:6">
      <c r="A7" s="41" t="s">
        <v>491</v>
      </c>
      <c r="B7" s="40" t="s">
        <v>169</v>
      </c>
      <c r="C7" s="52"/>
      <c r="D7" s="52"/>
      <c r="E7" s="52"/>
    </row>
    <row r="8" spans="1:6">
      <c r="A8" s="5" t="s">
        <v>492</v>
      </c>
      <c r="B8" s="40" t="s">
        <v>176</v>
      </c>
      <c r="C8" s="52"/>
      <c r="D8" s="52"/>
      <c r="E8" s="52"/>
    </row>
    <row r="9" spans="1:6">
      <c r="A9" s="65" t="s">
        <v>623</v>
      </c>
      <c r="B9" s="66" t="s">
        <v>177</v>
      </c>
      <c r="C9" s="52"/>
      <c r="D9" s="52"/>
      <c r="E9" s="52"/>
    </row>
    <row r="10" spans="1:6">
      <c r="A10" s="49" t="s">
        <v>594</v>
      </c>
      <c r="B10" s="66" t="s">
        <v>178</v>
      </c>
      <c r="C10" s="52"/>
      <c r="D10" s="52"/>
      <c r="E10" s="52"/>
    </row>
    <row r="11" spans="1:6">
      <c r="A11" s="5" t="s">
        <v>502</v>
      </c>
      <c r="B11" s="40" t="s">
        <v>185</v>
      </c>
      <c r="C11" s="52"/>
      <c r="D11" s="52"/>
      <c r="E11" s="52"/>
    </row>
    <row r="12" spans="1:6">
      <c r="A12" s="5" t="s">
        <v>624</v>
      </c>
      <c r="B12" s="40" t="s">
        <v>190</v>
      </c>
      <c r="C12" s="52"/>
      <c r="D12" s="52"/>
      <c r="E12" s="52"/>
    </row>
    <row r="13" spans="1:6">
      <c r="A13" s="5" t="s">
        <v>507</v>
      </c>
      <c r="B13" s="40" t="s">
        <v>205</v>
      </c>
      <c r="C13" s="52"/>
      <c r="D13" s="52"/>
      <c r="E13" s="52"/>
    </row>
    <row r="14" spans="1:6">
      <c r="A14" s="5" t="s">
        <v>508</v>
      </c>
      <c r="B14" s="40" t="s">
        <v>210</v>
      </c>
      <c r="C14" s="52"/>
      <c r="D14" s="52"/>
      <c r="E14" s="52"/>
    </row>
    <row r="15" spans="1:6">
      <c r="A15" s="5" t="s">
        <v>511</v>
      </c>
      <c r="B15" s="40" t="s">
        <v>223</v>
      </c>
      <c r="C15" s="52"/>
      <c r="D15" s="52"/>
      <c r="E15" s="52"/>
    </row>
    <row r="16" spans="1:6">
      <c r="A16" s="49" t="s">
        <v>512</v>
      </c>
      <c r="B16" s="66" t="s">
        <v>224</v>
      </c>
      <c r="C16" s="52"/>
      <c r="D16" s="52"/>
      <c r="E16" s="52"/>
    </row>
    <row r="17" spans="1:5">
      <c r="A17" s="17" t="s">
        <v>225</v>
      </c>
      <c r="B17" s="40" t="s">
        <v>226</v>
      </c>
      <c r="C17" s="52"/>
      <c r="D17" s="52"/>
      <c r="E17" s="52"/>
    </row>
    <row r="18" spans="1:5">
      <c r="A18" s="17" t="s">
        <v>529</v>
      </c>
      <c r="B18" s="40" t="s">
        <v>227</v>
      </c>
      <c r="C18" s="52"/>
      <c r="D18" s="52"/>
      <c r="E18" s="52"/>
    </row>
    <row r="19" spans="1:5">
      <c r="A19" s="22" t="s">
        <v>600</v>
      </c>
      <c r="B19" s="40" t="s">
        <v>228</v>
      </c>
      <c r="C19" s="52"/>
      <c r="D19" s="52"/>
      <c r="E19" s="52"/>
    </row>
    <row r="20" spans="1:5">
      <c r="A20" s="22" t="s">
        <v>601</v>
      </c>
      <c r="B20" s="40" t="s">
        <v>229</v>
      </c>
      <c r="C20" s="52"/>
      <c r="D20" s="52"/>
      <c r="E20" s="52"/>
    </row>
    <row r="21" spans="1:5">
      <c r="A21" s="22" t="s">
        <v>602</v>
      </c>
      <c r="B21" s="40" t="s">
        <v>230</v>
      </c>
      <c r="C21" s="52"/>
      <c r="D21" s="52"/>
      <c r="E21" s="52"/>
    </row>
    <row r="22" spans="1:5">
      <c r="A22" s="17" t="s">
        <v>603</v>
      </c>
      <c r="B22" s="40" t="s">
        <v>231</v>
      </c>
      <c r="C22" s="52"/>
      <c r="D22" s="52"/>
      <c r="E22" s="52"/>
    </row>
    <row r="23" spans="1:5">
      <c r="A23" s="17" t="s">
        <v>604</v>
      </c>
      <c r="B23" s="40" t="s">
        <v>232</v>
      </c>
      <c r="C23" s="52"/>
      <c r="D23" s="52"/>
      <c r="E23" s="52"/>
    </row>
    <row r="24" spans="1:5">
      <c r="A24" s="17" t="s">
        <v>605</v>
      </c>
      <c r="B24" s="40" t="s">
        <v>233</v>
      </c>
      <c r="C24" s="52"/>
      <c r="D24" s="52"/>
      <c r="E24" s="52"/>
    </row>
    <row r="25" spans="1:5">
      <c r="A25" s="63" t="s">
        <v>562</v>
      </c>
      <c r="B25" s="66" t="s">
        <v>234</v>
      </c>
      <c r="C25" s="52"/>
      <c r="D25" s="52"/>
      <c r="E25" s="52"/>
    </row>
    <row r="26" spans="1:5">
      <c r="A26" s="16" t="s">
        <v>606</v>
      </c>
      <c r="B26" s="40" t="s">
        <v>235</v>
      </c>
      <c r="C26" s="52"/>
      <c r="D26" s="52"/>
      <c r="E26" s="52"/>
    </row>
    <row r="27" spans="1:5">
      <c r="A27" s="16" t="s">
        <v>237</v>
      </c>
      <c r="B27" s="40" t="s">
        <v>238</v>
      </c>
      <c r="C27" s="52"/>
      <c r="D27" s="52"/>
      <c r="E27" s="52"/>
    </row>
    <row r="28" spans="1:5">
      <c r="A28" s="16" t="s">
        <v>239</v>
      </c>
      <c r="B28" s="40" t="s">
        <v>240</v>
      </c>
      <c r="C28" s="52"/>
      <c r="D28" s="52"/>
      <c r="E28" s="52"/>
    </row>
    <row r="29" spans="1:5">
      <c r="A29" s="16" t="s">
        <v>564</v>
      </c>
      <c r="B29" s="40" t="s">
        <v>241</v>
      </c>
      <c r="C29" s="52"/>
      <c r="D29" s="52"/>
      <c r="E29" s="52"/>
    </row>
    <row r="30" spans="1:5">
      <c r="A30" s="16" t="s">
        <v>607</v>
      </c>
      <c r="B30" s="40" t="s">
        <v>242</v>
      </c>
      <c r="C30" s="52"/>
      <c r="D30" s="52"/>
      <c r="E30" s="52"/>
    </row>
    <row r="31" spans="1:5">
      <c r="A31" s="16" t="s">
        <v>566</v>
      </c>
      <c r="B31" s="40" t="s">
        <v>243</v>
      </c>
      <c r="C31" s="52"/>
      <c r="D31" s="52"/>
      <c r="E31" s="52"/>
    </row>
    <row r="32" spans="1:5">
      <c r="A32" s="16" t="s">
        <v>608</v>
      </c>
      <c r="B32" s="40" t="s">
        <v>244</v>
      </c>
      <c r="C32" s="52"/>
      <c r="D32" s="52"/>
      <c r="E32" s="52"/>
    </row>
    <row r="33" spans="1:5">
      <c r="A33" s="16" t="s">
        <v>609</v>
      </c>
      <c r="B33" s="40" t="s">
        <v>246</v>
      </c>
      <c r="C33" s="52"/>
      <c r="D33" s="52"/>
      <c r="E33" s="52"/>
    </row>
    <row r="34" spans="1:5">
      <c r="A34" s="16" t="s">
        <v>247</v>
      </c>
      <c r="B34" s="40" t="s">
        <v>248</v>
      </c>
      <c r="C34" s="52"/>
      <c r="D34" s="52"/>
      <c r="E34" s="52"/>
    </row>
    <row r="35" spans="1:5">
      <c r="A35" s="29" t="s">
        <v>249</v>
      </c>
      <c r="B35" s="40" t="s">
        <v>250</v>
      </c>
      <c r="C35" s="52"/>
      <c r="D35" s="52"/>
      <c r="E35" s="52"/>
    </row>
    <row r="36" spans="1:5">
      <c r="A36" s="16" t="s">
        <v>610</v>
      </c>
      <c r="B36" s="40" t="s">
        <v>251</v>
      </c>
      <c r="C36" s="52"/>
      <c r="D36" s="52"/>
      <c r="E36" s="52"/>
    </row>
    <row r="37" spans="1:5">
      <c r="A37" s="29" t="s">
        <v>815</v>
      </c>
      <c r="B37" s="40" t="s">
        <v>252</v>
      </c>
      <c r="C37" s="52"/>
      <c r="D37" s="52"/>
      <c r="E37" s="52"/>
    </row>
    <row r="38" spans="1:5">
      <c r="A38" s="29" t="s">
        <v>816</v>
      </c>
      <c r="B38" s="40" t="s">
        <v>252</v>
      </c>
      <c r="C38" s="52"/>
      <c r="D38" s="52"/>
      <c r="E38" s="52"/>
    </row>
    <row r="39" spans="1:5">
      <c r="A39" s="63" t="s">
        <v>570</v>
      </c>
      <c r="B39" s="66" t="s">
        <v>253</v>
      </c>
      <c r="C39" s="52"/>
      <c r="D39" s="52"/>
      <c r="E39" s="52"/>
    </row>
    <row r="40" spans="1:5" ht="15.75">
      <c r="A40" s="82" t="s">
        <v>93</v>
      </c>
      <c r="B40" s="133"/>
      <c r="C40" s="52"/>
      <c r="D40" s="52"/>
      <c r="E40" s="52"/>
    </row>
    <row r="41" spans="1:5">
      <c r="A41" s="44" t="s">
        <v>254</v>
      </c>
      <c r="B41" s="40" t="s">
        <v>255</v>
      </c>
      <c r="C41" s="52"/>
      <c r="D41" s="52"/>
      <c r="E41" s="52"/>
    </row>
    <row r="42" spans="1:5">
      <c r="A42" s="44" t="s">
        <v>611</v>
      </c>
      <c r="B42" s="40" t="s">
        <v>256</v>
      </c>
      <c r="C42" s="52"/>
      <c r="D42" s="52"/>
      <c r="E42" s="52"/>
    </row>
    <row r="43" spans="1:5">
      <c r="A43" s="44" t="s">
        <v>258</v>
      </c>
      <c r="B43" s="40" t="s">
        <v>259</v>
      </c>
      <c r="C43" s="52"/>
      <c r="D43" s="52"/>
      <c r="E43" s="52"/>
    </row>
    <row r="44" spans="1:5">
      <c r="A44" s="44" t="s">
        <v>260</v>
      </c>
      <c r="B44" s="40" t="s">
        <v>261</v>
      </c>
      <c r="C44" s="52"/>
      <c r="D44" s="52"/>
      <c r="E44" s="52"/>
    </row>
    <row r="45" spans="1:5">
      <c r="A45" s="6" t="s">
        <v>262</v>
      </c>
      <c r="B45" s="40" t="s">
        <v>263</v>
      </c>
      <c r="C45" s="52"/>
      <c r="D45" s="52"/>
      <c r="E45" s="52"/>
    </row>
    <row r="46" spans="1:5">
      <c r="A46" s="6" t="s">
        <v>264</v>
      </c>
      <c r="B46" s="40" t="s">
        <v>265</v>
      </c>
      <c r="C46" s="52"/>
      <c r="D46" s="52"/>
      <c r="E46" s="52"/>
    </row>
    <row r="47" spans="1:5">
      <c r="A47" s="6" t="s">
        <v>266</v>
      </c>
      <c r="B47" s="40" t="s">
        <v>267</v>
      </c>
      <c r="C47" s="52"/>
      <c r="D47" s="52"/>
      <c r="E47" s="52"/>
    </row>
    <row r="48" spans="1:5">
      <c r="A48" s="64" t="s">
        <v>572</v>
      </c>
      <c r="B48" s="66" t="s">
        <v>268</v>
      </c>
      <c r="C48" s="52"/>
      <c r="D48" s="52"/>
      <c r="E48" s="52"/>
    </row>
    <row r="49" spans="1:5">
      <c r="A49" s="17" t="s">
        <v>269</v>
      </c>
      <c r="B49" s="40" t="s">
        <v>270</v>
      </c>
      <c r="C49" s="52"/>
      <c r="D49" s="52"/>
      <c r="E49" s="52"/>
    </row>
    <row r="50" spans="1:5">
      <c r="A50" s="17" t="s">
        <v>271</v>
      </c>
      <c r="B50" s="40" t="s">
        <v>272</v>
      </c>
      <c r="C50" s="52"/>
      <c r="D50" s="52"/>
      <c r="E50" s="52"/>
    </row>
    <row r="51" spans="1:5">
      <c r="A51" s="17" t="s">
        <v>273</v>
      </c>
      <c r="B51" s="40" t="s">
        <v>274</v>
      </c>
      <c r="C51" s="52"/>
      <c r="D51" s="52"/>
      <c r="E51" s="52"/>
    </row>
    <row r="52" spans="1:5">
      <c r="A52" s="17" t="s">
        <v>275</v>
      </c>
      <c r="B52" s="40" t="s">
        <v>276</v>
      </c>
      <c r="C52" s="52"/>
      <c r="D52" s="52"/>
      <c r="E52" s="52"/>
    </row>
    <row r="53" spans="1:5">
      <c r="A53" s="63" t="s">
        <v>573</v>
      </c>
      <c r="B53" s="66" t="s">
        <v>277</v>
      </c>
      <c r="C53" s="52"/>
      <c r="D53" s="52"/>
      <c r="E53" s="52"/>
    </row>
    <row r="54" spans="1:5">
      <c r="A54" s="17" t="s">
        <v>278</v>
      </c>
      <c r="B54" s="40" t="s">
        <v>279</v>
      </c>
      <c r="C54" s="52"/>
      <c r="D54" s="52"/>
      <c r="E54" s="52"/>
    </row>
    <row r="55" spans="1:5">
      <c r="A55" s="17" t="s">
        <v>612</v>
      </c>
      <c r="B55" s="40" t="s">
        <v>280</v>
      </c>
      <c r="C55" s="52"/>
      <c r="D55" s="52"/>
      <c r="E55" s="52"/>
    </row>
    <row r="56" spans="1:5">
      <c r="A56" s="17" t="s">
        <v>613</v>
      </c>
      <c r="B56" s="40" t="s">
        <v>281</v>
      </c>
      <c r="C56" s="52"/>
      <c r="D56" s="52"/>
      <c r="E56" s="52"/>
    </row>
    <row r="57" spans="1:5">
      <c r="A57" s="17" t="s">
        <v>614</v>
      </c>
      <c r="B57" s="40" t="s">
        <v>282</v>
      </c>
      <c r="C57" s="52"/>
      <c r="D57" s="52"/>
      <c r="E57" s="52"/>
    </row>
    <row r="58" spans="1:5">
      <c r="A58" s="17" t="s">
        <v>615</v>
      </c>
      <c r="B58" s="40" t="s">
        <v>283</v>
      </c>
      <c r="C58" s="52"/>
      <c r="D58" s="52"/>
      <c r="E58" s="52"/>
    </row>
    <row r="59" spans="1:5">
      <c r="A59" s="17" t="s">
        <v>616</v>
      </c>
      <c r="B59" s="40" t="s">
        <v>284</v>
      </c>
      <c r="C59" s="52"/>
      <c r="D59" s="52"/>
      <c r="E59" s="52"/>
    </row>
    <row r="60" spans="1:5">
      <c r="A60" s="17" t="s">
        <v>285</v>
      </c>
      <c r="B60" s="40" t="s">
        <v>286</v>
      </c>
      <c r="C60" s="52"/>
      <c r="D60" s="52"/>
      <c r="E60" s="52"/>
    </row>
    <row r="61" spans="1:5">
      <c r="A61" s="17" t="s">
        <v>617</v>
      </c>
      <c r="B61" s="40" t="s">
        <v>287</v>
      </c>
      <c r="C61" s="52"/>
      <c r="D61" s="52"/>
      <c r="E61" s="52"/>
    </row>
    <row r="62" spans="1:5">
      <c r="A62" s="63" t="s">
        <v>574</v>
      </c>
      <c r="B62" s="66" t="s">
        <v>288</v>
      </c>
      <c r="C62" s="52"/>
      <c r="D62" s="52"/>
      <c r="E62" s="52"/>
    </row>
    <row r="63" spans="1:5" ht="15.75">
      <c r="A63" s="82" t="s">
        <v>94</v>
      </c>
      <c r="B63" s="133"/>
      <c r="C63" s="52"/>
      <c r="D63" s="52"/>
      <c r="E63" s="52"/>
    </row>
    <row r="64" spans="1:5" ht="15.75">
      <c r="A64" s="45" t="s">
        <v>625</v>
      </c>
      <c r="B64" s="46" t="s">
        <v>289</v>
      </c>
      <c r="C64" s="52"/>
      <c r="D64" s="52"/>
      <c r="E64" s="52"/>
    </row>
    <row r="65" spans="1:5">
      <c r="A65" s="20" t="s">
        <v>581</v>
      </c>
      <c r="B65" s="9" t="s">
        <v>297</v>
      </c>
      <c r="C65" s="20"/>
      <c r="D65" s="20"/>
      <c r="E65" s="20"/>
    </row>
    <row r="66" spans="1:5">
      <c r="A66" s="18" t="s">
        <v>584</v>
      </c>
      <c r="B66" s="9" t="s">
        <v>305</v>
      </c>
      <c r="C66" s="18"/>
      <c r="D66" s="18"/>
      <c r="E66" s="18"/>
    </row>
    <row r="67" spans="1:5">
      <c r="A67" s="47" t="s">
        <v>306</v>
      </c>
      <c r="B67" s="5" t="s">
        <v>307</v>
      </c>
      <c r="C67" s="47"/>
      <c r="D67" s="47"/>
      <c r="E67" s="47"/>
    </row>
    <row r="68" spans="1:5">
      <c r="A68" s="47" t="s">
        <v>308</v>
      </c>
      <c r="B68" s="5" t="s">
        <v>309</v>
      </c>
      <c r="C68" s="47"/>
      <c r="D68" s="47"/>
      <c r="E68" s="47"/>
    </row>
    <row r="69" spans="1:5">
      <c r="A69" s="18" t="s">
        <v>310</v>
      </c>
      <c r="B69" s="9" t="s">
        <v>311</v>
      </c>
      <c r="C69" s="47"/>
      <c r="D69" s="47"/>
      <c r="E69" s="47"/>
    </row>
    <row r="70" spans="1:5">
      <c r="A70" s="47" t="s">
        <v>312</v>
      </c>
      <c r="B70" s="5" t="s">
        <v>313</v>
      </c>
      <c r="C70" s="47"/>
      <c r="D70" s="47"/>
      <c r="E70" s="47"/>
    </row>
    <row r="71" spans="1:5">
      <c r="A71" s="47" t="s">
        <v>314</v>
      </c>
      <c r="B71" s="5" t="s">
        <v>315</v>
      </c>
      <c r="C71" s="47"/>
      <c r="D71" s="47"/>
      <c r="E71" s="47"/>
    </row>
    <row r="72" spans="1:5">
      <c r="A72" s="47" t="s">
        <v>316</v>
      </c>
      <c r="B72" s="5" t="s">
        <v>317</v>
      </c>
      <c r="C72" s="47"/>
      <c r="D72" s="47"/>
      <c r="E72" s="47"/>
    </row>
    <row r="73" spans="1:5">
      <c r="A73" s="48" t="s">
        <v>585</v>
      </c>
      <c r="B73" s="49" t="s">
        <v>318</v>
      </c>
      <c r="C73" s="18"/>
      <c r="D73" s="18"/>
      <c r="E73" s="18"/>
    </row>
    <row r="74" spans="1:5">
      <c r="A74" s="47" t="s">
        <v>319</v>
      </c>
      <c r="B74" s="5" t="s">
        <v>320</v>
      </c>
      <c r="C74" s="47"/>
      <c r="D74" s="47"/>
      <c r="E74" s="47"/>
    </row>
    <row r="75" spans="1:5">
      <c r="A75" s="17" t="s">
        <v>321</v>
      </c>
      <c r="B75" s="5" t="s">
        <v>322</v>
      </c>
      <c r="C75" s="17"/>
      <c r="D75" s="17"/>
      <c r="E75" s="17"/>
    </row>
    <row r="76" spans="1:5">
      <c r="A76" s="47" t="s">
        <v>622</v>
      </c>
      <c r="B76" s="5" t="s">
        <v>323</v>
      </c>
      <c r="C76" s="47"/>
      <c r="D76" s="47"/>
      <c r="E76" s="47"/>
    </row>
    <row r="77" spans="1:5">
      <c r="A77" s="47" t="s">
        <v>590</v>
      </c>
      <c r="B77" s="5" t="s">
        <v>324</v>
      </c>
      <c r="C77" s="47"/>
      <c r="D77" s="47"/>
      <c r="E77" s="47"/>
    </row>
    <row r="78" spans="1:5">
      <c r="A78" s="48" t="s">
        <v>591</v>
      </c>
      <c r="B78" s="49" t="s">
        <v>328</v>
      </c>
      <c r="C78" s="18"/>
      <c r="D78" s="18"/>
      <c r="E78" s="18"/>
    </row>
    <row r="79" spans="1:5">
      <c r="A79" s="17" t="s">
        <v>329</v>
      </c>
      <c r="B79" s="5" t="s">
        <v>330</v>
      </c>
      <c r="C79" s="17"/>
      <c r="D79" s="17"/>
      <c r="E79" s="17"/>
    </row>
    <row r="80" spans="1:5" ht="15.75">
      <c r="A80" s="50" t="s">
        <v>626</v>
      </c>
      <c r="B80" s="51" t="s">
        <v>331</v>
      </c>
      <c r="C80" s="18"/>
      <c r="D80" s="18"/>
      <c r="E80" s="18"/>
    </row>
    <row r="81" spans="1:5" ht="15.75">
      <c r="A81" s="55" t="s">
        <v>663</v>
      </c>
      <c r="B81" s="56"/>
      <c r="C81" s="52"/>
      <c r="D81" s="52"/>
      <c r="E81" s="52"/>
    </row>
    <row r="82" spans="1:5" ht="51.75" customHeight="1">
      <c r="A82" s="2" t="s">
        <v>141</v>
      </c>
      <c r="B82" s="3" t="s">
        <v>72</v>
      </c>
      <c r="C82" s="84" t="s">
        <v>83</v>
      </c>
      <c r="D82" s="84" t="s">
        <v>84</v>
      </c>
      <c r="E82" s="84" t="s">
        <v>82</v>
      </c>
    </row>
    <row r="83" spans="1:5">
      <c r="A83" s="5" t="s">
        <v>666</v>
      </c>
      <c r="B83" s="6" t="s">
        <v>344</v>
      </c>
      <c r="C83" s="37"/>
      <c r="D83" s="37"/>
      <c r="E83" s="37"/>
    </row>
    <row r="84" spans="1:5">
      <c r="A84" s="5" t="s">
        <v>345</v>
      </c>
      <c r="B84" s="6" t="s">
        <v>346</v>
      </c>
      <c r="C84" s="37"/>
      <c r="D84" s="37"/>
      <c r="E84" s="37"/>
    </row>
    <row r="85" spans="1:5">
      <c r="A85" s="5" t="s">
        <v>347</v>
      </c>
      <c r="B85" s="6" t="s">
        <v>348</v>
      </c>
      <c r="C85" s="37"/>
      <c r="D85" s="37"/>
      <c r="E85" s="37"/>
    </row>
    <row r="86" spans="1:5">
      <c r="A86" s="5" t="s">
        <v>627</v>
      </c>
      <c r="B86" s="6" t="s">
        <v>349</v>
      </c>
      <c r="C86" s="37"/>
      <c r="D86" s="37"/>
      <c r="E86" s="37"/>
    </row>
    <row r="87" spans="1:5">
      <c r="A87" s="5" t="s">
        <v>628</v>
      </c>
      <c r="B87" s="6" t="s">
        <v>350</v>
      </c>
      <c r="C87" s="37"/>
      <c r="D87" s="37"/>
      <c r="E87" s="37"/>
    </row>
    <row r="88" spans="1:5">
      <c r="A88" s="5" t="s">
        <v>629</v>
      </c>
      <c r="B88" s="6" t="s">
        <v>351</v>
      </c>
      <c r="C88" s="37"/>
      <c r="D88" s="37"/>
      <c r="E88" s="37"/>
    </row>
    <row r="89" spans="1:5">
      <c r="A89" s="49" t="s">
        <v>667</v>
      </c>
      <c r="B89" s="64" t="s">
        <v>352</v>
      </c>
      <c r="C89" s="37"/>
      <c r="D89" s="37"/>
      <c r="E89" s="37"/>
    </row>
    <row r="90" spans="1:5">
      <c r="A90" s="5" t="s">
        <v>669</v>
      </c>
      <c r="B90" s="6" t="s">
        <v>366</v>
      </c>
      <c r="C90" s="37"/>
      <c r="D90" s="37"/>
      <c r="E90" s="37"/>
    </row>
    <row r="91" spans="1:5">
      <c r="A91" s="5" t="s">
        <v>635</v>
      </c>
      <c r="B91" s="6" t="s">
        <v>367</v>
      </c>
      <c r="C91" s="37"/>
      <c r="D91" s="37"/>
      <c r="E91" s="37"/>
    </row>
    <row r="92" spans="1:5">
      <c r="A92" s="5" t="s">
        <v>636</v>
      </c>
      <c r="B92" s="6" t="s">
        <v>368</v>
      </c>
      <c r="C92" s="37"/>
      <c r="D92" s="37"/>
      <c r="E92" s="37"/>
    </row>
    <row r="93" spans="1:5">
      <c r="A93" s="5" t="s">
        <v>637</v>
      </c>
      <c r="B93" s="6" t="s">
        <v>369</v>
      </c>
      <c r="C93" s="37"/>
      <c r="D93" s="37"/>
      <c r="E93" s="37"/>
    </row>
    <row r="94" spans="1:5">
      <c r="A94" s="5" t="s">
        <v>670</v>
      </c>
      <c r="B94" s="6" t="s">
        <v>397</v>
      </c>
      <c r="C94" s="37"/>
      <c r="D94" s="37"/>
      <c r="E94" s="37"/>
    </row>
    <row r="95" spans="1:5">
      <c r="A95" s="5" t="s">
        <v>642</v>
      </c>
      <c r="B95" s="6" t="s">
        <v>398</v>
      </c>
      <c r="C95" s="37"/>
      <c r="D95" s="37"/>
      <c r="E95" s="37"/>
    </row>
    <row r="96" spans="1:5">
      <c r="A96" s="49" t="s">
        <v>671</v>
      </c>
      <c r="B96" s="64" t="s">
        <v>399</v>
      </c>
      <c r="C96" s="37"/>
      <c r="D96" s="37"/>
      <c r="E96" s="37"/>
    </row>
    <row r="97" spans="1:5">
      <c r="A97" s="17" t="s">
        <v>400</v>
      </c>
      <c r="B97" s="6" t="s">
        <v>401</v>
      </c>
      <c r="C97" s="37"/>
      <c r="D97" s="37"/>
      <c r="E97" s="37"/>
    </row>
    <row r="98" spans="1:5">
      <c r="A98" s="17" t="s">
        <v>643</v>
      </c>
      <c r="B98" s="6" t="s">
        <v>402</v>
      </c>
      <c r="C98" s="37"/>
      <c r="D98" s="37"/>
      <c r="E98" s="37"/>
    </row>
    <row r="99" spans="1:5">
      <c r="A99" s="17" t="s">
        <v>644</v>
      </c>
      <c r="B99" s="6" t="s">
        <v>405</v>
      </c>
      <c r="C99" s="37"/>
      <c r="D99" s="37"/>
      <c r="E99" s="37"/>
    </row>
    <row r="100" spans="1:5">
      <c r="A100" s="17" t="s">
        <v>645</v>
      </c>
      <c r="B100" s="6" t="s">
        <v>406</v>
      </c>
      <c r="C100" s="37"/>
      <c r="D100" s="37"/>
      <c r="E100" s="37"/>
    </row>
    <row r="101" spans="1:5">
      <c r="A101" s="17" t="s">
        <v>413</v>
      </c>
      <c r="B101" s="6" t="s">
        <v>414</v>
      </c>
      <c r="C101" s="37"/>
      <c r="D101" s="37"/>
      <c r="E101" s="37"/>
    </row>
    <row r="102" spans="1:5">
      <c r="A102" s="17" t="s">
        <v>415</v>
      </c>
      <c r="B102" s="6" t="s">
        <v>416</v>
      </c>
      <c r="C102" s="37"/>
      <c r="D102" s="37"/>
      <c r="E102" s="37"/>
    </row>
    <row r="103" spans="1:5">
      <c r="A103" s="17" t="s">
        <v>417</v>
      </c>
      <c r="B103" s="6" t="s">
        <v>418</v>
      </c>
      <c r="C103" s="37"/>
      <c r="D103" s="37"/>
      <c r="E103" s="37"/>
    </row>
    <row r="104" spans="1:5">
      <c r="A104" s="17" t="s">
        <v>646</v>
      </c>
      <c r="B104" s="6" t="s">
        <v>419</v>
      </c>
      <c r="C104" s="37"/>
      <c r="D104" s="37"/>
      <c r="E104" s="37"/>
    </row>
    <row r="105" spans="1:5">
      <c r="A105" s="17" t="s">
        <v>647</v>
      </c>
      <c r="B105" s="6" t="s">
        <v>421</v>
      </c>
      <c r="C105" s="37"/>
      <c r="D105" s="37"/>
      <c r="E105" s="37"/>
    </row>
    <row r="106" spans="1:5">
      <c r="A106" s="17" t="s">
        <v>648</v>
      </c>
      <c r="B106" s="6" t="s">
        <v>426</v>
      </c>
      <c r="C106" s="37"/>
      <c r="D106" s="37"/>
      <c r="E106" s="37"/>
    </row>
    <row r="107" spans="1:5">
      <c r="A107" s="63" t="s">
        <v>672</v>
      </c>
      <c r="B107" s="64" t="s">
        <v>430</v>
      </c>
      <c r="C107" s="37"/>
      <c r="D107" s="37"/>
      <c r="E107" s="37"/>
    </row>
    <row r="108" spans="1:5">
      <c r="A108" s="17" t="s">
        <v>442</v>
      </c>
      <c r="B108" s="6" t="s">
        <v>443</v>
      </c>
      <c r="C108" s="37"/>
      <c r="D108" s="37"/>
      <c r="E108" s="37"/>
    </row>
    <row r="109" spans="1:5">
      <c r="A109" s="5" t="s">
        <v>652</v>
      </c>
      <c r="B109" s="6" t="s">
        <v>444</v>
      </c>
      <c r="C109" s="37"/>
      <c r="D109" s="37"/>
      <c r="E109" s="37"/>
    </row>
    <row r="110" spans="1:5">
      <c r="A110" s="17" t="s">
        <v>653</v>
      </c>
      <c r="B110" s="6" t="s">
        <v>445</v>
      </c>
      <c r="C110" s="37"/>
      <c r="D110" s="37"/>
      <c r="E110" s="37"/>
    </row>
    <row r="111" spans="1:5">
      <c r="A111" s="49" t="s">
        <v>674</v>
      </c>
      <c r="B111" s="64" t="s">
        <v>446</v>
      </c>
      <c r="C111" s="37"/>
      <c r="D111" s="37"/>
      <c r="E111" s="37"/>
    </row>
    <row r="112" spans="1:5" ht="15.75">
      <c r="A112" s="82" t="s">
        <v>96</v>
      </c>
      <c r="B112" s="87"/>
      <c r="C112" s="37"/>
      <c r="D112" s="37"/>
      <c r="E112" s="37"/>
    </row>
    <row r="113" spans="1:5">
      <c r="A113" s="5" t="s">
        <v>353</v>
      </c>
      <c r="B113" s="6" t="s">
        <v>354</v>
      </c>
      <c r="C113" s="37"/>
      <c r="D113" s="37"/>
      <c r="E113" s="37"/>
    </row>
    <row r="114" spans="1:5">
      <c r="A114" s="5" t="s">
        <v>355</v>
      </c>
      <c r="B114" s="6" t="s">
        <v>356</v>
      </c>
      <c r="C114" s="37"/>
      <c r="D114" s="37"/>
      <c r="E114" s="37"/>
    </row>
    <row r="115" spans="1:5">
      <c r="A115" s="5" t="s">
        <v>630</v>
      </c>
      <c r="B115" s="6" t="s">
        <v>357</v>
      </c>
      <c r="C115" s="37"/>
      <c r="D115" s="37"/>
      <c r="E115" s="37"/>
    </row>
    <row r="116" spans="1:5">
      <c r="A116" s="5" t="s">
        <v>631</v>
      </c>
      <c r="B116" s="6" t="s">
        <v>358</v>
      </c>
      <c r="C116" s="37"/>
      <c r="D116" s="37"/>
      <c r="E116" s="37"/>
    </row>
    <row r="117" spans="1:5">
      <c r="A117" s="5" t="s">
        <v>632</v>
      </c>
      <c r="B117" s="6" t="s">
        <v>359</v>
      </c>
      <c r="C117" s="37"/>
      <c r="D117" s="37"/>
      <c r="E117" s="37"/>
    </row>
    <row r="118" spans="1:5">
      <c r="A118" s="49" t="s">
        <v>668</v>
      </c>
      <c r="B118" s="64" t="s">
        <v>360</v>
      </c>
      <c r="C118" s="37"/>
      <c r="D118" s="37"/>
      <c r="E118" s="37"/>
    </row>
    <row r="119" spans="1:5">
      <c r="A119" s="17" t="s">
        <v>649</v>
      </c>
      <c r="B119" s="6" t="s">
        <v>431</v>
      </c>
      <c r="C119" s="37"/>
      <c r="D119" s="37"/>
      <c r="E119" s="37"/>
    </row>
    <row r="120" spans="1:5">
      <c r="A120" s="17" t="s">
        <v>650</v>
      </c>
      <c r="B120" s="6" t="s">
        <v>433</v>
      </c>
      <c r="C120" s="37"/>
      <c r="D120" s="37"/>
      <c r="E120" s="37"/>
    </row>
    <row r="121" spans="1:5">
      <c r="A121" s="17" t="s">
        <v>435</v>
      </c>
      <c r="B121" s="6" t="s">
        <v>436</v>
      </c>
      <c r="C121" s="37"/>
      <c r="D121" s="37"/>
      <c r="E121" s="37"/>
    </row>
    <row r="122" spans="1:5">
      <c r="A122" s="17" t="s">
        <v>651</v>
      </c>
      <c r="B122" s="6" t="s">
        <v>437</v>
      </c>
      <c r="C122" s="37"/>
      <c r="D122" s="37"/>
      <c r="E122" s="37"/>
    </row>
    <row r="123" spans="1:5">
      <c r="A123" s="17" t="s">
        <v>439</v>
      </c>
      <c r="B123" s="6" t="s">
        <v>440</v>
      </c>
      <c r="C123" s="37"/>
      <c r="D123" s="37"/>
      <c r="E123" s="37"/>
    </row>
    <row r="124" spans="1:5">
      <c r="A124" s="49" t="s">
        <v>673</v>
      </c>
      <c r="B124" s="64" t="s">
        <v>441</v>
      </c>
      <c r="C124" s="37"/>
      <c r="D124" s="37"/>
      <c r="E124" s="37"/>
    </row>
    <row r="125" spans="1:5">
      <c r="A125" s="17" t="s">
        <v>447</v>
      </c>
      <c r="B125" s="6" t="s">
        <v>448</v>
      </c>
      <c r="C125" s="37"/>
      <c r="D125" s="37"/>
      <c r="E125" s="37"/>
    </row>
    <row r="126" spans="1:5">
      <c r="A126" s="5" t="s">
        <v>654</v>
      </c>
      <c r="B126" s="6" t="s">
        <v>449</v>
      </c>
      <c r="C126" s="37"/>
      <c r="D126" s="37"/>
      <c r="E126" s="37"/>
    </row>
    <row r="127" spans="1:5">
      <c r="A127" s="17" t="s">
        <v>655</v>
      </c>
      <c r="B127" s="6" t="s">
        <v>450</v>
      </c>
      <c r="C127" s="37"/>
      <c r="D127" s="37"/>
      <c r="E127" s="37"/>
    </row>
    <row r="128" spans="1:5">
      <c r="A128" s="49" t="s">
        <v>676</v>
      </c>
      <c r="B128" s="64" t="s">
        <v>451</v>
      </c>
      <c r="C128" s="37"/>
      <c r="D128" s="37"/>
      <c r="E128" s="37"/>
    </row>
    <row r="129" spans="1:5" ht="15.75">
      <c r="A129" s="82" t="s">
        <v>97</v>
      </c>
      <c r="B129" s="87"/>
      <c r="C129" s="37"/>
      <c r="D129" s="37"/>
      <c r="E129" s="37"/>
    </row>
    <row r="130" spans="1:5" ht="15.75">
      <c r="A130" s="61" t="s">
        <v>675</v>
      </c>
      <c r="B130" s="45" t="s">
        <v>452</v>
      </c>
      <c r="C130" s="37"/>
      <c r="D130" s="37"/>
      <c r="E130" s="37"/>
    </row>
    <row r="131" spans="1:5" ht="15.75">
      <c r="A131" s="144" t="s">
        <v>98</v>
      </c>
      <c r="B131" s="85"/>
      <c r="C131" s="37"/>
      <c r="D131" s="37"/>
      <c r="E131" s="37"/>
    </row>
    <row r="132" spans="1:5" ht="15.75">
      <c r="A132" s="144" t="s">
        <v>99</v>
      </c>
      <c r="B132" s="85"/>
      <c r="C132" s="37"/>
      <c r="D132" s="37"/>
      <c r="E132" s="37"/>
    </row>
    <row r="133" spans="1:5">
      <c r="A133" s="20" t="s">
        <v>677</v>
      </c>
      <c r="B133" s="9" t="s">
        <v>457</v>
      </c>
      <c r="C133" s="37"/>
      <c r="D133" s="37"/>
      <c r="E133" s="37"/>
    </row>
    <row r="134" spans="1:5">
      <c r="A134" s="18" t="s">
        <v>678</v>
      </c>
      <c r="B134" s="9" t="s">
        <v>464</v>
      </c>
      <c r="C134" s="37"/>
      <c r="D134" s="37"/>
      <c r="E134" s="37"/>
    </row>
    <row r="135" spans="1:5">
      <c r="A135" s="5" t="s">
        <v>811</v>
      </c>
      <c r="B135" s="5" t="s">
        <v>465</v>
      </c>
      <c r="C135" s="37"/>
      <c r="D135" s="37"/>
      <c r="E135" s="37"/>
    </row>
    <row r="136" spans="1:5">
      <c r="A136" s="5" t="s">
        <v>812</v>
      </c>
      <c r="B136" s="5" t="s">
        <v>465</v>
      </c>
      <c r="C136" s="37"/>
      <c r="D136" s="37"/>
      <c r="E136" s="37"/>
    </row>
    <row r="137" spans="1:5">
      <c r="A137" s="5" t="s">
        <v>809</v>
      </c>
      <c r="B137" s="5" t="s">
        <v>466</v>
      </c>
      <c r="C137" s="37"/>
      <c r="D137" s="37"/>
      <c r="E137" s="37"/>
    </row>
    <row r="138" spans="1:5">
      <c r="A138" s="5" t="s">
        <v>810</v>
      </c>
      <c r="B138" s="5" t="s">
        <v>466</v>
      </c>
      <c r="C138" s="37"/>
      <c r="D138" s="37"/>
      <c r="E138" s="37"/>
    </row>
    <row r="139" spans="1:5">
      <c r="A139" s="9" t="s">
        <v>679</v>
      </c>
      <c r="B139" s="9" t="s">
        <v>467</v>
      </c>
      <c r="C139" s="37"/>
      <c r="D139" s="37"/>
      <c r="E139" s="37"/>
    </row>
    <row r="140" spans="1:5">
      <c r="A140" s="47" t="s">
        <v>468</v>
      </c>
      <c r="B140" s="5" t="s">
        <v>469</v>
      </c>
      <c r="C140" s="37"/>
      <c r="D140" s="37"/>
      <c r="E140" s="37"/>
    </row>
    <row r="141" spans="1:5">
      <c r="A141" s="47" t="s">
        <v>470</v>
      </c>
      <c r="B141" s="5" t="s">
        <v>471</v>
      </c>
      <c r="C141" s="37"/>
      <c r="D141" s="37"/>
      <c r="E141" s="37"/>
    </row>
    <row r="142" spans="1:5">
      <c r="A142" s="47" t="s">
        <v>472</v>
      </c>
      <c r="B142" s="5" t="s">
        <v>473</v>
      </c>
      <c r="C142" s="37"/>
      <c r="D142" s="37"/>
      <c r="E142" s="37"/>
    </row>
    <row r="143" spans="1:5">
      <c r="A143" s="47" t="s">
        <v>474</v>
      </c>
      <c r="B143" s="5" t="s">
        <v>475</v>
      </c>
      <c r="C143" s="37"/>
      <c r="D143" s="37"/>
      <c r="E143" s="37"/>
    </row>
    <row r="144" spans="1:5">
      <c r="A144" s="17" t="s">
        <v>661</v>
      </c>
      <c r="B144" s="5" t="s">
        <v>476</v>
      </c>
      <c r="C144" s="37"/>
      <c r="D144" s="37"/>
      <c r="E144" s="37"/>
    </row>
    <row r="145" spans="1:5">
      <c r="A145" s="20" t="s">
        <v>680</v>
      </c>
      <c r="B145" s="9" t="s">
        <v>478</v>
      </c>
      <c r="C145" s="37"/>
      <c r="D145" s="37"/>
      <c r="E145" s="37"/>
    </row>
    <row r="146" spans="1:5">
      <c r="A146" s="17" t="s">
        <v>479</v>
      </c>
      <c r="B146" s="5" t="s">
        <v>480</v>
      </c>
      <c r="C146" s="37"/>
      <c r="D146" s="37"/>
      <c r="E146" s="37"/>
    </row>
    <row r="147" spans="1:5">
      <c r="A147" s="17" t="s">
        <v>481</v>
      </c>
      <c r="B147" s="5" t="s">
        <v>482</v>
      </c>
      <c r="C147" s="37"/>
      <c r="D147" s="37"/>
      <c r="E147" s="37"/>
    </row>
    <row r="148" spans="1:5">
      <c r="A148" s="47" t="s">
        <v>483</v>
      </c>
      <c r="B148" s="5" t="s">
        <v>484</v>
      </c>
      <c r="C148" s="37"/>
      <c r="D148" s="37"/>
      <c r="E148" s="37"/>
    </row>
    <row r="149" spans="1:5">
      <c r="A149" s="47" t="s">
        <v>662</v>
      </c>
      <c r="B149" s="5" t="s">
        <v>485</v>
      </c>
      <c r="C149" s="37"/>
      <c r="D149" s="37"/>
      <c r="E149" s="37"/>
    </row>
    <row r="150" spans="1:5">
      <c r="A150" s="18" t="s">
        <v>681</v>
      </c>
      <c r="B150" s="9" t="s">
        <v>486</v>
      </c>
      <c r="C150" s="37"/>
      <c r="D150" s="37"/>
      <c r="E150" s="37"/>
    </row>
    <row r="151" spans="1:5">
      <c r="A151" s="20" t="s">
        <v>487</v>
      </c>
      <c r="B151" s="9" t="s">
        <v>488</v>
      </c>
      <c r="C151" s="37"/>
      <c r="D151" s="37"/>
      <c r="E151" s="37"/>
    </row>
    <row r="152" spans="1:5" ht="15.75">
      <c r="A152" s="50" t="s">
        <v>682</v>
      </c>
      <c r="B152" s="51" t="s">
        <v>489</v>
      </c>
      <c r="C152" s="37"/>
      <c r="D152" s="37"/>
      <c r="E152" s="37"/>
    </row>
    <row r="153" spans="1:5" ht="15.75">
      <c r="A153" s="55" t="s">
        <v>664</v>
      </c>
      <c r="B153" s="56"/>
      <c r="C153" s="37"/>
      <c r="D153" s="37"/>
      <c r="E153" s="37"/>
    </row>
  </sheetData>
  <mergeCells count="2">
    <mergeCell ref="A2:E2"/>
    <mergeCell ref="A3:E3"/>
  </mergeCells>
  <phoneticPr fontId="49" type="noConversion"/>
  <pageMargins left="0.70866141732283472" right="0.70866141732283472" top="0.74803149606299213" bottom="0.74803149606299213" header="0.31496062992125984" footer="0.31496062992125984"/>
  <pageSetup paperSize="9" scale="75" fitToHeight="2" orientation="landscape" horizontalDpi="300" verticalDpi="300" r:id="rId1"/>
</worksheet>
</file>

<file path=xl/worksheets/sheet22.xml><?xml version="1.0" encoding="utf-8"?>
<worksheet xmlns="http://schemas.openxmlformats.org/spreadsheetml/2006/main" xmlns:r="http://schemas.openxmlformats.org/officeDocument/2006/relationships">
  <dimension ref="A1:F153"/>
  <sheetViews>
    <sheetView workbookViewId="0">
      <selection activeCell="G6" sqref="G6"/>
    </sheetView>
  </sheetViews>
  <sheetFormatPr defaultRowHeight="15"/>
  <cols>
    <col min="1" max="1" width="101.28515625" customWidth="1"/>
    <col min="2" max="2" width="10.28515625" customWidth="1"/>
    <col min="3" max="3" width="17.42578125" customWidth="1"/>
    <col min="4" max="4" width="15.85546875" customWidth="1"/>
    <col min="5" max="5" width="12.42578125" customWidth="1"/>
  </cols>
  <sheetData>
    <row r="1" spans="1:6">
      <c r="A1" s="111" t="s">
        <v>28</v>
      </c>
      <c r="B1" s="112"/>
      <c r="C1" s="112"/>
      <c r="D1" s="112"/>
      <c r="E1" s="134"/>
      <c r="F1" s="134"/>
    </row>
    <row r="2" spans="1:6" ht="26.25" customHeight="1">
      <c r="A2" s="269" t="s">
        <v>92</v>
      </c>
      <c r="B2" s="274"/>
      <c r="C2" s="274"/>
      <c r="D2" s="274"/>
      <c r="E2" s="274"/>
    </row>
    <row r="3" spans="1:6" ht="30" customHeight="1">
      <c r="A3" s="273" t="s">
        <v>40</v>
      </c>
      <c r="B3" s="270"/>
      <c r="C3" s="270"/>
      <c r="D3" s="270"/>
      <c r="E3" s="270"/>
    </row>
    <row r="5" spans="1:6">
      <c r="A5" s="4" t="s">
        <v>4</v>
      </c>
    </row>
    <row r="6" spans="1:6" ht="48.75" customHeight="1">
      <c r="A6" s="2" t="s">
        <v>141</v>
      </c>
      <c r="B6" s="3" t="s">
        <v>142</v>
      </c>
      <c r="C6" s="84" t="s">
        <v>113</v>
      </c>
      <c r="D6" s="84" t="s">
        <v>114</v>
      </c>
      <c r="E6" s="84" t="s">
        <v>115</v>
      </c>
    </row>
    <row r="7" spans="1:6">
      <c r="A7" s="41" t="s">
        <v>491</v>
      </c>
      <c r="B7" s="40" t="s">
        <v>169</v>
      </c>
      <c r="C7" s="52"/>
      <c r="D7" s="52"/>
      <c r="E7" s="52"/>
    </row>
    <row r="8" spans="1:6">
      <c r="A8" s="5" t="s">
        <v>492</v>
      </c>
      <c r="B8" s="40" t="s">
        <v>176</v>
      </c>
      <c r="C8" s="52"/>
      <c r="D8" s="52"/>
      <c r="E8" s="52"/>
    </row>
    <row r="9" spans="1:6">
      <c r="A9" s="65" t="s">
        <v>623</v>
      </c>
      <c r="B9" s="66" t="s">
        <v>177</v>
      </c>
      <c r="C9" s="52"/>
      <c r="D9" s="52"/>
      <c r="E9" s="52"/>
    </row>
    <row r="10" spans="1:6">
      <c r="A10" s="49" t="s">
        <v>594</v>
      </c>
      <c r="B10" s="66" t="s">
        <v>178</v>
      </c>
      <c r="C10" s="52"/>
      <c r="D10" s="52"/>
      <c r="E10" s="52"/>
    </row>
    <row r="11" spans="1:6">
      <c r="A11" s="5" t="s">
        <v>502</v>
      </c>
      <c r="B11" s="40" t="s">
        <v>185</v>
      </c>
      <c r="C11" s="52"/>
      <c r="D11" s="52"/>
      <c r="E11" s="52"/>
    </row>
    <row r="12" spans="1:6">
      <c r="A12" s="5" t="s">
        <v>624</v>
      </c>
      <c r="B12" s="40" t="s">
        <v>190</v>
      </c>
      <c r="C12" s="52"/>
      <c r="D12" s="52"/>
      <c r="E12" s="52"/>
    </row>
    <row r="13" spans="1:6">
      <c r="A13" s="5" t="s">
        <v>507</v>
      </c>
      <c r="B13" s="40" t="s">
        <v>205</v>
      </c>
      <c r="C13" s="52"/>
      <c r="D13" s="52"/>
      <c r="E13" s="52"/>
    </row>
    <row r="14" spans="1:6">
      <c r="A14" s="5" t="s">
        <v>508</v>
      </c>
      <c r="B14" s="40" t="s">
        <v>210</v>
      </c>
      <c r="C14" s="52"/>
      <c r="D14" s="52"/>
      <c r="E14" s="52"/>
    </row>
    <row r="15" spans="1:6">
      <c r="A15" s="5" t="s">
        <v>511</v>
      </c>
      <c r="B15" s="40" t="s">
        <v>223</v>
      </c>
      <c r="C15" s="52"/>
      <c r="D15" s="52"/>
      <c r="E15" s="52"/>
    </row>
    <row r="16" spans="1:6">
      <c r="A16" s="49" t="s">
        <v>512</v>
      </c>
      <c r="B16" s="66" t="s">
        <v>224</v>
      </c>
      <c r="C16" s="52"/>
      <c r="D16" s="52"/>
      <c r="E16" s="52"/>
    </row>
    <row r="17" spans="1:5">
      <c r="A17" s="17" t="s">
        <v>225</v>
      </c>
      <c r="B17" s="40" t="s">
        <v>226</v>
      </c>
      <c r="C17" s="52"/>
      <c r="D17" s="52"/>
      <c r="E17" s="52"/>
    </row>
    <row r="18" spans="1:5">
      <c r="A18" s="17" t="s">
        <v>529</v>
      </c>
      <c r="B18" s="40" t="s">
        <v>227</v>
      </c>
      <c r="C18" s="52"/>
      <c r="D18" s="52"/>
      <c r="E18" s="52"/>
    </row>
    <row r="19" spans="1:5">
      <c r="A19" s="22" t="s">
        <v>600</v>
      </c>
      <c r="B19" s="40" t="s">
        <v>228</v>
      </c>
      <c r="C19" s="52"/>
      <c r="D19" s="52"/>
      <c r="E19" s="52"/>
    </row>
    <row r="20" spans="1:5">
      <c r="A20" s="22" t="s">
        <v>601</v>
      </c>
      <c r="B20" s="40" t="s">
        <v>229</v>
      </c>
      <c r="C20" s="52"/>
      <c r="D20" s="52"/>
      <c r="E20" s="52"/>
    </row>
    <row r="21" spans="1:5">
      <c r="A21" s="22" t="s">
        <v>602</v>
      </c>
      <c r="B21" s="40" t="s">
        <v>230</v>
      </c>
      <c r="C21" s="52"/>
      <c r="D21" s="52"/>
      <c r="E21" s="52"/>
    </row>
    <row r="22" spans="1:5">
      <c r="A22" s="17" t="s">
        <v>603</v>
      </c>
      <c r="B22" s="40" t="s">
        <v>231</v>
      </c>
      <c r="C22" s="52"/>
      <c r="D22" s="52"/>
      <c r="E22" s="52"/>
    </row>
    <row r="23" spans="1:5">
      <c r="A23" s="17" t="s">
        <v>604</v>
      </c>
      <c r="B23" s="40" t="s">
        <v>232</v>
      </c>
      <c r="C23" s="52"/>
      <c r="D23" s="52"/>
      <c r="E23" s="52"/>
    </row>
    <row r="24" spans="1:5">
      <c r="A24" s="17" t="s">
        <v>605</v>
      </c>
      <c r="B24" s="40" t="s">
        <v>233</v>
      </c>
      <c r="C24" s="52"/>
      <c r="D24" s="52"/>
      <c r="E24" s="52"/>
    </row>
    <row r="25" spans="1:5">
      <c r="A25" s="63" t="s">
        <v>562</v>
      </c>
      <c r="B25" s="66" t="s">
        <v>234</v>
      </c>
      <c r="C25" s="52"/>
      <c r="D25" s="52"/>
      <c r="E25" s="52"/>
    </row>
    <row r="26" spans="1:5">
      <c r="A26" s="16" t="s">
        <v>606</v>
      </c>
      <c r="B26" s="40" t="s">
        <v>235</v>
      </c>
      <c r="C26" s="52"/>
      <c r="D26" s="52"/>
      <c r="E26" s="52"/>
    </row>
    <row r="27" spans="1:5">
      <c r="A27" s="16" t="s">
        <v>237</v>
      </c>
      <c r="B27" s="40" t="s">
        <v>238</v>
      </c>
      <c r="C27" s="52"/>
      <c r="D27" s="52"/>
      <c r="E27" s="52"/>
    </row>
    <row r="28" spans="1:5">
      <c r="A28" s="16" t="s">
        <v>239</v>
      </c>
      <c r="B28" s="40" t="s">
        <v>240</v>
      </c>
      <c r="C28" s="52"/>
      <c r="D28" s="52"/>
      <c r="E28" s="52"/>
    </row>
    <row r="29" spans="1:5">
      <c r="A29" s="16" t="s">
        <v>564</v>
      </c>
      <c r="B29" s="40" t="s">
        <v>241</v>
      </c>
      <c r="C29" s="52"/>
      <c r="D29" s="52"/>
      <c r="E29" s="52"/>
    </row>
    <row r="30" spans="1:5">
      <c r="A30" s="16" t="s">
        <v>607</v>
      </c>
      <c r="B30" s="40" t="s">
        <v>242</v>
      </c>
      <c r="C30" s="52"/>
      <c r="D30" s="52"/>
      <c r="E30" s="52"/>
    </row>
    <row r="31" spans="1:5">
      <c r="A31" s="16" t="s">
        <v>566</v>
      </c>
      <c r="B31" s="40" t="s">
        <v>243</v>
      </c>
      <c r="C31" s="52"/>
      <c r="D31" s="52"/>
      <c r="E31" s="52"/>
    </row>
    <row r="32" spans="1:5">
      <c r="A32" s="16" t="s">
        <v>608</v>
      </c>
      <c r="B32" s="40" t="s">
        <v>244</v>
      </c>
      <c r="C32" s="52"/>
      <c r="D32" s="52"/>
      <c r="E32" s="52"/>
    </row>
    <row r="33" spans="1:5">
      <c r="A33" s="16" t="s">
        <v>609</v>
      </c>
      <c r="B33" s="40" t="s">
        <v>246</v>
      </c>
      <c r="C33" s="52"/>
      <c r="D33" s="52"/>
      <c r="E33" s="52"/>
    </row>
    <row r="34" spans="1:5">
      <c r="A34" s="16" t="s">
        <v>247</v>
      </c>
      <c r="B34" s="40" t="s">
        <v>248</v>
      </c>
      <c r="C34" s="52"/>
      <c r="D34" s="52"/>
      <c r="E34" s="52"/>
    </row>
    <row r="35" spans="1:5">
      <c r="A35" s="29" t="s">
        <v>249</v>
      </c>
      <c r="B35" s="40" t="s">
        <v>250</v>
      </c>
      <c r="C35" s="52"/>
      <c r="D35" s="52"/>
      <c r="E35" s="52"/>
    </row>
    <row r="36" spans="1:5">
      <c r="A36" s="16" t="s">
        <v>610</v>
      </c>
      <c r="B36" s="40" t="s">
        <v>251</v>
      </c>
      <c r="C36" s="52"/>
      <c r="D36" s="52"/>
      <c r="E36" s="52"/>
    </row>
    <row r="37" spans="1:5">
      <c r="A37" s="29" t="s">
        <v>815</v>
      </c>
      <c r="B37" s="40" t="s">
        <v>252</v>
      </c>
      <c r="C37" s="52"/>
      <c r="D37" s="52"/>
      <c r="E37" s="52"/>
    </row>
    <row r="38" spans="1:5">
      <c r="A38" s="29" t="s">
        <v>816</v>
      </c>
      <c r="B38" s="40" t="s">
        <v>252</v>
      </c>
      <c r="C38" s="52"/>
      <c r="D38" s="52"/>
      <c r="E38" s="52"/>
    </row>
    <row r="39" spans="1:5">
      <c r="A39" s="63" t="s">
        <v>570</v>
      </c>
      <c r="B39" s="66" t="s">
        <v>253</v>
      </c>
      <c r="C39" s="52"/>
      <c r="D39" s="52"/>
      <c r="E39" s="52"/>
    </row>
    <row r="40" spans="1:5" ht="15.75">
      <c r="A40" s="82" t="s">
        <v>93</v>
      </c>
      <c r="B40" s="133"/>
      <c r="C40" s="52"/>
      <c r="D40" s="52"/>
      <c r="E40" s="52"/>
    </row>
    <row r="41" spans="1:5">
      <c r="A41" s="44" t="s">
        <v>254</v>
      </c>
      <c r="B41" s="40" t="s">
        <v>255</v>
      </c>
      <c r="C41" s="52"/>
      <c r="D41" s="52"/>
      <c r="E41" s="52"/>
    </row>
    <row r="42" spans="1:5">
      <c r="A42" s="44" t="s">
        <v>611</v>
      </c>
      <c r="B42" s="40" t="s">
        <v>256</v>
      </c>
      <c r="C42" s="52"/>
      <c r="D42" s="52"/>
      <c r="E42" s="52"/>
    </row>
    <row r="43" spans="1:5">
      <c r="A43" s="44" t="s">
        <v>258</v>
      </c>
      <c r="B43" s="40" t="s">
        <v>259</v>
      </c>
      <c r="C43" s="52"/>
      <c r="D43" s="52"/>
      <c r="E43" s="52"/>
    </row>
    <row r="44" spans="1:5">
      <c r="A44" s="44" t="s">
        <v>260</v>
      </c>
      <c r="B44" s="40" t="s">
        <v>261</v>
      </c>
      <c r="C44" s="52"/>
      <c r="D44" s="52"/>
      <c r="E44" s="52"/>
    </row>
    <row r="45" spans="1:5">
      <c r="A45" s="6" t="s">
        <v>262</v>
      </c>
      <c r="B45" s="40" t="s">
        <v>263</v>
      </c>
      <c r="C45" s="52"/>
      <c r="D45" s="52"/>
      <c r="E45" s="52"/>
    </row>
    <row r="46" spans="1:5">
      <c r="A46" s="6" t="s">
        <v>264</v>
      </c>
      <c r="B46" s="40" t="s">
        <v>265</v>
      </c>
      <c r="C46" s="52"/>
      <c r="D46" s="52"/>
      <c r="E46" s="52"/>
    </row>
    <row r="47" spans="1:5">
      <c r="A47" s="6" t="s">
        <v>266</v>
      </c>
      <c r="B47" s="40" t="s">
        <v>267</v>
      </c>
      <c r="C47" s="52"/>
      <c r="D47" s="52"/>
      <c r="E47" s="52"/>
    </row>
    <row r="48" spans="1:5">
      <c r="A48" s="64" t="s">
        <v>572</v>
      </c>
      <c r="B48" s="66" t="s">
        <v>268</v>
      </c>
      <c r="C48" s="52"/>
      <c r="D48" s="52"/>
      <c r="E48" s="52"/>
    </row>
    <row r="49" spans="1:5">
      <c r="A49" s="17" t="s">
        <v>269</v>
      </c>
      <c r="B49" s="40" t="s">
        <v>270</v>
      </c>
      <c r="C49" s="52"/>
      <c r="D49" s="52"/>
      <c r="E49" s="52"/>
    </row>
    <row r="50" spans="1:5">
      <c r="A50" s="17" t="s">
        <v>271</v>
      </c>
      <c r="B50" s="40" t="s">
        <v>272</v>
      </c>
      <c r="C50" s="52"/>
      <c r="D50" s="52"/>
      <c r="E50" s="52"/>
    </row>
    <row r="51" spans="1:5">
      <c r="A51" s="17" t="s">
        <v>273</v>
      </c>
      <c r="B51" s="40" t="s">
        <v>274</v>
      </c>
      <c r="C51" s="52"/>
      <c r="D51" s="52"/>
      <c r="E51" s="52"/>
    </row>
    <row r="52" spans="1:5">
      <c r="A52" s="17" t="s">
        <v>275</v>
      </c>
      <c r="B52" s="40" t="s">
        <v>276</v>
      </c>
      <c r="C52" s="52"/>
      <c r="D52" s="52"/>
      <c r="E52" s="52"/>
    </row>
    <row r="53" spans="1:5">
      <c r="A53" s="63" t="s">
        <v>573</v>
      </c>
      <c r="B53" s="66" t="s">
        <v>277</v>
      </c>
      <c r="C53" s="52"/>
      <c r="D53" s="52"/>
      <c r="E53" s="52"/>
    </row>
    <row r="54" spans="1:5">
      <c r="A54" s="17" t="s">
        <v>278</v>
      </c>
      <c r="B54" s="40" t="s">
        <v>279</v>
      </c>
      <c r="C54" s="52"/>
      <c r="D54" s="52"/>
      <c r="E54" s="52"/>
    </row>
    <row r="55" spans="1:5">
      <c r="A55" s="17" t="s">
        <v>612</v>
      </c>
      <c r="B55" s="40" t="s">
        <v>280</v>
      </c>
      <c r="C55" s="52"/>
      <c r="D55" s="52"/>
      <c r="E55" s="52"/>
    </row>
    <row r="56" spans="1:5">
      <c r="A56" s="17" t="s">
        <v>613</v>
      </c>
      <c r="B56" s="40" t="s">
        <v>281</v>
      </c>
      <c r="C56" s="52"/>
      <c r="D56" s="52"/>
      <c r="E56" s="52"/>
    </row>
    <row r="57" spans="1:5">
      <c r="A57" s="17" t="s">
        <v>614</v>
      </c>
      <c r="B57" s="40" t="s">
        <v>282</v>
      </c>
      <c r="C57" s="52"/>
      <c r="D57" s="52"/>
      <c r="E57" s="52"/>
    </row>
    <row r="58" spans="1:5">
      <c r="A58" s="17" t="s">
        <v>615</v>
      </c>
      <c r="B58" s="40" t="s">
        <v>283</v>
      </c>
      <c r="C58" s="52"/>
      <c r="D58" s="52"/>
      <c r="E58" s="52"/>
    </row>
    <row r="59" spans="1:5">
      <c r="A59" s="17" t="s">
        <v>616</v>
      </c>
      <c r="B59" s="40" t="s">
        <v>284</v>
      </c>
      <c r="C59" s="52"/>
      <c r="D59" s="52"/>
      <c r="E59" s="52"/>
    </row>
    <row r="60" spans="1:5">
      <c r="A60" s="17" t="s">
        <v>285</v>
      </c>
      <c r="B60" s="40" t="s">
        <v>286</v>
      </c>
      <c r="C60" s="52"/>
      <c r="D60" s="52"/>
      <c r="E60" s="52"/>
    </row>
    <row r="61" spans="1:5">
      <c r="A61" s="17" t="s">
        <v>617</v>
      </c>
      <c r="B61" s="40" t="s">
        <v>287</v>
      </c>
      <c r="C61" s="52"/>
      <c r="D61" s="52"/>
      <c r="E61" s="52"/>
    </row>
    <row r="62" spans="1:5">
      <c r="A62" s="63" t="s">
        <v>574</v>
      </c>
      <c r="B62" s="66" t="s">
        <v>288</v>
      </c>
      <c r="C62" s="52"/>
      <c r="D62" s="52"/>
      <c r="E62" s="52"/>
    </row>
    <row r="63" spans="1:5" ht="15.75">
      <c r="A63" s="82" t="s">
        <v>94</v>
      </c>
      <c r="B63" s="133"/>
      <c r="C63" s="52"/>
      <c r="D63" s="52"/>
      <c r="E63" s="52"/>
    </row>
    <row r="64" spans="1:5" ht="15.75">
      <c r="A64" s="45" t="s">
        <v>625</v>
      </c>
      <c r="B64" s="46" t="s">
        <v>289</v>
      </c>
      <c r="C64" s="52"/>
      <c r="D64" s="52"/>
      <c r="E64" s="52"/>
    </row>
    <row r="65" spans="1:5">
      <c r="A65" s="20" t="s">
        <v>581</v>
      </c>
      <c r="B65" s="9" t="s">
        <v>297</v>
      </c>
      <c r="C65" s="20"/>
      <c r="D65" s="20"/>
      <c r="E65" s="20"/>
    </row>
    <row r="66" spans="1:5">
      <c r="A66" s="18" t="s">
        <v>584</v>
      </c>
      <c r="B66" s="9" t="s">
        <v>305</v>
      </c>
      <c r="C66" s="18"/>
      <c r="D66" s="18"/>
      <c r="E66" s="18"/>
    </row>
    <row r="67" spans="1:5">
      <c r="A67" s="47" t="s">
        <v>306</v>
      </c>
      <c r="B67" s="5" t="s">
        <v>307</v>
      </c>
      <c r="C67" s="47"/>
      <c r="D67" s="47"/>
      <c r="E67" s="47"/>
    </row>
    <row r="68" spans="1:5">
      <c r="A68" s="47" t="s">
        <v>308</v>
      </c>
      <c r="B68" s="5" t="s">
        <v>309</v>
      </c>
      <c r="C68" s="47"/>
      <c r="D68" s="47"/>
      <c r="E68" s="47"/>
    </row>
    <row r="69" spans="1:5">
      <c r="A69" s="18" t="s">
        <v>310</v>
      </c>
      <c r="B69" s="9" t="s">
        <v>311</v>
      </c>
      <c r="C69" s="47"/>
      <c r="D69" s="47"/>
      <c r="E69" s="47"/>
    </row>
    <row r="70" spans="1:5">
      <c r="A70" s="47" t="s">
        <v>312</v>
      </c>
      <c r="B70" s="5" t="s">
        <v>313</v>
      </c>
      <c r="C70" s="47"/>
      <c r="D70" s="47"/>
      <c r="E70" s="47"/>
    </row>
    <row r="71" spans="1:5">
      <c r="A71" s="47" t="s">
        <v>314</v>
      </c>
      <c r="B71" s="5" t="s">
        <v>315</v>
      </c>
      <c r="C71" s="47"/>
      <c r="D71" s="47"/>
      <c r="E71" s="47"/>
    </row>
    <row r="72" spans="1:5">
      <c r="A72" s="47" t="s">
        <v>316</v>
      </c>
      <c r="B72" s="5" t="s">
        <v>317</v>
      </c>
      <c r="C72" s="47"/>
      <c r="D72" s="47"/>
      <c r="E72" s="47"/>
    </row>
    <row r="73" spans="1:5">
      <c r="A73" s="48" t="s">
        <v>585</v>
      </c>
      <c r="B73" s="49" t="s">
        <v>318</v>
      </c>
      <c r="C73" s="18"/>
      <c r="D73" s="18"/>
      <c r="E73" s="18"/>
    </row>
    <row r="74" spans="1:5">
      <c r="A74" s="47" t="s">
        <v>319</v>
      </c>
      <c r="B74" s="5" t="s">
        <v>320</v>
      </c>
      <c r="C74" s="47"/>
      <c r="D74" s="47"/>
      <c r="E74" s="47"/>
    </row>
    <row r="75" spans="1:5">
      <c r="A75" s="17" t="s">
        <v>321</v>
      </c>
      <c r="B75" s="5" t="s">
        <v>322</v>
      </c>
      <c r="C75" s="17"/>
      <c r="D75" s="17"/>
      <c r="E75" s="17"/>
    </row>
    <row r="76" spans="1:5">
      <c r="A76" s="47" t="s">
        <v>622</v>
      </c>
      <c r="B76" s="5" t="s">
        <v>323</v>
      </c>
      <c r="C76" s="47"/>
      <c r="D76" s="47"/>
      <c r="E76" s="47"/>
    </row>
    <row r="77" spans="1:5">
      <c r="A77" s="47" t="s">
        <v>590</v>
      </c>
      <c r="B77" s="5" t="s">
        <v>324</v>
      </c>
      <c r="C77" s="47"/>
      <c r="D77" s="47"/>
      <c r="E77" s="47"/>
    </row>
    <row r="78" spans="1:5">
      <c r="A78" s="48" t="s">
        <v>591</v>
      </c>
      <c r="B78" s="49" t="s">
        <v>328</v>
      </c>
      <c r="C78" s="18"/>
      <c r="D78" s="18"/>
      <c r="E78" s="18"/>
    </row>
    <row r="79" spans="1:5">
      <c r="A79" s="17" t="s">
        <v>329</v>
      </c>
      <c r="B79" s="5" t="s">
        <v>330</v>
      </c>
      <c r="C79" s="17"/>
      <c r="D79" s="17"/>
      <c r="E79" s="17"/>
    </row>
    <row r="80" spans="1:5" ht="15.75">
      <c r="A80" s="50" t="s">
        <v>626</v>
      </c>
      <c r="B80" s="51" t="s">
        <v>331</v>
      </c>
      <c r="C80" s="18"/>
      <c r="D80" s="18"/>
      <c r="E80" s="18"/>
    </row>
    <row r="81" spans="1:5" ht="15.75">
      <c r="A81" s="55" t="s">
        <v>663</v>
      </c>
      <c r="B81" s="56"/>
      <c r="C81" s="52"/>
      <c r="D81" s="52"/>
      <c r="E81" s="52"/>
    </row>
    <row r="82" spans="1:5" ht="49.5" customHeight="1">
      <c r="A82" s="2" t="s">
        <v>141</v>
      </c>
      <c r="B82" s="3" t="s">
        <v>72</v>
      </c>
      <c r="C82" s="84" t="s">
        <v>83</v>
      </c>
      <c r="D82" s="84" t="s">
        <v>84</v>
      </c>
      <c r="E82" s="84" t="s">
        <v>82</v>
      </c>
    </row>
    <row r="83" spans="1:5">
      <c r="A83" s="5" t="s">
        <v>666</v>
      </c>
      <c r="B83" s="6" t="s">
        <v>344</v>
      </c>
      <c r="C83" s="37"/>
      <c r="D83" s="37"/>
      <c r="E83" s="37"/>
    </row>
    <row r="84" spans="1:5">
      <c r="A84" s="5" t="s">
        <v>345</v>
      </c>
      <c r="B84" s="6" t="s">
        <v>346</v>
      </c>
      <c r="C84" s="37"/>
      <c r="D84" s="37"/>
      <c r="E84" s="37"/>
    </row>
    <row r="85" spans="1:5">
      <c r="A85" s="5" t="s">
        <v>347</v>
      </c>
      <c r="B85" s="6" t="s">
        <v>348</v>
      </c>
      <c r="C85" s="37"/>
      <c r="D85" s="37"/>
      <c r="E85" s="37"/>
    </row>
    <row r="86" spans="1:5">
      <c r="A86" s="5" t="s">
        <v>627</v>
      </c>
      <c r="B86" s="6" t="s">
        <v>349</v>
      </c>
      <c r="C86" s="37"/>
      <c r="D86" s="37"/>
      <c r="E86" s="37"/>
    </row>
    <row r="87" spans="1:5">
      <c r="A87" s="5" t="s">
        <v>628</v>
      </c>
      <c r="B87" s="6" t="s">
        <v>350</v>
      </c>
      <c r="C87" s="37"/>
      <c r="D87" s="37"/>
      <c r="E87" s="37"/>
    </row>
    <row r="88" spans="1:5">
      <c r="A88" s="5" t="s">
        <v>629</v>
      </c>
      <c r="B88" s="6" t="s">
        <v>351</v>
      </c>
      <c r="C88" s="37"/>
      <c r="D88" s="37"/>
      <c r="E88" s="37"/>
    </row>
    <row r="89" spans="1:5">
      <c r="A89" s="49" t="s">
        <v>667</v>
      </c>
      <c r="B89" s="64" t="s">
        <v>352</v>
      </c>
      <c r="C89" s="37"/>
      <c r="D89" s="37"/>
      <c r="E89" s="37"/>
    </row>
    <row r="90" spans="1:5">
      <c r="A90" s="5" t="s">
        <v>669</v>
      </c>
      <c r="B90" s="6" t="s">
        <v>366</v>
      </c>
      <c r="C90" s="37"/>
      <c r="D90" s="37"/>
      <c r="E90" s="37"/>
    </row>
    <row r="91" spans="1:5">
      <c r="A91" s="5" t="s">
        <v>635</v>
      </c>
      <c r="B91" s="6" t="s">
        <v>367</v>
      </c>
      <c r="C91" s="37"/>
      <c r="D91" s="37"/>
      <c r="E91" s="37"/>
    </row>
    <row r="92" spans="1:5">
      <c r="A92" s="5" t="s">
        <v>636</v>
      </c>
      <c r="B92" s="6" t="s">
        <v>368</v>
      </c>
      <c r="C92" s="37"/>
      <c r="D92" s="37"/>
      <c r="E92" s="37"/>
    </row>
    <row r="93" spans="1:5">
      <c r="A93" s="5" t="s">
        <v>637</v>
      </c>
      <c r="B93" s="6" t="s">
        <v>369</v>
      </c>
      <c r="C93" s="37"/>
      <c r="D93" s="37"/>
      <c r="E93" s="37"/>
    </row>
    <row r="94" spans="1:5">
      <c r="A94" s="5" t="s">
        <v>670</v>
      </c>
      <c r="B94" s="6" t="s">
        <v>397</v>
      </c>
      <c r="C94" s="37"/>
      <c r="D94" s="37"/>
      <c r="E94" s="37"/>
    </row>
    <row r="95" spans="1:5">
      <c r="A95" s="5" t="s">
        <v>642</v>
      </c>
      <c r="B95" s="6" t="s">
        <v>398</v>
      </c>
      <c r="C95" s="37"/>
      <c r="D95" s="37"/>
      <c r="E95" s="37"/>
    </row>
    <row r="96" spans="1:5">
      <c r="A96" s="49" t="s">
        <v>671</v>
      </c>
      <c r="B96" s="64" t="s">
        <v>399</v>
      </c>
      <c r="C96" s="37"/>
      <c r="D96" s="37"/>
      <c r="E96" s="37"/>
    </row>
    <row r="97" spans="1:5">
      <c r="A97" s="17" t="s">
        <v>400</v>
      </c>
      <c r="B97" s="6" t="s">
        <v>401</v>
      </c>
      <c r="C97" s="37"/>
      <c r="D97" s="37"/>
      <c r="E97" s="37"/>
    </row>
    <row r="98" spans="1:5">
      <c r="A98" s="17" t="s">
        <v>643</v>
      </c>
      <c r="B98" s="6" t="s">
        <v>402</v>
      </c>
      <c r="C98" s="37"/>
      <c r="D98" s="37"/>
      <c r="E98" s="37"/>
    </row>
    <row r="99" spans="1:5">
      <c r="A99" s="17" t="s">
        <v>644</v>
      </c>
      <c r="B99" s="6" t="s">
        <v>405</v>
      </c>
      <c r="C99" s="37"/>
      <c r="D99" s="37"/>
      <c r="E99" s="37"/>
    </row>
    <row r="100" spans="1:5">
      <c r="A100" s="17" t="s">
        <v>645</v>
      </c>
      <c r="B100" s="6" t="s">
        <v>406</v>
      </c>
      <c r="C100" s="37"/>
      <c r="D100" s="37"/>
      <c r="E100" s="37"/>
    </row>
    <row r="101" spans="1:5">
      <c r="A101" s="17" t="s">
        <v>413</v>
      </c>
      <c r="B101" s="6" t="s">
        <v>414</v>
      </c>
      <c r="C101" s="37"/>
      <c r="D101" s="37"/>
      <c r="E101" s="37"/>
    </row>
    <row r="102" spans="1:5">
      <c r="A102" s="17" t="s">
        <v>415</v>
      </c>
      <c r="B102" s="6" t="s">
        <v>416</v>
      </c>
      <c r="C102" s="37"/>
      <c r="D102" s="37"/>
      <c r="E102" s="37"/>
    </row>
    <row r="103" spans="1:5">
      <c r="A103" s="17" t="s">
        <v>417</v>
      </c>
      <c r="B103" s="6" t="s">
        <v>418</v>
      </c>
      <c r="C103" s="37"/>
      <c r="D103" s="37"/>
      <c r="E103" s="37"/>
    </row>
    <row r="104" spans="1:5">
      <c r="A104" s="17" t="s">
        <v>646</v>
      </c>
      <c r="B104" s="6" t="s">
        <v>419</v>
      </c>
      <c r="C104" s="37"/>
      <c r="D104" s="37"/>
      <c r="E104" s="37"/>
    </row>
    <row r="105" spans="1:5">
      <c r="A105" s="17" t="s">
        <v>647</v>
      </c>
      <c r="B105" s="6" t="s">
        <v>421</v>
      </c>
      <c r="C105" s="37"/>
      <c r="D105" s="37"/>
      <c r="E105" s="37"/>
    </row>
    <row r="106" spans="1:5">
      <c r="A106" s="17" t="s">
        <v>648</v>
      </c>
      <c r="B106" s="6" t="s">
        <v>426</v>
      </c>
      <c r="C106" s="37"/>
      <c r="D106" s="37"/>
      <c r="E106" s="37"/>
    </row>
    <row r="107" spans="1:5">
      <c r="A107" s="63" t="s">
        <v>672</v>
      </c>
      <c r="B107" s="64" t="s">
        <v>430</v>
      </c>
      <c r="C107" s="37"/>
      <c r="D107" s="37"/>
      <c r="E107" s="37"/>
    </row>
    <row r="108" spans="1:5">
      <c r="A108" s="17" t="s">
        <v>442</v>
      </c>
      <c r="B108" s="6" t="s">
        <v>443</v>
      </c>
      <c r="C108" s="37"/>
      <c r="D108" s="37"/>
      <c r="E108" s="37"/>
    </row>
    <row r="109" spans="1:5">
      <c r="A109" s="5" t="s">
        <v>652</v>
      </c>
      <c r="B109" s="6" t="s">
        <v>444</v>
      </c>
      <c r="C109" s="37"/>
      <c r="D109" s="37"/>
      <c r="E109" s="37"/>
    </row>
    <row r="110" spans="1:5">
      <c r="A110" s="17" t="s">
        <v>653</v>
      </c>
      <c r="B110" s="6" t="s">
        <v>445</v>
      </c>
      <c r="C110" s="37"/>
      <c r="D110" s="37"/>
      <c r="E110" s="37"/>
    </row>
    <row r="111" spans="1:5">
      <c r="A111" s="49" t="s">
        <v>674</v>
      </c>
      <c r="B111" s="64" t="s">
        <v>446</v>
      </c>
      <c r="C111" s="37"/>
      <c r="D111" s="37"/>
      <c r="E111" s="37"/>
    </row>
    <row r="112" spans="1:5" ht="15.75">
      <c r="A112" s="82" t="s">
        <v>96</v>
      </c>
      <c r="B112" s="87"/>
      <c r="C112" s="37"/>
      <c r="D112" s="37"/>
      <c r="E112" s="37"/>
    </row>
    <row r="113" spans="1:5">
      <c r="A113" s="5" t="s">
        <v>353</v>
      </c>
      <c r="B113" s="6" t="s">
        <v>354</v>
      </c>
      <c r="C113" s="37"/>
      <c r="D113" s="37"/>
      <c r="E113" s="37"/>
    </row>
    <row r="114" spans="1:5">
      <c r="A114" s="5" t="s">
        <v>355</v>
      </c>
      <c r="B114" s="6" t="s">
        <v>356</v>
      </c>
      <c r="C114" s="37"/>
      <c r="D114" s="37"/>
      <c r="E114" s="37"/>
    </row>
    <row r="115" spans="1:5">
      <c r="A115" s="5" t="s">
        <v>630</v>
      </c>
      <c r="B115" s="6" t="s">
        <v>357</v>
      </c>
      <c r="C115" s="37"/>
      <c r="D115" s="37"/>
      <c r="E115" s="37"/>
    </row>
    <row r="116" spans="1:5">
      <c r="A116" s="5" t="s">
        <v>631</v>
      </c>
      <c r="B116" s="6" t="s">
        <v>358</v>
      </c>
      <c r="C116" s="37"/>
      <c r="D116" s="37"/>
      <c r="E116" s="37"/>
    </row>
    <row r="117" spans="1:5">
      <c r="A117" s="5" t="s">
        <v>632</v>
      </c>
      <c r="B117" s="6" t="s">
        <v>359</v>
      </c>
      <c r="C117" s="37"/>
      <c r="D117" s="37"/>
      <c r="E117" s="37"/>
    </row>
    <row r="118" spans="1:5">
      <c r="A118" s="49" t="s">
        <v>668</v>
      </c>
      <c r="B118" s="64" t="s">
        <v>360</v>
      </c>
      <c r="C118" s="37"/>
      <c r="D118" s="37"/>
      <c r="E118" s="37"/>
    </row>
    <row r="119" spans="1:5">
      <c r="A119" s="17" t="s">
        <v>649</v>
      </c>
      <c r="B119" s="6" t="s">
        <v>431</v>
      </c>
      <c r="C119" s="37"/>
      <c r="D119" s="37"/>
      <c r="E119" s="37"/>
    </row>
    <row r="120" spans="1:5">
      <c r="A120" s="17" t="s">
        <v>650</v>
      </c>
      <c r="B120" s="6" t="s">
        <v>433</v>
      </c>
      <c r="C120" s="37"/>
      <c r="D120" s="37"/>
      <c r="E120" s="37"/>
    </row>
    <row r="121" spans="1:5">
      <c r="A121" s="17" t="s">
        <v>435</v>
      </c>
      <c r="B121" s="6" t="s">
        <v>436</v>
      </c>
      <c r="C121" s="37"/>
      <c r="D121" s="37"/>
      <c r="E121" s="37"/>
    </row>
    <row r="122" spans="1:5">
      <c r="A122" s="17" t="s">
        <v>651</v>
      </c>
      <c r="B122" s="6" t="s">
        <v>437</v>
      </c>
      <c r="C122" s="37"/>
      <c r="D122" s="37"/>
      <c r="E122" s="37"/>
    </row>
    <row r="123" spans="1:5">
      <c r="A123" s="17" t="s">
        <v>439</v>
      </c>
      <c r="B123" s="6" t="s">
        <v>440</v>
      </c>
      <c r="C123" s="37"/>
      <c r="D123" s="37"/>
      <c r="E123" s="37"/>
    </row>
    <row r="124" spans="1:5">
      <c r="A124" s="49" t="s">
        <v>673</v>
      </c>
      <c r="B124" s="64" t="s">
        <v>441</v>
      </c>
      <c r="C124" s="37"/>
      <c r="D124" s="37"/>
      <c r="E124" s="37"/>
    </row>
    <row r="125" spans="1:5">
      <c r="A125" s="17" t="s">
        <v>447</v>
      </c>
      <c r="B125" s="6" t="s">
        <v>448</v>
      </c>
      <c r="C125" s="37"/>
      <c r="D125" s="37"/>
      <c r="E125" s="37"/>
    </row>
    <row r="126" spans="1:5">
      <c r="A126" s="5" t="s">
        <v>654</v>
      </c>
      <c r="B126" s="6" t="s">
        <v>449</v>
      </c>
      <c r="C126" s="37"/>
      <c r="D126" s="37"/>
      <c r="E126" s="37"/>
    </row>
    <row r="127" spans="1:5">
      <c r="A127" s="17" t="s">
        <v>655</v>
      </c>
      <c r="B127" s="6" t="s">
        <v>450</v>
      </c>
      <c r="C127" s="37"/>
      <c r="D127" s="37"/>
      <c r="E127" s="37"/>
    </row>
    <row r="128" spans="1:5">
      <c r="A128" s="49" t="s">
        <v>676</v>
      </c>
      <c r="B128" s="64" t="s">
        <v>451</v>
      </c>
      <c r="C128" s="37"/>
      <c r="D128" s="37"/>
      <c r="E128" s="37"/>
    </row>
    <row r="129" spans="1:5" ht="15.75">
      <c r="A129" s="82" t="s">
        <v>97</v>
      </c>
      <c r="B129" s="87"/>
      <c r="C129" s="37"/>
      <c r="D129" s="37"/>
      <c r="E129" s="37"/>
    </row>
    <row r="130" spans="1:5" ht="15.75">
      <c r="A130" s="61" t="s">
        <v>675</v>
      </c>
      <c r="B130" s="45" t="s">
        <v>452</v>
      </c>
      <c r="C130" s="37"/>
      <c r="D130" s="37"/>
      <c r="E130" s="37"/>
    </row>
    <row r="131" spans="1:5" ht="15.75">
      <c r="A131" s="144" t="s">
        <v>98</v>
      </c>
      <c r="B131" s="85"/>
      <c r="C131" s="37"/>
      <c r="D131" s="37"/>
      <c r="E131" s="37"/>
    </row>
    <row r="132" spans="1:5" ht="15.75">
      <c r="A132" s="144" t="s">
        <v>99</v>
      </c>
      <c r="B132" s="85"/>
      <c r="C132" s="37"/>
      <c r="D132" s="37"/>
      <c r="E132" s="37"/>
    </row>
    <row r="133" spans="1:5">
      <c r="A133" s="20" t="s">
        <v>677</v>
      </c>
      <c r="B133" s="9" t="s">
        <v>457</v>
      </c>
      <c r="C133" s="37"/>
      <c r="D133" s="37"/>
      <c r="E133" s="37"/>
    </row>
    <row r="134" spans="1:5">
      <c r="A134" s="18" t="s">
        <v>678</v>
      </c>
      <c r="B134" s="9" t="s">
        <v>464</v>
      </c>
      <c r="C134" s="37"/>
      <c r="D134" s="37"/>
      <c r="E134" s="37"/>
    </row>
    <row r="135" spans="1:5">
      <c r="A135" s="5" t="s">
        <v>811</v>
      </c>
      <c r="B135" s="5" t="s">
        <v>465</v>
      </c>
      <c r="C135" s="37"/>
      <c r="D135" s="37"/>
      <c r="E135" s="37"/>
    </row>
    <row r="136" spans="1:5">
      <c r="A136" s="5" t="s">
        <v>812</v>
      </c>
      <c r="B136" s="5" t="s">
        <v>465</v>
      </c>
      <c r="C136" s="37"/>
      <c r="D136" s="37"/>
      <c r="E136" s="37"/>
    </row>
    <row r="137" spans="1:5">
      <c r="A137" s="5" t="s">
        <v>809</v>
      </c>
      <c r="B137" s="5" t="s">
        <v>466</v>
      </c>
      <c r="C137" s="37"/>
      <c r="D137" s="37"/>
      <c r="E137" s="37"/>
    </row>
    <row r="138" spans="1:5">
      <c r="A138" s="5" t="s">
        <v>810</v>
      </c>
      <c r="B138" s="5" t="s">
        <v>466</v>
      </c>
      <c r="C138" s="37"/>
      <c r="D138" s="37"/>
      <c r="E138" s="37"/>
    </row>
    <row r="139" spans="1:5">
      <c r="A139" s="9" t="s">
        <v>679</v>
      </c>
      <c r="B139" s="9" t="s">
        <v>467</v>
      </c>
      <c r="C139" s="37"/>
      <c r="D139" s="37"/>
      <c r="E139" s="37"/>
    </row>
    <row r="140" spans="1:5">
      <c r="A140" s="47" t="s">
        <v>468</v>
      </c>
      <c r="B140" s="5" t="s">
        <v>469</v>
      </c>
      <c r="C140" s="37"/>
      <c r="D140" s="37"/>
      <c r="E140" s="37"/>
    </row>
    <row r="141" spans="1:5">
      <c r="A141" s="47" t="s">
        <v>470</v>
      </c>
      <c r="B141" s="5" t="s">
        <v>471</v>
      </c>
      <c r="C141" s="37"/>
      <c r="D141" s="37"/>
      <c r="E141" s="37"/>
    </row>
    <row r="142" spans="1:5">
      <c r="A142" s="47" t="s">
        <v>472</v>
      </c>
      <c r="B142" s="5" t="s">
        <v>473</v>
      </c>
      <c r="C142" s="37"/>
      <c r="D142" s="37"/>
      <c r="E142" s="37"/>
    </row>
    <row r="143" spans="1:5">
      <c r="A143" s="47" t="s">
        <v>474</v>
      </c>
      <c r="B143" s="5" t="s">
        <v>475</v>
      </c>
      <c r="C143" s="37"/>
      <c r="D143" s="37"/>
      <c r="E143" s="37"/>
    </row>
    <row r="144" spans="1:5">
      <c r="A144" s="17" t="s">
        <v>661</v>
      </c>
      <c r="B144" s="5" t="s">
        <v>476</v>
      </c>
      <c r="C144" s="37"/>
      <c r="D144" s="37"/>
      <c r="E144" s="37"/>
    </row>
    <row r="145" spans="1:5">
      <c r="A145" s="20" t="s">
        <v>680</v>
      </c>
      <c r="B145" s="9" t="s">
        <v>478</v>
      </c>
      <c r="C145" s="37"/>
      <c r="D145" s="37"/>
      <c r="E145" s="37"/>
    </row>
    <row r="146" spans="1:5">
      <c r="A146" s="17" t="s">
        <v>479</v>
      </c>
      <c r="B146" s="5" t="s">
        <v>480</v>
      </c>
      <c r="C146" s="37"/>
      <c r="D146" s="37"/>
      <c r="E146" s="37"/>
    </row>
    <row r="147" spans="1:5">
      <c r="A147" s="17" t="s">
        <v>481</v>
      </c>
      <c r="B147" s="5" t="s">
        <v>482</v>
      </c>
      <c r="C147" s="37"/>
      <c r="D147" s="37"/>
      <c r="E147" s="37"/>
    </row>
    <row r="148" spans="1:5">
      <c r="A148" s="47" t="s">
        <v>483</v>
      </c>
      <c r="B148" s="5" t="s">
        <v>484</v>
      </c>
      <c r="C148" s="37"/>
      <c r="D148" s="37"/>
      <c r="E148" s="37"/>
    </row>
    <row r="149" spans="1:5">
      <c r="A149" s="47" t="s">
        <v>662</v>
      </c>
      <c r="B149" s="5" t="s">
        <v>485</v>
      </c>
      <c r="C149" s="37"/>
      <c r="D149" s="37"/>
      <c r="E149" s="37"/>
    </row>
    <row r="150" spans="1:5">
      <c r="A150" s="18" t="s">
        <v>681</v>
      </c>
      <c r="B150" s="9" t="s">
        <v>486</v>
      </c>
      <c r="C150" s="37"/>
      <c r="D150" s="37"/>
      <c r="E150" s="37"/>
    </row>
    <row r="151" spans="1:5">
      <c r="A151" s="20" t="s">
        <v>487</v>
      </c>
      <c r="B151" s="9" t="s">
        <v>488</v>
      </c>
      <c r="C151" s="37"/>
      <c r="D151" s="37"/>
      <c r="E151" s="37"/>
    </row>
    <row r="152" spans="1:5" ht="15.75">
      <c r="A152" s="50" t="s">
        <v>682</v>
      </c>
      <c r="B152" s="51" t="s">
        <v>489</v>
      </c>
      <c r="C152" s="37"/>
      <c r="D152" s="37"/>
      <c r="E152" s="37"/>
    </row>
    <row r="153" spans="1:5" ht="15.75">
      <c r="A153" s="55" t="s">
        <v>664</v>
      </c>
      <c r="B153" s="56"/>
      <c r="C153" s="37"/>
      <c r="D153" s="37"/>
      <c r="E153" s="37"/>
    </row>
  </sheetData>
  <mergeCells count="2">
    <mergeCell ref="A2:E2"/>
    <mergeCell ref="A3:E3"/>
  </mergeCells>
  <phoneticPr fontId="49" type="noConversion"/>
  <pageMargins left="0.70866141732283472" right="0.70866141732283472" top="0.74803149606299213" bottom="0.74803149606299213" header="0.31496062992125984" footer="0.31496062992125984"/>
  <pageSetup paperSize="9" scale="75" fitToHeight="2" orientation="landscape" horizontalDpi="300" verticalDpi="300" r:id="rId1"/>
</worksheet>
</file>

<file path=xl/worksheets/sheet23.xml><?xml version="1.0" encoding="utf-8"?>
<worksheet xmlns="http://schemas.openxmlformats.org/spreadsheetml/2006/main" xmlns:r="http://schemas.openxmlformats.org/officeDocument/2006/relationships">
  <sheetPr>
    <tabColor rgb="FF00B050"/>
  </sheetPr>
  <dimension ref="A1:Q229"/>
  <sheetViews>
    <sheetView view="pageLayout" topLeftCell="B1" zoomScaleNormal="100" workbookViewId="0">
      <selection activeCell="H8" sqref="H8"/>
    </sheetView>
  </sheetViews>
  <sheetFormatPr defaultRowHeight="15"/>
  <cols>
    <col min="1" max="1" width="91.140625" customWidth="1"/>
    <col min="3" max="3" width="13" style="163" bestFit="1" customWidth="1"/>
    <col min="4" max="4" width="14" style="163" bestFit="1" customWidth="1"/>
    <col min="5" max="5" width="13" style="163" bestFit="1" customWidth="1"/>
    <col min="6" max="6" width="14" style="163" bestFit="1" customWidth="1"/>
    <col min="7" max="7" width="13" style="163" bestFit="1" customWidth="1"/>
    <col min="8" max="8" width="14" style="163" bestFit="1" customWidth="1"/>
    <col min="9" max="9" width="13" style="163" bestFit="1" customWidth="1"/>
    <col min="10" max="10" width="15.28515625" style="163" bestFit="1" customWidth="1"/>
    <col min="11" max="11" width="16.140625" style="163" bestFit="1" customWidth="1"/>
    <col min="12" max="12" width="14" style="163" bestFit="1" customWidth="1"/>
    <col min="13" max="13" width="14.140625" style="163" bestFit="1" customWidth="1"/>
    <col min="14" max="14" width="14" style="163" bestFit="1" customWidth="1"/>
    <col min="15" max="15" width="19.85546875" style="163" bestFit="1" customWidth="1"/>
    <col min="16" max="16" width="13" bestFit="1" customWidth="1"/>
  </cols>
  <sheetData>
    <row r="1" spans="1:17" ht="28.5" customHeight="1">
      <c r="A1" s="269" t="s">
        <v>953</v>
      </c>
      <c r="B1" s="274"/>
      <c r="C1" s="274"/>
      <c r="D1" s="274"/>
      <c r="E1" s="274"/>
      <c r="F1" s="274"/>
      <c r="G1" s="274"/>
      <c r="H1" s="274"/>
      <c r="I1" s="274"/>
      <c r="J1" s="274"/>
      <c r="K1" s="274"/>
      <c r="L1" s="274"/>
      <c r="M1" s="274"/>
      <c r="N1" s="274"/>
      <c r="O1" s="274"/>
    </row>
    <row r="2" spans="1:17" ht="26.25" customHeight="1">
      <c r="A2" s="272" t="s">
        <v>847</v>
      </c>
      <c r="B2" s="270"/>
      <c r="C2" s="270"/>
      <c r="D2" s="270"/>
      <c r="E2" s="270"/>
      <c r="F2" s="270"/>
      <c r="G2" s="270"/>
      <c r="H2" s="270"/>
      <c r="I2" s="270"/>
      <c r="J2" s="270"/>
      <c r="K2" s="270"/>
      <c r="L2" s="270"/>
      <c r="M2" s="270"/>
      <c r="N2" s="270"/>
      <c r="O2" s="270"/>
    </row>
    <row r="4" spans="1:17">
      <c r="A4" s="4" t="s">
        <v>1</v>
      </c>
    </row>
    <row r="5" spans="1:17" ht="25.5">
      <c r="A5" s="2" t="s">
        <v>141</v>
      </c>
      <c r="B5" s="3" t="s">
        <v>142</v>
      </c>
      <c r="C5" s="170" t="s">
        <v>16</v>
      </c>
      <c r="D5" s="170" t="s">
        <v>17</v>
      </c>
      <c r="E5" s="170" t="s">
        <v>18</v>
      </c>
      <c r="F5" s="170" t="s">
        <v>19</v>
      </c>
      <c r="G5" s="170" t="s">
        <v>20</v>
      </c>
      <c r="H5" s="170" t="s">
        <v>21</v>
      </c>
      <c r="I5" s="170" t="s">
        <v>22</v>
      </c>
      <c r="J5" s="170" t="s">
        <v>23</v>
      </c>
      <c r="K5" s="170" t="s">
        <v>24</v>
      </c>
      <c r="L5" s="170" t="s">
        <v>25</v>
      </c>
      <c r="M5" s="170" t="s">
        <v>26</v>
      </c>
      <c r="N5" s="170" t="s">
        <v>27</v>
      </c>
      <c r="O5" s="210" t="s">
        <v>3</v>
      </c>
      <c r="P5" s="4"/>
      <c r="Q5" s="4"/>
    </row>
    <row r="6" spans="1:17">
      <c r="A6" s="38" t="s">
        <v>143</v>
      </c>
      <c r="B6" s="39" t="s">
        <v>144</v>
      </c>
      <c r="C6" s="170">
        <v>474833</v>
      </c>
      <c r="D6" s="170">
        <v>474833</v>
      </c>
      <c r="E6" s="170">
        <v>474833</v>
      </c>
      <c r="F6" s="170">
        <v>474833</v>
      </c>
      <c r="G6" s="170">
        <v>474833</v>
      </c>
      <c r="H6" s="170">
        <v>474833</v>
      </c>
      <c r="I6" s="170">
        <v>474833</v>
      </c>
      <c r="J6" s="170">
        <v>474833</v>
      </c>
      <c r="K6" s="170">
        <v>474833</v>
      </c>
      <c r="L6" s="170">
        <v>474833</v>
      </c>
      <c r="M6" s="170">
        <v>474833</v>
      </c>
      <c r="N6" s="170">
        <v>474837</v>
      </c>
      <c r="O6" s="170">
        <f>SUM(C6:N6)</f>
        <v>5698000</v>
      </c>
      <c r="P6" s="4"/>
      <c r="Q6" s="4"/>
    </row>
    <row r="7" spans="1:17">
      <c r="A7" s="38" t="s">
        <v>145</v>
      </c>
      <c r="B7" s="40" t="s">
        <v>146</v>
      </c>
      <c r="C7" s="170"/>
      <c r="D7" s="170"/>
      <c r="E7" s="170"/>
      <c r="F7" s="170"/>
      <c r="G7" s="170"/>
      <c r="H7" s="170"/>
      <c r="I7" s="170"/>
      <c r="J7" s="170"/>
      <c r="K7" s="170"/>
      <c r="L7" s="170"/>
      <c r="M7" s="170"/>
      <c r="N7" s="170"/>
      <c r="O7" s="170">
        <f t="shared" ref="O7:O70" si="0">SUM(C7:N7)</f>
        <v>0</v>
      </c>
      <c r="P7" s="4"/>
      <c r="Q7" s="4"/>
    </row>
    <row r="8" spans="1:17">
      <c r="A8" s="38" t="s">
        <v>147</v>
      </c>
      <c r="B8" s="40" t="s">
        <v>148</v>
      </c>
      <c r="C8" s="170"/>
      <c r="D8" s="170"/>
      <c r="E8" s="170"/>
      <c r="F8" s="170"/>
      <c r="G8" s="170"/>
      <c r="H8" s="170"/>
      <c r="I8" s="170"/>
      <c r="J8" s="170"/>
      <c r="K8" s="170"/>
      <c r="L8" s="170"/>
      <c r="M8" s="170"/>
      <c r="N8" s="170"/>
      <c r="O8" s="170">
        <f t="shared" si="0"/>
        <v>0</v>
      </c>
      <c r="P8" s="4"/>
      <c r="Q8" s="4"/>
    </row>
    <row r="9" spans="1:17">
      <c r="A9" s="41" t="s">
        <v>149</v>
      </c>
      <c r="B9" s="40" t="s">
        <v>150</v>
      </c>
      <c r="C9" s="170"/>
      <c r="D9" s="170"/>
      <c r="E9" s="170"/>
      <c r="F9" s="170"/>
      <c r="G9" s="170"/>
      <c r="H9" s="170"/>
      <c r="I9" s="170"/>
      <c r="J9" s="170"/>
      <c r="K9" s="170"/>
      <c r="L9" s="170"/>
      <c r="M9" s="170"/>
      <c r="N9" s="170"/>
      <c r="O9" s="170">
        <f t="shared" si="0"/>
        <v>0</v>
      </c>
      <c r="P9" s="4"/>
      <c r="Q9" s="4"/>
    </row>
    <row r="10" spans="1:17">
      <c r="A10" s="41" t="s">
        <v>151</v>
      </c>
      <c r="B10" s="40" t="s">
        <v>152</v>
      </c>
      <c r="C10" s="170"/>
      <c r="D10" s="170"/>
      <c r="E10" s="170"/>
      <c r="F10" s="170"/>
      <c r="G10" s="170"/>
      <c r="H10" s="170"/>
      <c r="I10" s="170"/>
      <c r="J10" s="170"/>
      <c r="K10" s="170"/>
      <c r="L10" s="170"/>
      <c r="M10" s="170"/>
      <c r="N10" s="170"/>
      <c r="O10" s="170">
        <f t="shared" si="0"/>
        <v>0</v>
      </c>
      <c r="P10" s="4"/>
      <c r="Q10" s="4"/>
    </row>
    <row r="11" spans="1:17">
      <c r="A11" s="41" t="s">
        <v>153</v>
      </c>
      <c r="B11" s="40" t="s">
        <v>154</v>
      </c>
      <c r="C11" s="170"/>
      <c r="D11" s="170"/>
      <c r="E11" s="170"/>
      <c r="F11" s="170"/>
      <c r="G11" s="170"/>
      <c r="H11" s="170"/>
      <c r="I11" s="170"/>
      <c r="J11" s="170"/>
      <c r="K11" s="170"/>
      <c r="L11" s="170"/>
      <c r="M11" s="170"/>
      <c r="N11" s="170"/>
      <c r="O11" s="170">
        <f t="shared" si="0"/>
        <v>0</v>
      </c>
      <c r="P11" s="4"/>
      <c r="Q11" s="4"/>
    </row>
    <row r="12" spans="1:17">
      <c r="A12" s="41" t="s">
        <v>155</v>
      </c>
      <c r="B12" s="40" t="s">
        <v>156</v>
      </c>
      <c r="C12" s="170"/>
      <c r="D12" s="170"/>
      <c r="E12" s="170">
        <v>100000</v>
      </c>
      <c r="F12" s="170"/>
      <c r="G12" s="170"/>
      <c r="H12" s="170"/>
      <c r="I12" s="170"/>
      <c r="J12" s="170"/>
      <c r="K12" s="170">
        <v>100000</v>
      </c>
      <c r="L12" s="170"/>
      <c r="M12" s="170"/>
      <c r="N12" s="170"/>
      <c r="O12" s="170">
        <f t="shared" si="0"/>
        <v>200000</v>
      </c>
      <c r="P12" s="4"/>
      <c r="Q12" s="4"/>
    </row>
    <row r="13" spans="1:17">
      <c r="A13" s="41" t="s">
        <v>157</v>
      </c>
      <c r="B13" s="40" t="s">
        <v>158</v>
      </c>
      <c r="C13" s="170"/>
      <c r="D13" s="170"/>
      <c r="E13" s="170"/>
      <c r="F13" s="170"/>
      <c r="G13" s="170"/>
      <c r="H13" s="170"/>
      <c r="I13" s="170"/>
      <c r="J13" s="170"/>
      <c r="K13" s="170"/>
      <c r="L13" s="170"/>
      <c r="M13" s="170"/>
      <c r="N13" s="170"/>
      <c r="O13" s="170">
        <f t="shared" si="0"/>
        <v>0</v>
      </c>
      <c r="P13" s="4"/>
      <c r="Q13" s="4"/>
    </row>
    <row r="14" spans="1:17">
      <c r="A14" s="5" t="s">
        <v>159</v>
      </c>
      <c r="B14" s="40" t="s">
        <v>160</v>
      </c>
      <c r="C14" s="170">
        <v>3916</v>
      </c>
      <c r="D14" s="170">
        <v>3916</v>
      </c>
      <c r="E14" s="170">
        <v>3916</v>
      </c>
      <c r="F14" s="170">
        <v>3916</v>
      </c>
      <c r="G14" s="170">
        <v>3916</v>
      </c>
      <c r="H14" s="170">
        <v>3916</v>
      </c>
      <c r="I14" s="170">
        <v>3916</v>
      </c>
      <c r="J14" s="170">
        <v>3916</v>
      </c>
      <c r="K14" s="170">
        <v>3916</v>
      </c>
      <c r="L14" s="170">
        <v>3916</v>
      </c>
      <c r="M14" s="170">
        <v>3916</v>
      </c>
      <c r="N14" s="170">
        <v>3924</v>
      </c>
      <c r="O14" s="170">
        <f t="shared" si="0"/>
        <v>47000</v>
      </c>
      <c r="P14" s="4"/>
      <c r="Q14" s="4"/>
    </row>
    <row r="15" spans="1:17">
      <c r="A15" s="5" t="s">
        <v>161</v>
      </c>
      <c r="B15" s="40" t="s">
        <v>162</v>
      </c>
      <c r="C15" s="170"/>
      <c r="D15" s="170"/>
      <c r="E15" s="170"/>
      <c r="F15" s="170"/>
      <c r="G15" s="170"/>
      <c r="H15" s="170"/>
      <c r="I15" s="170"/>
      <c r="J15" s="170"/>
      <c r="K15" s="170"/>
      <c r="L15" s="170">
        <v>24000</v>
      </c>
      <c r="M15" s="170"/>
      <c r="N15" s="170"/>
      <c r="O15" s="170">
        <f t="shared" si="0"/>
        <v>24000</v>
      </c>
      <c r="P15" s="4"/>
      <c r="Q15" s="4"/>
    </row>
    <row r="16" spans="1:17">
      <c r="A16" s="5" t="s">
        <v>163</v>
      </c>
      <c r="B16" s="40" t="s">
        <v>164</v>
      </c>
      <c r="C16" s="170"/>
      <c r="D16" s="170"/>
      <c r="E16" s="170"/>
      <c r="F16" s="170"/>
      <c r="G16" s="170"/>
      <c r="H16" s="170"/>
      <c r="I16" s="170"/>
      <c r="J16" s="170"/>
      <c r="K16" s="170"/>
      <c r="L16" s="170"/>
      <c r="M16" s="170"/>
      <c r="N16" s="170"/>
      <c r="O16" s="170">
        <f t="shared" si="0"/>
        <v>0</v>
      </c>
      <c r="P16" s="4"/>
      <c r="Q16" s="4"/>
    </row>
    <row r="17" spans="1:17">
      <c r="A17" s="5" t="s">
        <v>165</v>
      </c>
      <c r="B17" s="40" t="s">
        <v>166</v>
      </c>
      <c r="C17" s="170"/>
      <c r="D17" s="170"/>
      <c r="E17" s="170"/>
      <c r="F17" s="170"/>
      <c r="G17" s="170"/>
      <c r="H17" s="170"/>
      <c r="I17" s="170"/>
      <c r="J17" s="170"/>
      <c r="K17" s="170"/>
      <c r="L17" s="170"/>
      <c r="M17" s="170"/>
      <c r="N17" s="170"/>
      <c r="O17" s="170">
        <f t="shared" si="0"/>
        <v>0</v>
      </c>
      <c r="P17" s="4"/>
      <c r="Q17" s="4"/>
    </row>
    <row r="18" spans="1:17">
      <c r="A18" s="5" t="s">
        <v>593</v>
      </c>
      <c r="B18" s="40" t="s">
        <v>167</v>
      </c>
      <c r="C18" s="170"/>
      <c r="D18" s="170"/>
      <c r="E18" s="170"/>
      <c r="F18" s="170"/>
      <c r="G18" s="170"/>
      <c r="H18" s="170"/>
      <c r="I18" s="170"/>
      <c r="J18" s="170"/>
      <c r="K18" s="170"/>
      <c r="L18" s="170"/>
      <c r="M18" s="170"/>
      <c r="N18" s="170"/>
      <c r="O18" s="170">
        <f t="shared" si="0"/>
        <v>0</v>
      </c>
      <c r="P18" s="4"/>
      <c r="Q18" s="4"/>
    </row>
    <row r="19" spans="1:17">
      <c r="A19" s="42" t="s">
        <v>491</v>
      </c>
      <c r="B19" s="43" t="s">
        <v>169</v>
      </c>
      <c r="C19" s="170">
        <f>SUM(C6:C18)</f>
        <v>478749</v>
      </c>
      <c r="D19" s="170">
        <f t="shared" ref="D19:N19" si="1">SUM(D6:D18)</f>
        <v>478749</v>
      </c>
      <c r="E19" s="170">
        <f t="shared" si="1"/>
        <v>578749</v>
      </c>
      <c r="F19" s="170">
        <f t="shared" si="1"/>
        <v>478749</v>
      </c>
      <c r="G19" s="170">
        <f t="shared" si="1"/>
        <v>478749</v>
      </c>
      <c r="H19" s="170">
        <f t="shared" si="1"/>
        <v>478749</v>
      </c>
      <c r="I19" s="170">
        <f t="shared" si="1"/>
        <v>478749</v>
      </c>
      <c r="J19" s="170">
        <f t="shared" si="1"/>
        <v>478749</v>
      </c>
      <c r="K19" s="170">
        <f t="shared" si="1"/>
        <v>578749</v>
      </c>
      <c r="L19" s="170">
        <f t="shared" si="1"/>
        <v>502749</v>
      </c>
      <c r="M19" s="170">
        <f t="shared" si="1"/>
        <v>478749</v>
      </c>
      <c r="N19" s="170">
        <f t="shared" si="1"/>
        <v>478761</v>
      </c>
      <c r="O19" s="170">
        <f t="shared" si="0"/>
        <v>5969000</v>
      </c>
      <c r="P19" s="4"/>
      <c r="Q19" s="4"/>
    </row>
    <row r="20" spans="1:17">
      <c r="A20" s="5" t="s">
        <v>170</v>
      </c>
      <c r="B20" s="40" t="s">
        <v>171</v>
      </c>
      <c r="C20" s="170">
        <v>280750</v>
      </c>
      <c r="D20" s="170">
        <v>280750</v>
      </c>
      <c r="E20" s="170">
        <v>280750</v>
      </c>
      <c r="F20" s="170">
        <v>280750</v>
      </c>
      <c r="G20" s="170">
        <v>280750</v>
      </c>
      <c r="H20" s="170">
        <v>280750</v>
      </c>
      <c r="I20" s="170">
        <v>280750</v>
      </c>
      <c r="J20" s="170">
        <v>280750</v>
      </c>
      <c r="K20" s="170">
        <v>280750</v>
      </c>
      <c r="L20" s="170">
        <v>280750</v>
      </c>
      <c r="M20" s="170">
        <v>280750</v>
      </c>
      <c r="N20" s="170">
        <v>280750</v>
      </c>
      <c r="O20" s="170">
        <f t="shared" si="0"/>
        <v>3369000</v>
      </c>
      <c r="P20" s="4"/>
      <c r="Q20" s="4"/>
    </row>
    <row r="21" spans="1:17">
      <c r="A21" s="5" t="s">
        <v>172</v>
      </c>
      <c r="B21" s="40" t="s">
        <v>173</v>
      </c>
      <c r="C21" s="170">
        <v>119583</v>
      </c>
      <c r="D21" s="170">
        <v>119583</v>
      </c>
      <c r="E21" s="170">
        <v>119583</v>
      </c>
      <c r="F21" s="170">
        <v>119583</v>
      </c>
      <c r="G21" s="170">
        <v>119583</v>
      </c>
      <c r="H21" s="170">
        <v>119583</v>
      </c>
      <c r="I21" s="170">
        <v>119583</v>
      </c>
      <c r="J21" s="170">
        <v>119583</v>
      </c>
      <c r="K21" s="170">
        <v>119583</v>
      </c>
      <c r="L21" s="170">
        <v>119583</v>
      </c>
      <c r="M21" s="170">
        <v>119583</v>
      </c>
      <c r="N21" s="170">
        <v>119587</v>
      </c>
      <c r="O21" s="170">
        <f t="shared" si="0"/>
        <v>1435000</v>
      </c>
      <c r="P21" s="4"/>
      <c r="Q21" s="4"/>
    </row>
    <row r="22" spans="1:17">
      <c r="A22" s="6" t="s">
        <v>174</v>
      </c>
      <c r="B22" s="40" t="s">
        <v>175</v>
      </c>
      <c r="C22" s="170">
        <v>23121</v>
      </c>
      <c r="D22" s="170">
        <v>23121</v>
      </c>
      <c r="E22" s="170">
        <v>23121</v>
      </c>
      <c r="F22" s="170">
        <v>23121</v>
      </c>
      <c r="G22" s="170">
        <v>23121</v>
      </c>
      <c r="H22" s="170">
        <v>23121</v>
      </c>
      <c r="I22" s="170">
        <v>23121</v>
      </c>
      <c r="J22" s="170">
        <v>23121</v>
      </c>
      <c r="K22" s="170">
        <v>23121</v>
      </c>
      <c r="L22" s="170">
        <v>23121</v>
      </c>
      <c r="M22" s="170">
        <v>23121</v>
      </c>
      <c r="N22" s="170">
        <v>23121</v>
      </c>
      <c r="O22" s="170">
        <f t="shared" si="0"/>
        <v>277452</v>
      </c>
      <c r="P22" s="4"/>
      <c r="Q22" s="4"/>
    </row>
    <row r="23" spans="1:17">
      <c r="A23" s="9" t="s">
        <v>492</v>
      </c>
      <c r="B23" s="43" t="s">
        <v>176</v>
      </c>
      <c r="C23" s="170">
        <f>C22+C21+C20</f>
        <v>423454</v>
      </c>
      <c r="D23" s="170">
        <f t="shared" ref="D23:N23" si="2">D22+D21+D20</f>
        <v>423454</v>
      </c>
      <c r="E23" s="170">
        <f t="shared" si="2"/>
        <v>423454</v>
      </c>
      <c r="F23" s="170">
        <f t="shared" si="2"/>
        <v>423454</v>
      </c>
      <c r="G23" s="170">
        <f t="shared" si="2"/>
        <v>423454</v>
      </c>
      <c r="H23" s="170">
        <f t="shared" si="2"/>
        <v>423454</v>
      </c>
      <c r="I23" s="170">
        <f t="shared" si="2"/>
        <v>423454</v>
      </c>
      <c r="J23" s="170">
        <f t="shared" si="2"/>
        <v>423454</v>
      </c>
      <c r="K23" s="170">
        <f t="shared" si="2"/>
        <v>423454</v>
      </c>
      <c r="L23" s="170">
        <f t="shared" si="2"/>
        <v>423454</v>
      </c>
      <c r="M23" s="170">
        <f t="shared" si="2"/>
        <v>423454</v>
      </c>
      <c r="N23" s="170">
        <f t="shared" si="2"/>
        <v>423458</v>
      </c>
      <c r="O23" s="170">
        <f t="shared" si="0"/>
        <v>5081452</v>
      </c>
      <c r="P23" s="4"/>
      <c r="Q23" s="4"/>
    </row>
    <row r="24" spans="1:17">
      <c r="A24" s="65" t="s">
        <v>623</v>
      </c>
      <c r="B24" s="66" t="s">
        <v>177</v>
      </c>
      <c r="C24" s="170">
        <f>C23+C19</f>
        <v>902203</v>
      </c>
      <c r="D24" s="170">
        <f t="shared" ref="D24:N24" si="3">D23+D19</f>
        <v>902203</v>
      </c>
      <c r="E24" s="170">
        <f t="shared" si="3"/>
        <v>1002203</v>
      </c>
      <c r="F24" s="170">
        <f t="shared" si="3"/>
        <v>902203</v>
      </c>
      <c r="G24" s="170">
        <f t="shared" si="3"/>
        <v>902203</v>
      </c>
      <c r="H24" s="170">
        <f t="shared" si="3"/>
        <v>902203</v>
      </c>
      <c r="I24" s="170">
        <f t="shared" si="3"/>
        <v>902203</v>
      </c>
      <c r="J24" s="170">
        <f t="shared" si="3"/>
        <v>902203</v>
      </c>
      <c r="K24" s="170">
        <f t="shared" si="3"/>
        <v>1002203</v>
      </c>
      <c r="L24" s="170">
        <f t="shared" si="3"/>
        <v>926203</v>
      </c>
      <c r="M24" s="170">
        <f t="shared" si="3"/>
        <v>902203</v>
      </c>
      <c r="N24" s="170">
        <f t="shared" si="3"/>
        <v>902219</v>
      </c>
      <c r="O24" s="170">
        <f t="shared" si="0"/>
        <v>11050452</v>
      </c>
      <c r="P24" s="4"/>
      <c r="Q24" s="4"/>
    </row>
    <row r="25" spans="1:17">
      <c r="A25" s="49" t="s">
        <v>594</v>
      </c>
      <c r="B25" s="66" t="s">
        <v>178</v>
      </c>
      <c r="C25" s="170">
        <v>153274</v>
      </c>
      <c r="D25" s="170">
        <v>153274</v>
      </c>
      <c r="E25" s="170">
        <f>(E15+E14+E6+E12+E20*0.9+E21*0.9+E22*0.9)*0.175</f>
        <v>167975.08</v>
      </c>
      <c r="F25" s="170">
        <v>153274</v>
      </c>
      <c r="G25" s="170">
        <v>153274</v>
      </c>
      <c r="H25" s="170">
        <v>153274</v>
      </c>
      <c r="I25" s="170">
        <v>153274</v>
      </c>
      <c r="J25" s="170">
        <v>153274</v>
      </c>
      <c r="K25" s="170">
        <f>(K15+K14+K6+K12+K20*0.9+K21*0.9+K22*0.9)*0.175</f>
        <v>167975.08</v>
      </c>
      <c r="L25" s="170">
        <v>153274</v>
      </c>
      <c r="M25" s="170">
        <v>153274</v>
      </c>
      <c r="N25" s="170">
        <v>153283</v>
      </c>
      <c r="O25" s="170">
        <f t="shared" si="0"/>
        <v>1868699.1600000001</v>
      </c>
      <c r="P25" s="4"/>
      <c r="Q25" s="4"/>
    </row>
    <row r="26" spans="1:17">
      <c r="A26" s="5" t="s">
        <v>179</v>
      </c>
      <c r="B26" s="40" t="s">
        <v>180</v>
      </c>
      <c r="C26" s="170"/>
      <c r="D26" s="170"/>
      <c r="E26" s="170"/>
      <c r="F26" s="170"/>
      <c r="G26" s="170"/>
      <c r="H26" s="170"/>
      <c r="I26" s="170"/>
      <c r="J26" s="170"/>
      <c r="K26" s="170"/>
      <c r="L26" s="170"/>
      <c r="M26" s="170"/>
      <c r="N26" s="170"/>
      <c r="O26" s="170">
        <f t="shared" si="0"/>
        <v>0</v>
      </c>
      <c r="P26" s="4"/>
      <c r="Q26" s="4"/>
    </row>
    <row r="27" spans="1:17">
      <c r="A27" s="5" t="s">
        <v>181</v>
      </c>
      <c r="B27" s="40" t="s">
        <v>182</v>
      </c>
      <c r="C27" s="170">
        <v>88333</v>
      </c>
      <c r="D27" s="170">
        <v>88333</v>
      </c>
      <c r="E27" s="170">
        <v>88333</v>
      </c>
      <c r="F27" s="170">
        <v>88333</v>
      </c>
      <c r="G27" s="170">
        <v>88333</v>
      </c>
      <c r="H27" s="170">
        <v>88333</v>
      </c>
      <c r="I27" s="170">
        <v>88333</v>
      </c>
      <c r="J27" s="170">
        <v>88333</v>
      </c>
      <c r="K27" s="170">
        <v>88333</v>
      </c>
      <c r="L27" s="170">
        <v>88333</v>
      </c>
      <c r="M27" s="170">
        <v>88333</v>
      </c>
      <c r="N27" s="170">
        <v>88337</v>
      </c>
      <c r="O27" s="170">
        <f t="shared" si="0"/>
        <v>1060000</v>
      </c>
      <c r="P27" s="4"/>
      <c r="Q27" s="4"/>
    </row>
    <row r="28" spans="1:17">
      <c r="A28" s="5" t="s">
        <v>183</v>
      </c>
      <c r="B28" s="40" t="s">
        <v>184</v>
      </c>
      <c r="C28" s="170"/>
      <c r="D28" s="170"/>
      <c r="E28" s="170"/>
      <c r="F28" s="170"/>
      <c r="G28" s="170"/>
      <c r="H28" s="170"/>
      <c r="I28" s="170"/>
      <c r="J28" s="170"/>
      <c r="K28" s="170"/>
      <c r="L28" s="170"/>
      <c r="M28" s="170"/>
      <c r="N28" s="170"/>
      <c r="O28" s="170">
        <f t="shared" si="0"/>
        <v>0</v>
      </c>
      <c r="P28" s="4"/>
      <c r="Q28" s="4"/>
    </row>
    <row r="29" spans="1:17">
      <c r="A29" s="9" t="s">
        <v>502</v>
      </c>
      <c r="B29" s="43" t="s">
        <v>185</v>
      </c>
      <c r="C29" s="170">
        <f>SUM(C26:C28)</f>
        <v>88333</v>
      </c>
      <c r="D29" s="170">
        <f t="shared" ref="D29:N29" si="4">SUM(D26:D28)</f>
        <v>88333</v>
      </c>
      <c r="E29" s="170">
        <f t="shared" si="4"/>
        <v>88333</v>
      </c>
      <c r="F29" s="170">
        <f t="shared" si="4"/>
        <v>88333</v>
      </c>
      <c r="G29" s="170">
        <f t="shared" si="4"/>
        <v>88333</v>
      </c>
      <c r="H29" s="170">
        <f t="shared" si="4"/>
        <v>88333</v>
      </c>
      <c r="I29" s="170">
        <f t="shared" si="4"/>
        <v>88333</v>
      </c>
      <c r="J29" s="170">
        <f>SUM(J26:J28)</f>
        <v>88333</v>
      </c>
      <c r="K29" s="170">
        <f t="shared" si="4"/>
        <v>88333</v>
      </c>
      <c r="L29" s="170">
        <f t="shared" si="4"/>
        <v>88333</v>
      </c>
      <c r="M29" s="170">
        <f t="shared" si="4"/>
        <v>88333</v>
      </c>
      <c r="N29" s="170">
        <f t="shared" si="4"/>
        <v>88337</v>
      </c>
      <c r="O29" s="170">
        <f t="shared" si="0"/>
        <v>1060000</v>
      </c>
      <c r="P29" s="4"/>
      <c r="Q29" s="4"/>
    </row>
    <row r="30" spans="1:17">
      <c r="A30" s="5" t="s">
        <v>186</v>
      </c>
      <c r="B30" s="40" t="s">
        <v>187</v>
      </c>
      <c r="C30" s="170">
        <v>3750</v>
      </c>
      <c r="D30" s="170">
        <v>3750</v>
      </c>
      <c r="E30" s="170">
        <v>3750</v>
      </c>
      <c r="F30" s="170">
        <v>3750</v>
      </c>
      <c r="G30" s="170">
        <v>3750</v>
      </c>
      <c r="H30" s="170">
        <v>3750</v>
      </c>
      <c r="I30" s="170">
        <v>3750</v>
      </c>
      <c r="J30" s="170">
        <v>3750</v>
      </c>
      <c r="K30" s="170">
        <v>3750</v>
      </c>
      <c r="L30" s="170">
        <v>3750</v>
      </c>
      <c r="M30" s="170">
        <v>3750</v>
      </c>
      <c r="N30" s="170">
        <v>3750</v>
      </c>
      <c r="O30" s="170">
        <f t="shared" si="0"/>
        <v>45000</v>
      </c>
      <c r="P30" s="4"/>
      <c r="Q30" s="4"/>
    </row>
    <row r="31" spans="1:17">
      <c r="A31" s="5" t="s">
        <v>188</v>
      </c>
      <c r="B31" s="40" t="s">
        <v>189</v>
      </c>
      <c r="C31" s="170">
        <v>5000</v>
      </c>
      <c r="D31" s="170">
        <v>5000</v>
      </c>
      <c r="E31" s="170">
        <v>5000</v>
      </c>
      <c r="F31" s="170">
        <v>5000</v>
      </c>
      <c r="G31" s="170">
        <v>5000</v>
      </c>
      <c r="H31" s="170">
        <v>5000</v>
      </c>
      <c r="I31" s="170">
        <v>5000</v>
      </c>
      <c r="J31" s="170">
        <v>5000</v>
      </c>
      <c r="K31" s="170">
        <v>5000</v>
      </c>
      <c r="L31" s="170">
        <v>5000</v>
      </c>
      <c r="M31" s="170">
        <v>5000</v>
      </c>
      <c r="N31" s="170">
        <v>5000</v>
      </c>
      <c r="O31" s="170">
        <f t="shared" si="0"/>
        <v>60000</v>
      </c>
      <c r="P31" s="4"/>
      <c r="Q31" s="4"/>
    </row>
    <row r="32" spans="1:17">
      <c r="A32" s="9" t="s">
        <v>624</v>
      </c>
      <c r="B32" s="43" t="s">
        <v>190</v>
      </c>
      <c r="C32" s="170">
        <f>SUM(C30:C31)</f>
        <v>8750</v>
      </c>
      <c r="D32" s="170">
        <f t="shared" ref="D32:M32" si="5">SUM(D30:D31)</f>
        <v>8750</v>
      </c>
      <c r="E32" s="170">
        <f t="shared" si="5"/>
        <v>8750</v>
      </c>
      <c r="F32" s="170">
        <f t="shared" si="5"/>
        <v>8750</v>
      </c>
      <c r="G32" s="170">
        <f t="shared" si="5"/>
        <v>8750</v>
      </c>
      <c r="H32" s="170">
        <f t="shared" si="5"/>
        <v>8750</v>
      </c>
      <c r="I32" s="170">
        <f t="shared" si="5"/>
        <v>8750</v>
      </c>
      <c r="J32" s="170">
        <f t="shared" si="5"/>
        <v>8750</v>
      </c>
      <c r="K32" s="170">
        <f t="shared" si="5"/>
        <v>8750</v>
      </c>
      <c r="L32" s="170">
        <f t="shared" si="5"/>
        <v>8750</v>
      </c>
      <c r="M32" s="170">
        <f t="shared" si="5"/>
        <v>8750</v>
      </c>
      <c r="N32" s="170">
        <f>SUM(N30:N31)</f>
        <v>8750</v>
      </c>
      <c r="O32" s="170">
        <f t="shared" si="0"/>
        <v>105000</v>
      </c>
      <c r="P32" s="4"/>
      <c r="Q32" s="4"/>
    </row>
    <row r="33" spans="1:17">
      <c r="A33" s="5" t="s">
        <v>191</v>
      </c>
      <c r="B33" s="40" t="s">
        <v>192</v>
      </c>
      <c r="C33" s="170">
        <v>280000</v>
      </c>
      <c r="D33" s="170">
        <v>280000</v>
      </c>
      <c r="E33" s="170">
        <v>280000</v>
      </c>
      <c r="F33" s="170">
        <v>280000</v>
      </c>
      <c r="G33" s="170">
        <v>280000</v>
      </c>
      <c r="H33" s="170">
        <v>280000</v>
      </c>
      <c r="I33" s="170">
        <v>280000</v>
      </c>
      <c r="J33" s="170">
        <v>280000</v>
      </c>
      <c r="K33" s="170">
        <v>280000</v>
      </c>
      <c r="L33" s="170">
        <v>280000</v>
      </c>
      <c r="M33" s="170">
        <v>280000</v>
      </c>
      <c r="N33" s="170">
        <v>280000</v>
      </c>
      <c r="O33" s="170">
        <f t="shared" si="0"/>
        <v>3360000</v>
      </c>
      <c r="P33" s="4"/>
      <c r="Q33" s="4"/>
    </row>
    <row r="34" spans="1:17">
      <c r="A34" s="5" t="s">
        <v>193</v>
      </c>
      <c r="B34" s="40" t="s">
        <v>194</v>
      </c>
      <c r="C34" s="170">
        <v>1099803</v>
      </c>
      <c r="D34" s="170">
        <v>1099803</v>
      </c>
      <c r="E34" s="170">
        <v>1099803</v>
      </c>
      <c r="F34" s="170">
        <v>1099803</v>
      </c>
      <c r="G34" s="170">
        <v>1099803</v>
      </c>
      <c r="H34" s="170">
        <v>1099803</v>
      </c>
      <c r="I34" s="170">
        <v>1099803</v>
      </c>
      <c r="J34" s="170">
        <v>1099803</v>
      </c>
      <c r="K34" s="170">
        <v>1099803</v>
      </c>
      <c r="L34" s="170">
        <v>1099803</v>
      </c>
      <c r="M34" s="170">
        <v>1099803</v>
      </c>
      <c r="N34" s="170">
        <v>1099809</v>
      </c>
      <c r="O34" s="170">
        <f t="shared" si="0"/>
        <v>13197642</v>
      </c>
      <c r="P34" s="4"/>
      <c r="Q34" s="4"/>
    </row>
    <row r="35" spans="1:17">
      <c r="A35" s="5" t="s">
        <v>595</v>
      </c>
      <c r="B35" s="40" t="s">
        <v>195</v>
      </c>
      <c r="C35" s="170">
        <v>32916</v>
      </c>
      <c r="D35" s="170">
        <v>32916</v>
      </c>
      <c r="E35" s="170">
        <v>32916</v>
      </c>
      <c r="F35" s="170">
        <v>32916</v>
      </c>
      <c r="G35" s="170">
        <v>32916</v>
      </c>
      <c r="H35" s="170">
        <v>32916</v>
      </c>
      <c r="I35" s="170">
        <v>32916</v>
      </c>
      <c r="J35" s="170">
        <v>32916</v>
      </c>
      <c r="K35" s="170">
        <v>32916</v>
      </c>
      <c r="L35" s="170">
        <v>32916</v>
      </c>
      <c r="M35" s="170">
        <v>32916</v>
      </c>
      <c r="N35" s="170">
        <v>32924</v>
      </c>
      <c r="O35" s="170">
        <f t="shared" si="0"/>
        <v>395000</v>
      </c>
      <c r="P35" s="4"/>
      <c r="Q35" s="4"/>
    </row>
    <row r="36" spans="1:17">
      <c r="A36" s="5" t="s">
        <v>197</v>
      </c>
      <c r="B36" s="40" t="s">
        <v>198</v>
      </c>
      <c r="C36" s="170"/>
      <c r="D36" s="170"/>
      <c r="E36" s="170">
        <v>38375</v>
      </c>
      <c r="F36" s="170">
        <v>38375</v>
      </c>
      <c r="G36" s="170">
        <v>38375</v>
      </c>
      <c r="H36" s="170">
        <v>38375</v>
      </c>
      <c r="I36" s="170">
        <v>38375</v>
      </c>
      <c r="J36" s="170">
        <v>38375</v>
      </c>
      <c r="K36" s="170">
        <v>38375</v>
      </c>
      <c r="L36" s="170">
        <v>38375</v>
      </c>
      <c r="M36" s="170"/>
      <c r="N36" s="170"/>
      <c r="O36" s="170">
        <f t="shared" si="0"/>
        <v>307000</v>
      </c>
      <c r="P36" s="4"/>
      <c r="Q36" s="4"/>
    </row>
    <row r="37" spans="1:17">
      <c r="A37" s="14" t="s">
        <v>596</v>
      </c>
      <c r="B37" s="40" t="s">
        <v>199</v>
      </c>
      <c r="C37" s="170">
        <v>155195</v>
      </c>
      <c r="D37" s="170">
        <v>155195</v>
      </c>
      <c r="E37" s="170">
        <v>155195</v>
      </c>
      <c r="F37" s="170">
        <v>155195</v>
      </c>
      <c r="G37" s="170">
        <v>155195</v>
      </c>
      <c r="H37" s="170">
        <v>155195</v>
      </c>
      <c r="I37" s="170">
        <v>155195</v>
      </c>
      <c r="J37" s="170">
        <v>155195</v>
      </c>
      <c r="K37" s="170">
        <v>155195</v>
      </c>
      <c r="L37" s="170">
        <v>155195</v>
      </c>
      <c r="M37" s="170">
        <v>155195</v>
      </c>
      <c r="N37" s="170">
        <v>155200</v>
      </c>
      <c r="O37" s="170">
        <f t="shared" si="0"/>
        <v>1862345</v>
      </c>
      <c r="P37" s="4"/>
      <c r="Q37" s="4"/>
    </row>
    <row r="38" spans="1:17">
      <c r="A38" s="6" t="s">
        <v>201</v>
      </c>
      <c r="B38" s="40" t="s">
        <v>202</v>
      </c>
      <c r="C38" s="170"/>
      <c r="D38" s="170"/>
      <c r="E38" s="170">
        <v>150000</v>
      </c>
      <c r="F38" s="170">
        <v>150000</v>
      </c>
      <c r="G38" s="170"/>
      <c r="H38" s="170"/>
      <c r="I38" s="170"/>
      <c r="J38" s="170"/>
      <c r="K38" s="170"/>
      <c r="L38" s="170"/>
      <c r="M38" s="170"/>
      <c r="N38" s="170"/>
      <c r="O38" s="170">
        <f t="shared" si="0"/>
        <v>300000</v>
      </c>
      <c r="P38" s="4"/>
      <c r="Q38" s="4"/>
    </row>
    <row r="39" spans="1:17">
      <c r="A39" s="5" t="s">
        <v>597</v>
      </c>
      <c r="B39" s="40" t="s">
        <v>203</v>
      </c>
      <c r="C39" s="170">
        <v>159666</v>
      </c>
      <c r="D39" s="170">
        <v>159666</v>
      </c>
      <c r="E39" s="170">
        <v>159666</v>
      </c>
      <c r="F39" s="170">
        <v>159666</v>
      </c>
      <c r="G39" s="170">
        <v>159666</v>
      </c>
      <c r="H39" s="170">
        <v>159666</v>
      </c>
      <c r="I39" s="170">
        <v>159666</v>
      </c>
      <c r="J39" s="170">
        <v>159666</v>
      </c>
      <c r="K39" s="170">
        <v>159666</v>
      </c>
      <c r="L39" s="170">
        <v>159666</v>
      </c>
      <c r="M39" s="170">
        <v>159666</v>
      </c>
      <c r="N39" s="170">
        <v>159674</v>
      </c>
      <c r="O39" s="170">
        <f t="shared" si="0"/>
        <v>1916000</v>
      </c>
      <c r="P39" s="4"/>
      <c r="Q39" s="4"/>
    </row>
    <row r="40" spans="1:17">
      <c r="A40" s="9" t="s">
        <v>507</v>
      </c>
      <c r="B40" s="43" t="s">
        <v>205</v>
      </c>
      <c r="C40" s="170">
        <f>SUM(C33:C39)</f>
        <v>1727580</v>
      </c>
      <c r="D40" s="170">
        <f>SUM(D33:D39)</f>
        <v>1727580</v>
      </c>
      <c r="E40" s="170">
        <f t="shared" ref="E40:N40" si="6">SUM(E33:E39)</f>
        <v>1915955</v>
      </c>
      <c r="F40" s="170">
        <f t="shared" si="6"/>
        <v>1915955</v>
      </c>
      <c r="G40" s="170">
        <f t="shared" si="6"/>
        <v>1765955</v>
      </c>
      <c r="H40" s="170">
        <f t="shared" si="6"/>
        <v>1765955</v>
      </c>
      <c r="I40" s="170">
        <f t="shared" si="6"/>
        <v>1765955</v>
      </c>
      <c r="J40" s="170">
        <f t="shared" si="6"/>
        <v>1765955</v>
      </c>
      <c r="K40" s="170">
        <f t="shared" si="6"/>
        <v>1765955</v>
      </c>
      <c r="L40" s="170">
        <f t="shared" si="6"/>
        <v>1765955</v>
      </c>
      <c r="M40" s="170">
        <f t="shared" si="6"/>
        <v>1727580</v>
      </c>
      <c r="N40" s="170">
        <f t="shared" si="6"/>
        <v>1727607</v>
      </c>
      <c r="O40" s="170">
        <f t="shared" si="0"/>
        <v>21337987</v>
      </c>
      <c r="P40" s="4"/>
      <c r="Q40" s="4"/>
    </row>
    <row r="41" spans="1:17">
      <c r="A41" s="5" t="s">
        <v>206</v>
      </c>
      <c r="B41" s="40" t="s">
        <v>207</v>
      </c>
      <c r="C41" s="170"/>
      <c r="D41" s="170"/>
      <c r="E41" s="170"/>
      <c r="F41" s="170"/>
      <c r="G41" s="170"/>
      <c r="H41" s="170"/>
      <c r="I41" s="170"/>
      <c r="J41" s="170"/>
      <c r="K41" s="170"/>
      <c r="L41" s="170"/>
      <c r="M41" s="170"/>
      <c r="N41" s="170"/>
      <c r="O41" s="170">
        <f t="shared" si="0"/>
        <v>0</v>
      </c>
      <c r="P41" s="4"/>
      <c r="Q41" s="4"/>
    </row>
    <row r="42" spans="1:17">
      <c r="A42" s="5" t="s">
        <v>208</v>
      </c>
      <c r="B42" s="40" t="s">
        <v>209</v>
      </c>
      <c r="C42" s="170"/>
      <c r="D42" s="170"/>
      <c r="E42" s="170"/>
      <c r="F42" s="170"/>
      <c r="G42" s="170"/>
      <c r="H42" s="170"/>
      <c r="I42" s="170"/>
      <c r="J42" s="170"/>
      <c r="K42" s="170"/>
      <c r="L42" s="170"/>
      <c r="M42" s="170"/>
      <c r="N42" s="170"/>
      <c r="O42" s="170">
        <f t="shared" si="0"/>
        <v>0</v>
      </c>
      <c r="P42" s="4"/>
      <c r="Q42" s="4"/>
    </row>
    <row r="43" spans="1:17">
      <c r="A43" s="9" t="s">
        <v>508</v>
      </c>
      <c r="B43" s="43" t="s">
        <v>210</v>
      </c>
      <c r="C43" s="170">
        <f>SUM(C41:C42)</f>
        <v>0</v>
      </c>
      <c r="D43" s="170">
        <f t="shared" ref="D43:N43" si="7">SUM(D41:D42)</f>
        <v>0</v>
      </c>
      <c r="E43" s="170">
        <f t="shared" si="7"/>
        <v>0</v>
      </c>
      <c r="F43" s="170">
        <f t="shared" si="7"/>
        <v>0</v>
      </c>
      <c r="G43" s="170">
        <f t="shared" si="7"/>
        <v>0</v>
      </c>
      <c r="H43" s="170">
        <f t="shared" si="7"/>
        <v>0</v>
      </c>
      <c r="I43" s="170">
        <f t="shared" si="7"/>
        <v>0</v>
      </c>
      <c r="J43" s="170">
        <f t="shared" si="7"/>
        <v>0</v>
      </c>
      <c r="K43" s="170">
        <f t="shared" si="7"/>
        <v>0</v>
      </c>
      <c r="L43" s="170">
        <f t="shared" si="7"/>
        <v>0</v>
      </c>
      <c r="M43" s="170">
        <f t="shared" si="7"/>
        <v>0</v>
      </c>
      <c r="N43" s="170">
        <f t="shared" si="7"/>
        <v>0</v>
      </c>
      <c r="O43" s="170">
        <f t="shared" si="0"/>
        <v>0</v>
      </c>
      <c r="P43" s="4"/>
      <c r="Q43" s="4"/>
    </row>
    <row r="44" spans="1:17">
      <c r="A44" s="5" t="s">
        <v>211</v>
      </c>
      <c r="B44" s="40" t="s">
        <v>212</v>
      </c>
      <c r="C44" s="170">
        <v>409716</v>
      </c>
      <c r="D44" s="170">
        <v>409716</v>
      </c>
      <c r="E44" s="170">
        <v>409716</v>
      </c>
      <c r="F44" s="170">
        <v>409716</v>
      </c>
      <c r="G44" s="170">
        <v>409716</v>
      </c>
      <c r="H44" s="170">
        <v>409716</v>
      </c>
      <c r="I44" s="170">
        <v>409716</v>
      </c>
      <c r="J44" s="170">
        <v>409716</v>
      </c>
      <c r="K44" s="170">
        <v>409716</v>
      </c>
      <c r="L44" s="170">
        <v>409716</v>
      </c>
      <c r="M44" s="170">
        <v>409716</v>
      </c>
      <c r="N44" s="170">
        <v>409717</v>
      </c>
      <c r="O44" s="170">
        <f t="shared" si="0"/>
        <v>4916593</v>
      </c>
      <c r="P44" s="4"/>
      <c r="Q44" s="4"/>
    </row>
    <row r="45" spans="1:17">
      <c r="A45" s="5" t="s">
        <v>213</v>
      </c>
      <c r="B45" s="40" t="s">
        <v>214</v>
      </c>
      <c r="C45" s="170"/>
      <c r="D45" s="170">
        <v>9853768</v>
      </c>
      <c r="E45" s="170"/>
      <c r="F45" s="170"/>
      <c r="G45" s="170"/>
      <c r="H45" s="170"/>
      <c r="I45" s="170"/>
      <c r="J45" s="170"/>
      <c r="K45" s="170"/>
      <c r="L45" s="170"/>
      <c r="M45" s="170"/>
      <c r="N45" s="170"/>
      <c r="O45" s="170">
        <f t="shared" si="0"/>
        <v>9853768</v>
      </c>
      <c r="P45" s="4"/>
      <c r="Q45" s="4"/>
    </row>
    <row r="46" spans="1:17">
      <c r="A46" s="5" t="s">
        <v>598</v>
      </c>
      <c r="B46" s="40" t="s">
        <v>215</v>
      </c>
      <c r="C46" s="170">
        <v>66000</v>
      </c>
      <c r="D46" s="170"/>
      <c r="E46" s="170"/>
      <c r="F46" s="170">
        <v>66000</v>
      </c>
      <c r="G46" s="170"/>
      <c r="H46" s="170"/>
      <c r="I46" s="170">
        <v>66000</v>
      </c>
      <c r="J46" s="170"/>
      <c r="K46" s="170"/>
      <c r="L46" s="170">
        <v>66000</v>
      </c>
      <c r="M46" s="170"/>
      <c r="N46" s="170"/>
      <c r="O46" s="170">
        <f t="shared" si="0"/>
        <v>264000</v>
      </c>
      <c r="P46" s="4"/>
      <c r="Q46" s="4"/>
    </row>
    <row r="47" spans="1:17">
      <c r="A47" s="5" t="s">
        <v>599</v>
      </c>
      <c r="B47" s="40" t="s">
        <v>217</v>
      </c>
      <c r="C47" s="170"/>
      <c r="D47" s="170"/>
      <c r="E47" s="170"/>
      <c r="F47" s="170"/>
      <c r="G47" s="170"/>
      <c r="H47" s="170"/>
      <c r="I47" s="170"/>
      <c r="J47" s="170"/>
      <c r="K47" s="170"/>
      <c r="L47" s="170"/>
      <c r="M47" s="170"/>
      <c r="N47" s="170"/>
      <c r="O47" s="170">
        <f t="shared" si="0"/>
        <v>0</v>
      </c>
      <c r="P47" s="4"/>
      <c r="Q47" s="4"/>
    </row>
    <row r="48" spans="1:17">
      <c r="A48" s="5" t="s">
        <v>221</v>
      </c>
      <c r="B48" s="40" t="s">
        <v>222</v>
      </c>
      <c r="C48" s="170"/>
      <c r="D48" s="170"/>
      <c r="E48" s="170"/>
      <c r="F48" s="170"/>
      <c r="G48" s="170"/>
      <c r="H48" s="170"/>
      <c r="I48" s="170"/>
      <c r="J48" s="170"/>
      <c r="K48" s="170"/>
      <c r="L48" s="170"/>
      <c r="M48" s="170"/>
      <c r="N48" s="170"/>
      <c r="O48" s="170">
        <f t="shared" si="0"/>
        <v>0</v>
      </c>
      <c r="P48" s="4"/>
      <c r="Q48" s="4"/>
    </row>
    <row r="49" spans="1:17">
      <c r="A49" s="9" t="s">
        <v>511</v>
      </c>
      <c r="B49" s="43" t="s">
        <v>223</v>
      </c>
      <c r="C49" s="170">
        <f>SUM(C44:C48)</f>
        <v>475716</v>
      </c>
      <c r="D49" s="170">
        <f t="shared" ref="D49:N49" si="8">SUM(D44:D48)</f>
        <v>10263484</v>
      </c>
      <c r="E49" s="170">
        <f t="shared" si="8"/>
        <v>409716</v>
      </c>
      <c r="F49" s="170">
        <f t="shared" si="8"/>
        <v>475716</v>
      </c>
      <c r="G49" s="170">
        <f>SUM(G44:G48)</f>
        <v>409716</v>
      </c>
      <c r="H49" s="170">
        <f t="shared" si="8"/>
        <v>409716</v>
      </c>
      <c r="I49" s="170">
        <f t="shared" si="8"/>
        <v>475716</v>
      </c>
      <c r="J49" s="170">
        <f t="shared" si="8"/>
        <v>409716</v>
      </c>
      <c r="K49" s="170">
        <f t="shared" si="8"/>
        <v>409716</v>
      </c>
      <c r="L49" s="170">
        <f t="shared" si="8"/>
        <v>475716</v>
      </c>
      <c r="M49" s="170">
        <f t="shared" si="8"/>
        <v>409716</v>
      </c>
      <c r="N49" s="170">
        <f t="shared" si="8"/>
        <v>409717</v>
      </c>
      <c r="O49" s="170">
        <f t="shared" si="0"/>
        <v>15034361</v>
      </c>
      <c r="P49" s="4"/>
      <c r="Q49" s="4"/>
    </row>
    <row r="50" spans="1:17">
      <c r="A50" s="49" t="s">
        <v>512</v>
      </c>
      <c r="B50" s="66" t="s">
        <v>224</v>
      </c>
      <c r="C50" s="170">
        <f>C49+C43+C40+C32+C29</f>
        <v>2300379</v>
      </c>
      <c r="D50" s="170">
        <f t="shared" ref="D50:N50" si="9">D49+D43+D40+D32+D29</f>
        <v>12088147</v>
      </c>
      <c r="E50" s="170">
        <f t="shared" si="9"/>
        <v>2422754</v>
      </c>
      <c r="F50" s="170">
        <f t="shared" si="9"/>
        <v>2488754</v>
      </c>
      <c r="G50" s="170">
        <f t="shared" si="9"/>
        <v>2272754</v>
      </c>
      <c r="H50" s="170">
        <f t="shared" si="9"/>
        <v>2272754</v>
      </c>
      <c r="I50" s="170">
        <f t="shared" si="9"/>
        <v>2338754</v>
      </c>
      <c r="J50" s="170">
        <f t="shared" si="9"/>
        <v>2272754</v>
      </c>
      <c r="K50" s="170">
        <f t="shared" si="9"/>
        <v>2272754</v>
      </c>
      <c r="L50" s="170">
        <f t="shared" si="9"/>
        <v>2338754</v>
      </c>
      <c r="M50" s="170">
        <f t="shared" si="9"/>
        <v>2234379</v>
      </c>
      <c r="N50" s="170">
        <f t="shared" si="9"/>
        <v>2234411</v>
      </c>
      <c r="O50" s="170">
        <f t="shared" si="0"/>
        <v>37537348</v>
      </c>
      <c r="P50" s="4"/>
      <c r="Q50" s="4"/>
    </row>
    <row r="51" spans="1:17">
      <c r="A51" s="17" t="s">
        <v>225</v>
      </c>
      <c r="B51" s="40" t="s">
        <v>226</v>
      </c>
      <c r="C51" s="170"/>
      <c r="D51" s="170"/>
      <c r="E51" s="170"/>
      <c r="F51" s="170"/>
      <c r="G51" s="170"/>
      <c r="H51" s="170"/>
      <c r="I51" s="170"/>
      <c r="J51" s="170"/>
      <c r="K51" s="170"/>
      <c r="L51" s="170"/>
      <c r="M51" s="170"/>
      <c r="N51" s="170"/>
      <c r="O51" s="170">
        <f t="shared" si="0"/>
        <v>0</v>
      </c>
      <c r="P51" s="4"/>
      <c r="Q51" s="4"/>
    </row>
    <row r="52" spans="1:17">
      <c r="A52" s="17" t="s">
        <v>529</v>
      </c>
      <c r="B52" s="40" t="s">
        <v>227</v>
      </c>
      <c r="C52" s="170"/>
      <c r="D52" s="170"/>
      <c r="E52" s="170"/>
      <c r="F52" s="170"/>
      <c r="G52" s="170"/>
      <c r="H52" s="170"/>
      <c r="I52" s="170"/>
      <c r="J52" s="170"/>
      <c r="K52" s="170"/>
      <c r="L52" s="170"/>
      <c r="M52" s="170"/>
      <c r="N52" s="170"/>
      <c r="O52" s="170">
        <f t="shared" si="0"/>
        <v>0</v>
      </c>
      <c r="P52" s="4"/>
      <c r="Q52" s="4"/>
    </row>
    <row r="53" spans="1:17">
      <c r="A53" s="22" t="s">
        <v>600</v>
      </c>
      <c r="B53" s="40" t="s">
        <v>228</v>
      </c>
      <c r="C53" s="170"/>
      <c r="D53" s="170"/>
      <c r="E53" s="170"/>
      <c r="F53" s="170"/>
      <c r="G53" s="170"/>
      <c r="H53" s="170"/>
      <c r="I53" s="170"/>
      <c r="J53" s="170"/>
      <c r="K53" s="170"/>
      <c r="L53" s="170"/>
      <c r="M53" s="170"/>
      <c r="N53" s="170"/>
      <c r="O53" s="170">
        <f t="shared" si="0"/>
        <v>0</v>
      </c>
      <c r="P53" s="4"/>
      <c r="Q53" s="4"/>
    </row>
    <row r="54" spans="1:17">
      <c r="A54" s="22" t="s">
        <v>601</v>
      </c>
      <c r="B54" s="40" t="s">
        <v>229</v>
      </c>
      <c r="C54" s="170"/>
      <c r="D54" s="170"/>
      <c r="E54" s="170"/>
      <c r="F54" s="170"/>
      <c r="G54" s="170"/>
      <c r="H54" s="170"/>
      <c r="I54" s="170"/>
      <c r="J54" s="170"/>
      <c r="K54" s="170"/>
      <c r="L54" s="170"/>
      <c r="M54" s="170"/>
      <c r="N54" s="170"/>
      <c r="O54" s="170">
        <f t="shared" si="0"/>
        <v>0</v>
      </c>
      <c r="P54" s="4"/>
      <c r="Q54" s="4"/>
    </row>
    <row r="55" spans="1:17">
      <c r="A55" s="22" t="s">
        <v>602</v>
      </c>
      <c r="B55" s="40" t="s">
        <v>230</v>
      </c>
      <c r="C55" s="170"/>
      <c r="D55" s="170"/>
      <c r="E55" s="170"/>
      <c r="F55" s="170"/>
      <c r="G55" s="170"/>
      <c r="H55" s="170"/>
      <c r="I55" s="170"/>
      <c r="J55" s="170"/>
      <c r="K55" s="170"/>
      <c r="L55" s="170"/>
      <c r="M55" s="170"/>
      <c r="N55" s="170"/>
      <c r="O55" s="170">
        <f t="shared" si="0"/>
        <v>0</v>
      </c>
      <c r="P55" s="4"/>
      <c r="Q55" s="4"/>
    </row>
    <row r="56" spans="1:17">
      <c r="A56" s="17" t="s">
        <v>603</v>
      </c>
      <c r="B56" s="40" t="s">
        <v>231</v>
      </c>
      <c r="C56" s="170"/>
      <c r="D56" s="170"/>
      <c r="E56" s="170"/>
      <c r="F56" s="170"/>
      <c r="G56" s="170"/>
      <c r="H56" s="170"/>
      <c r="I56" s="170"/>
      <c r="J56" s="170"/>
      <c r="K56" s="170"/>
      <c r="L56" s="170"/>
      <c r="M56" s="170"/>
      <c r="N56" s="170"/>
      <c r="O56" s="170">
        <f t="shared" si="0"/>
        <v>0</v>
      </c>
      <c r="P56" s="4"/>
      <c r="Q56" s="4"/>
    </row>
    <row r="57" spans="1:17">
      <c r="A57" s="17" t="s">
        <v>604</v>
      </c>
      <c r="B57" s="40" t="s">
        <v>232</v>
      </c>
      <c r="C57" s="170"/>
      <c r="D57" s="170"/>
      <c r="E57" s="170"/>
      <c r="F57" s="170"/>
      <c r="G57" s="170"/>
      <c r="H57" s="170"/>
      <c r="I57" s="170"/>
      <c r="J57" s="170"/>
      <c r="K57" s="170"/>
      <c r="L57" s="170"/>
      <c r="M57" s="170"/>
      <c r="N57" s="170"/>
      <c r="O57" s="170">
        <f t="shared" si="0"/>
        <v>0</v>
      </c>
      <c r="P57" s="4"/>
      <c r="Q57" s="4"/>
    </row>
    <row r="58" spans="1:17">
      <c r="A58" s="17" t="s">
        <v>605</v>
      </c>
      <c r="B58" s="40" t="s">
        <v>233</v>
      </c>
      <c r="C58" s="170"/>
      <c r="D58" s="170"/>
      <c r="E58" s="170"/>
      <c r="F58" s="170"/>
      <c r="G58" s="170"/>
      <c r="H58" s="170"/>
      <c r="I58" s="170"/>
      <c r="J58" s="170"/>
      <c r="K58" s="170">
        <v>10000</v>
      </c>
      <c r="L58" s="170"/>
      <c r="M58" s="170"/>
      <c r="N58" s="170"/>
      <c r="O58" s="170">
        <f t="shared" si="0"/>
        <v>10000</v>
      </c>
      <c r="P58" s="4"/>
      <c r="Q58" s="4"/>
    </row>
    <row r="59" spans="1:17">
      <c r="A59" s="63" t="s">
        <v>562</v>
      </c>
      <c r="B59" s="66" t="s">
        <v>234</v>
      </c>
      <c r="C59" s="170">
        <f>SUM(C51:C58)</f>
        <v>0</v>
      </c>
      <c r="D59" s="170">
        <f t="shared" ref="D59:N59" si="10">SUM(D51:D58)</f>
        <v>0</v>
      </c>
      <c r="E59" s="170">
        <f t="shared" si="10"/>
        <v>0</v>
      </c>
      <c r="F59" s="170">
        <f t="shared" si="10"/>
        <v>0</v>
      </c>
      <c r="G59" s="170">
        <f t="shared" si="10"/>
        <v>0</v>
      </c>
      <c r="H59" s="170">
        <f t="shared" si="10"/>
        <v>0</v>
      </c>
      <c r="I59" s="170">
        <f t="shared" si="10"/>
        <v>0</v>
      </c>
      <c r="J59" s="170">
        <f t="shared" si="10"/>
        <v>0</v>
      </c>
      <c r="K59" s="170">
        <f t="shared" si="10"/>
        <v>10000</v>
      </c>
      <c r="L59" s="170">
        <f>SUM(L51:L58)</f>
        <v>0</v>
      </c>
      <c r="M59" s="170">
        <f t="shared" si="10"/>
        <v>0</v>
      </c>
      <c r="N59" s="170">
        <f t="shared" si="10"/>
        <v>0</v>
      </c>
      <c r="O59" s="170">
        <f t="shared" si="0"/>
        <v>10000</v>
      </c>
      <c r="P59" s="4"/>
      <c r="Q59" s="4"/>
    </row>
    <row r="60" spans="1:17">
      <c r="A60" s="16" t="s">
        <v>606</v>
      </c>
      <c r="B60" s="40" t="s">
        <v>235</v>
      </c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>
        <f t="shared" si="0"/>
        <v>0</v>
      </c>
      <c r="P60" s="4"/>
      <c r="Q60" s="4"/>
    </row>
    <row r="61" spans="1:17">
      <c r="A61" s="16" t="s">
        <v>237</v>
      </c>
      <c r="B61" s="40" t="s">
        <v>238</v>
      </c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>
        <f t="shared" si="0"/>
        <v>0</v>
      </c>
      <c r="P61" s="4"/>
      <c r="Q61" s="4"/>
    </row>
    <row r="62" spans="1:17">
      <c r="A62" s="16" t="s">
        <v>239</v>
      </c>
      <c r="B62" s="40" t="s">
        <v>240</v>
      </c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>
        <f t="shared" si="0"/>
        <v>0</v>
      </c>
      <c r="P62" s="4"/>
      <c r="Q62" s="4"/>
    </row>
    <row r="63" spans="1:17">
      <c r="A63" s="16" t="s">
        <v>564</v>
      </c>
      <c r="B63" s="40" t="s">
        <v>241</v>
      </c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>
        <f t="shared" si="0"/>
        <v>0</v>
      </c>
      <c r="P63" s="4"/>
      <c r="Q63" s="4"/>
    </row>
    <row r="64" spans="1:17">
      <c r="A64" s="16" t="s">
        <v>607</v>
      </c>
      <c r="B64" s="40" t="s">
        <v>242</v>
      </c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>
        <f t="shared" si="0"/>
        <v>0</v>
      </c>
      <c r="P64" s="4"/>
      <c r="Q64" s="4"/>
    </row>
    <row r="65" spans="1:17">
      <c r="A65" s="16" t="s">
        <v>566</v>
      </c>
      <c r="B65" s="40" t="s">
        <v>243</v>
      </c>
      <c r="C65" s="170">
        <v>1252247</v>
      </c>
      <c r="D65" s="170">
        <v>1252247</v>
      </c>
      <c r="E65" s="170">
        <v>1252247</v>
      </c>
      <c r="F65" s="170">
        <v>1252247</v>
      </c>
      <c r="G65" s="170">
        <v>1252247</v>
      </c>
      <c r="H65" s="170">
        <v>1252247</v>
      </c>
      <c r="I65" s="170">
        <v>1252247</v>
      </c>
      <c r="J65" s="170">
        <v>1252247</v>
      </c>
      <c r="K65" s="170">
        <v>1252247</v>
      </c>
      <c r="L65" s="170">
        <v>1252247</v>
      </c>
      <c r="M65" s="170">
        <v>1252247</v>
      </c>
      <c r="N65" s="170">
        <v>1252248</v>
      </c>
      <c r="O65" s="170">
        <f t="shared" si="0"/>
        <v>15026965</v>
      </c>
      <c r="P65" s="4"/>
      <c r="Q65" s="4"/>
    </row>
    <row r="66" spans="1:17">
      <c r="A66" s="16" t="s">
        <v>608</v>
      </c>
      <c r="B66" s="40" t="s">
        <v>244</v>
      </c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>
        <f t="shared" si="0"/>
        <v>0</v>
      </c>
      <c r="P66" s="4"/>
      <c r="Q66" s="4"/>
    </row>
    <row r="67" spans="1:17">
      <c r="A67" s="16" t="s">
        <v>609</v>
      </c>
      <c r="B67" s="40" t="s">
        <v>246</v>
      </c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>
        <f t="shared" si="0"/>
        <v>0</v>
      </c>
      <c r="P67" s="4"/>
      <c r="Q67" s="4"/>
    </row>
    <row r="68" spans="1:17">
      <c r="A68" s="16" t="s">
        <v>247</v>
      </c>
      <c r="B68" s="40" t="s">
        <v>248</v>
      </c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>
        <f t="shared" si="0"/>
        <v>0</v>
      </c>
      <c r="P68" s="4"/>
      <c r="Q68" s="4"/>
    </row>
    <row r="69" spans="1:17">
      <c r="A69" s="29" t="s">
        <v>249</v>
      </c>
      <c r="B69" s="40" t="s">
        <v>250</v>
      </c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>
        <f t="shared" si="0"/>
        <v>0</v>
      </c>
      <c r="P69" s="4"/>
      <c r="Q69" s="4"/>
    </row>
    <row r="70" spans="1:17">
      <c r="A70" s="29" t="s">
        <v>932</v>
      </c>
      <c r="B70" s="40" t="s">
        <v>251</v>
      </c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>
        <f t="shared" si="0"/>
        <v>0</v>
      </c>
      <c r="P70" s="4"/>
      <c r="Q70" s="4"/>
    </row>
    <row r="71" spans="1:17">
      <c r="A71" s="16" t="s">
        <v>610</v>
      </c>
      <c r="B71" s="40" t="s">
        <v>252</v>
      </c>
      <c r="C71" s="170"/>
      <c r="D71" s="170"/>
      <c r="E71" s="170">
        <f>21000</f>
        <v>21000</v>
      </c>
      <c r="F71" s="170">
        <f>500000</f>
        <v>500000</v>
      </c>
      <c r="G71" s="170"/>
      <c r="H71" s="170"/>
      <c r="I71" s="170"/>
      <c r="J71" s="170"/>
      <c r="K71" s="170"/>
      <c r="L71" s="170">
        <v>517200</v>
      </c>
      <c r="M71" s="170"/>
      <c r="N71" s="170">
        <f>238500</f>
        <v>238500</v>
      </c>
      <c r="O71" s="170">
        <f>SUM(C71:N71)</f>
        <v>1276700</v>
      </c>
      <c r="P71" s="4"/>
      <c r="Q71" s="4"/>
    </row>
    <row r="72" spans="1:17">
      <c r="A72" s="29" t="s">
        <v>815</v>
      </c>
      <c r="B72" s="40" t="s">
        <v>853</v>
      </c>
      <c r="C72" s="170"/>
      <c r="D72" s="170"/>
      <c r="E72" s="170"/>
      <c r="F72" s="170"/>
      <c r="G72" s="170"/>
      <c r="H72" s="170"/>
      <c r="I72" s="170"/>
      <c r="J72" s="170"/>
      <c r="K72" s="170"/>
      <c r="L72" s="170"/>
      <c r="M72" s="170"/>
      <c r="N72" s="170"/>
      <c r="O72" s="170">
        <f>SUM(C72:N72)</f>
        <v>0</v>
      </c>
      <c r="P72" s="4"/>
      <c r="Q72" s="4"/>
    </row>
    <row r="73" spans="1:17">
      <c r="A73" s="29" t="s">
        <v>816</v>
      </c>
      <c r="B73" s="40" t="s">
        <v>853</v>
      </c>
      <c r="C73" s="170">
        <v>11239841</v>
      </c>
      <c r="D73" s="170"/>
      <c r="E73" s="170"/>
      <c r="F73" s="170"/>
      <c r="G73" s="170"/>
      <c r="H73" s="170"/>
      <c r="I73" s="170"/>
      <c r="J73" s="170"/>
      <c r="K73" s="170"/>
      <c r="L73" s="170"/>
      <c r="M73" s="170"/>
      <c r="N73" s="170"/>
      <c r="O73" s="170">
        <f>SUM(C73:N73)</f>
        <v>11239841</v>
      </c>
      <c r="P73" s="4"/>
      <c r="Q73" s="4"/>
    </row>
    <row r="74" spans="1:17">
      <c r="A74" s="63" t="s">
        <v>570</v>
      </c>
      <c r="B74" s="66" t="s">
        <v>253</v>
      </c>
      <c r="C74" s="170">
        <f>SUM(C60:C73)</f>
        <v>12492088</v>
      </c>
      <c r="D74" s="170">
        <f>SUM(D60:D73)</f>
        <v>1252247</v>
      </c>
      <c r="E74" s="170">
        <f>SUM(E60:E73)</f>
        <v>1273247</v>
      </c>
      <c r="F74" s="170">
        <f t="shared" ref="F74:N74" si="11">SUM(F60:F73)</f>
        <v>1752247</v>
      </c>
      <c r="G74" s="170">
        <f t="shared" si="11"/>
        <v>1252247</v>
      </c>
      <c r="H74" s="170">
        <f t="shared" si="11"/>
        <v>1252247</v>
      </c>
      <c r="I74" s="170">
        <f t="shared" si="11"/>
        <v>1252247</v>
      </c>
      <c r="J74" s="170">
        <f t="shared" si="11"/>
        <v>1252247</v>
      </c>
      <c r="K74" s="170">
        <f t="shared" si="11"/>
        <v>1252247</v>
      </c>
      <c r="L74" s="170">
        <f t="shared" si="11"/>
        <v>1769447</v>
      </c>
      <c r="M74" s="170">
        <f t="shared" si="11"/>
        <v>1252247</v>
      </c>
      <c r="N74" s="170">
        <f t="shared" si="11"/>
        <v>1490748</v>
      </c>
      <c r="O74" s="170">
        <f>SUM(C74:N74)</f>
        <v>27543506</v>
      </c>
      <c r="P74" s="4"/>
      <c r="Q74" s="4"/>
    </row>
    <row r="75" spans="1:17" ht="15.75">
      <c r="A75" s="82" t="s">
        <v>93</v>
      </c>
      <c r="B75" s="66"/>
      <c r="C75" s="170">
        <f>C74+C59+C50+C24+C25</f>
        <v>15847944</v>
      </c>
      <c r="D75" s="170">
        <f t="shared" ref="D75:N75" si="12">D74+D59+D50+D24+D25</f>
        <v>14395871</v>
      </c>
      <c r="E75" s="170">
        <f t="shared" si="12"/>
        <v>4866179.08</v>
      </c>
      <c r="F75" s="170">
        <f t="shared" si="12"/>
        <v>5296478</v>
      </c>
      <c r="G75" s="170">
        <f t="shared" si="12"/>
        <v>4580478</v>
      </c>
      <c r="H75" s="170">
        <f t="shared" si="12"/>
        <v>4580478</v>
      </c>
      <c r="I75" s="170">
        <f t="shared" si="12"/>
        <v>4646478</v>
      </c>
      <c r="J75" s="170">
        <f t="shared" si="12"/>
        <v>4580478</v>
      </c>
      <c r="K75" s="170">
        <f t="shared" si="12"/>
        <v>4705179.08</v>
      </c>
      <c r="L75" s="170">
        <f t="shared" si="12"/>
        <v>5187678</v>
      </c>
      <c r="M75" s="170">
        <f t="shared" si="12"/>
        <v>4542103</v>
      </c>
      <c r="N75" s="170">
        <f t="shared" si="12"/>
        <v>4780661</v>
      </c>
      <c r="O75" s="170">
        <f>SUM(C75:N75)</f>
        <v>78010005.159999996</v>
      </c>
      <c r="P75" s="4"/>
      <c r="Q75" s="4"/>
    </row>
    <row r="76" spans="1:17">
      <c r="A76" s="44" t="s">
        <v>254</v>
      </c>
      <c r="B76" s="40" t="s">
        <v>255</v>
      </c>
      <c r="C76" s="170"/>
      <c r="D76" s="170"/>
      <c r="F76" s="170"/>
      <c r="G76" s="170"/>
      <c r="H76" s="170"/>
      <c r="I76" s="170"/>
      <c r="J76" s="170"/>
      <c r="K76" s="170"/>
      <c r="L76" s="170"/>
      <c r="M76" s="170"/>
      <c r="N76" s="170"/>
      <c r="O76" s="170">
        <f t="shared" ref="O76:O135" si="13">SUM(C76:N76)</f>
        <v>0</v>
      </c>
      <c r="P76" s="4"/>
      <c r="Q76" s="4"/>
    </row>
    <row r="77" spans="1:17">
      <c r="A77" s="44" t="s">
        <v>611</v>
      </c>
      <c r="B77" s="40" t="s">
        <v>256</v>
      </c>
      <c r="C77" s="170"/>
      <c r="D77" s="170"/>
      <c r="E77" s="170"/>
      <c r="F77" s="170"/>
      <c r="G77" s="170">
        <v>50000</v>
      </c>
      <c r="H77" s="170">
        <f>21150331+518000</f>
        <v>21668331</v>
      </c>
      <c r="I77" s="170"/>
      <c r="J77" s="170"/>
      <c r="K77" s="170"/>
      <c r="L77" s="170"/>
      <c r="M77" s="170"/>
      <c r="N77" s="170"/>
      <c r="O77" s="170">
        <f>SUM(C77:N77)</f>
        <v>21718331</v>
      </c>
      <c r="P77" s="4"/>
      <c r="Q77" s="4"/>
    </row>
    <row r="78" spans="1:17">
      <c r="A78" s="44" t="s">
        <v>258</v>
      </c>
      <c r="B78" s="40" t="s">
        <v>259</v>
      </c>
      <c r="C78" s="170"/>
      <c r="D78" s="170"/>
      <c r="E78" s="170"/>
      <c r="F78" s="170"/>
      <c r="G78" s="170"/>
      <c r="H78" s="170"/>
      <c r="I78" s="170"/>
      <c r="J78" s="170"/>
      <c r="K78" s="170">
        <v>45000</v>
      </c>
      <c r="L78" s="170"/>
      <c r="M78" s="170"/>
      <c r="N78" s="170"/>
      <c r="O78" s="170">
        <f t="shared" si="13"/>
        <v>45000</v>
      </c>
      <c r="P78" s="4"/>
      <c r="Q78" s="4"/>
    </row>
    <row r="79" spans="1:17">
      <c r="A79" s="44" t="s">
        <v>260</v>
      </c>
      <c r="B79" s="40" t="s">
        <v>261</v>
      </c>
      <c r="C79" s="170"/>
      <c r="D79" s="170"/>
      <c r="E79" s="170"/>
      <c r="F79" s="170"/>
      <c r="G79" s="170"/>
      <c r="H79" s="170"/>
      <c r="I79" s="170"/>
      <c r="J79" s="170"/>
      <c r="K79" s="170"/>
      <c r="L79" s="170"/>
      <c r="M79" s="170"/>
      <c r="N79" s="170"/>
      <c r="O79" s="170">
        <f t="shared" si="13"/>
        <v>0</v>
      </c>
      <c r="P79" s="4"/>
      <c r="Q79" s="4"/>
    </row>
    <row r="80" spans="1:17">
      <c r="A80" s="6" t="s">
        <v>262</v>
      </c>
      <c r="B80" s="40" t="s">
        <v>263</v>
      </c>
      <c r="C80" s="170"/>
      <c r="D80" s="170"/>
      <c r="E80" s="170"/>
      <c r="F80" s="170"/>
      <c r="G80" s="170"/>
      <c r="H80" s="170"/>
      <c r="I80" s="170"/>
      <c r="J80" s="170"/>
      <c r="K80" s="170"/>
      <c r="L80" s="170"/>
      <c r="M80" s="170"/>
      <c r="N80" s="170"/>
      <c r="O80" s="170">
        <f t="shared" si="13"/>
        <v>0</v>
      </c>
      <c r="P80" s="4"/>
      <c r="Q80" s="4"/>
    </row>
    <row r="81" spans="1:17">
      <c r="A81" s="6" t="s">
        <v>264</v>
      </c>
      <c r="B81" s="40" t="s">
        <v>265</v>
      </c>
      <c r="C81" s="170"/>
      <c r="D81" s="170"/>
      <c r="E81" s="170"/>
      <c r="F81" s="170"/>
      <c r="G81" s="170"/>
      <c r="H81" s="170"/>
      <c r="I81" s="170"/>
      <c r="J81" s="170"/>
      <c r="K81" s="170"/>
      <c r="L81" s="170"/>
      <c r="M81" s="170"/>
      <c r="N81" s="170"/>
      <c r="O81" s="170">
        <f t="shared" si="13"/>
        <v>0</v>
      </c>
      <c r="P81" s="4"/>
      <c r="Q81" s="4"/>
    </row>
    <row r="82" spans="1:17">
      <c r="A82" s="6" t="s">
        <v>266</v>
      </c>
      <c r="B82" s="40" t="s">
        <v>267</v>
      </c>
      <c r="C82" s="170"/>
      <c r="D82" s="170"/>
      <c r="E82" s="170"/>
      <c r="F82" s="170"/>
      <c r="G82" s="170">
        <v>13500</v>
      </c>
      <c r="H82" s="170">
        <v>5698439</v>
      </c>
      <c r="I82" s="170"/>
      <c r="J82" s="170"/>
      <c r="K82" s="170">
        <v>12150</v>
      </c>
      <c r="L82" s="170"/>
      <c r="M82" s="170"/>
      <c r="N82" s="170"/>
      <c r="O82" s="170">
        <f>SUM(C82:N82)</f>
        <v>5724089</v>
      </c>
      <c r="P82" s="4"/>
      <c r="Q82" s="4"/>
    </row>
    <row r="83" spans="1:17">
      <c r="A83" s="64" t="s">
        <v>572</v>
      </c>
      <c r="B83" s="66" t="s">
        <v>268</v>
      </c>
      <c r="C83" s="170">
        <f>SUM(C76:C82)</f>
        <v>0</v>
      </c>
      <c r="D83" s="170">
        <f t="shared" ref="D83:N83" si="14">SUM(D76:D82)</f>
        <v>0</v>
      </c>
      <c r="E83" s="170">
        <f t="shared" si="14"/>
        <v>0</v>
      </c>
      <c r="F83" s="170">
        <f>SUM(F76:F82)</f>
        <v>0</v>
      </c>
      <c r="G83" s="170">
        <f t="shared" si="14"/>
        <v>63500</v>
      </c>
      <c r="H83" s="170">
        <f t="shared" si="14"/>
        <v>27366770</v>
      </c>
      <c r="I83" s="170">
        <f t="shared" si="14"/>
        <v>0</v>
      </c>
      <c r="J83" s="170">
        <f t="shared" si="14"/>
        <v>0</v>
      </c>
      <c r="K83" s="170">
        <f t="shared" si="14"/>
        <v>57150</v>
      </c>
      <c r="L83" s="170">
        <f t="shared" si="14"/>
        <v>0</v>
      </c>
      <c r="M83" s="170">
        <f t="shared" si="14"/>
        <v>0</v>
      </c>
      <c r="N83" s="170">
        <f t="shared" si="14"/>
        <v>0</v>
      </c>
      <c r="O83" s="170">
        <f>SUM(C83:N83)</f>
        <v>27487420</v>
      </c>
      <c r="P83" s="4"/>
      <c r="Q83" s="4"/>
    </row>
    <row r="84" spans="1:17">
      <c r="A84" s="17" t="s">
        <v>269</v>
      </c>
      <c r="B84" s="40" t="s">
        <v>270</v>
      </c>
      <c r="C84" s="170"/>
      <c r="D84" s="170"/>
      <c r="E84" s="170"/>
      <c r="F84" s="170"/>
      <c r="G84" s="170"/>
      <c r="H84" s="170"/>
      <c r="I84" s="170"/>
      <c r="J84" s="170"/>
      <c r="K84" s="170"/>
      <c r="L84" s="170"/>
      <c r="M84" s="170"/>
      <c r="N84" s="170">
        <v>6229150</v>
      </c>
      <c r="O84" s="170">
        <f t="shared" si="13"/>
        <v>6229150</v>
      </c>
      <c r="P84" s="4"/>
      <c r="Q84" s="4"/>
    </row>
    <row r="85" spans="1:17">
      <c r="A85" s="17" t="s">
        <v>271</v>
      </c>
      <c r="B85" s="40" t="s">
        <v>272</v>
      </c>
      <c r="C85" s="170"/>
      <c r="D85" s="170"/>
      <c r="E85" s="170"/>
      <c r="F85" s="170"/>
      <c r="G85" s="170"/>
      <c r="H85" s="170"/>
      <c r="I85" s="170"/>
      <c r="J85" s="170"/>
      <c r="K85" s="170"/>
      <c r="L85" s="170"/>
      <c r="M85" s="170"/>
      <c r="N85" s="170"/>
      <c r="O85" s="170">
        <f t="shared" si="13"/>
        <v>0</v>
      </c>
      <c r="P85" s="4"/>
      <c r="Q85" s="4"/>
    </row>
    <row r="86" spans="1:17">
      <c r="A86" s="17" t="s">
        <v>273</v>
      </c>
      <c r="B86" s="40" t="s">
        <v>274</v>
      </c>
      <c r="C86" s="170"/>
      <c r="D86" s="170"/>
      <c r="E86" s="170"/>
      <c r="F86" s="170"/>
      <c r="G86" s="170"/>
      <c r="H86" s="170"/>
      <c r="I86" s="170"/>
      <c r="J86" s="170"/>
      <c r="K86" s="170"/>
      <c r="L86" s="170"/>
      <c r="M86" s="170"/>
      <c r="N86" s="170"/>
      <c r="O86" s="170">
        <f t="shared" si="13"/>
        <v>0</v>
      </c>
      <c r="P86" s="4"/>
      <c r="Q86" s="4"/>
    </row>
    <row r="87" spans="1:17">
      <c r="A87" s="17" t="s">
        <v>275</v>
      </c>
      <c r="B87" s="40" t="s">
        <v>276</v>
      </c>
      <c r="C87" s="170"/>
      <c r="D87" s="170"/>
      <c r="E87" s="170"/>
      <c r="F87" s="170"/>
      <c r="G87" s="170"/>
      <c r="H87" s="170"/>
      <c r="I87" s="170"/>
      <c r="J87" s="170"/>
      <c r="K87" s="170"/>
      <c r="L87" s="170"/>
      <c r="M87" s="170"/>
      <c r="N87" s="170">
        <v>1644071</v>
      </c>
      <c r="O87" s="170">
        <f t="shared" si="13"/>
        <v>1644071</v>
      </c>
      <c r="P87" s="4"/>
      <c r="Q87" s="4"/>
    </row>
    <row r="88" spans="1:17">
      <c r="A88" s="63" t="s">
        <v>573</v>
      </c>
      <c r="B88" s="66" t="s">
        <v>277</v>
      </c>
      <c r="C88" s="170">
        <f>SUM(C84:C87)</f>
        <v>0</v>
      </c>
      <c r="D88" s="170">
        <f t="shared" ref="D88:N88" si="15">SUM(D84:D87)</f>
        <v>0</v>
      </c>
      <c r="E88" s="170">
        <f t="shared" si="15"/>
        <v>0</v>
      </c>
      <c r="F88" s="170">
        <f t="shared" si="15"/>
        <v>0</v>
      </c>
      <c r="G88" s="170">
        <f t="shared" si="15"/>
        <v>0</v>
      </c>
      <c r="H88" s="170">
        <f t="shared" si="15"/>
        <v>0</v>
      </c>
      <c r="I88" s="170">
        <f t="shared" si="15"/>
        <v>0</v>
      </c>
      <c r="J88" s="170">
        <f t="shared" si="15"/>
        <v>0</v>
      </c>
      <c r="K88" s="170">
        <f t="shared" si="15"/>
        <v>0</v>
      </c>
      <c r="L88" s="170">
        <f t="shared" si="15"/>
        <v>0</v>
      </c>
      <c r="M88" s="170">
        <f t="shared" si="15"/>
        <v>0</v>
      </c>
      <c r="N88" s="170">
        <f t="shared" si="15"/>
        <v>7873221</v>
      </c>
      <c r="O88" s="170">
        <f t="shared" si="13"/>
        <v>7873221</v>
      </c>
      <c r="P88" s="4"/>
      <c r="Q88" s="4"/>
    </row>
    <row r="89" spans="1:17" ht="30">
      <c r="A89" s="17" t="s">
        <v>278</v>
      </c>
      <c r="B89" s="40" t="s">
        <v>279</v>
      </c>
      <c r="C89" s="170"/>
      <c r="D89" s="170"/>
      <c r="E89" s="170"/>
      <c r="F89" s="170"/>
      <c r="G89" s="170"/>
      <c r="H89" s="170"/>
      <c r="I89" s="170"/>
      <c r="J89" s="170"/>
      <c r="K89" s="170"/>
      <c r="L89" s="170"/>
      <c r="M89" s="170"/>
      <c r="N89" s="170"/>
      <c r="O89" s="170">
        <f t="shared" si="13"/>
        <v>0</v>
      </c>
      <c r="P89" s="4"/>
      <c r="Q89" s="4"/>
    </row>
    <row r="90" spans="1:17" ht="30">
      <c r="A90" s="17" t="s">
        <v>612</v>
      </c>
      <c r="B90" s="40" t="s">
        <v>280</v>
      </c>
      <c r="C90" s="170"/>
      <c r="D90" s="170"/>
      <c r="E90" s="170"/>
      <c r="F90" s="170"/>
      <c r="G90" s="170"/>
      <c r="H90" s="170"/>
      <c r="I90" s="170"/>
      <c r="J90" s="170"/>
      <c r="K90" s="170"/>
      <c r="L90" s="170"/>
      <c r="M90" s="170"/>
      <c r="N90" s="170"/>
      <c r="O90" s="170">
        <f t="shared" si="13"/>
        <v>0</v>
      </c>
      <c r="P90" s="4"/>
      <c r="Q90" s="4"/>
    </row>
    <row r="91" spans="1:17" ht="30">
      <c r="A91" s="17" t="s">
        <v>613</v>
      </c>
      <c r="B91" s="40" t="s">
        <v>281</v>
      </c>
      <c r="C91" s="170"/>
      <c r="D91" s="170"/>
      <c r="E91" s="170"/>
      <c r="F91" s="170"/>
      <c r="G91" s="170"/>
      <c r="H91" s="170"/>
      <c r="I91" s="170"/>
      <c r="J91" s="170"/>
      <c r="K91" s="170"/>
      <c r="L91" s="170"/>
      <c r="M91" s="170"/>
      <c r="N91" s="170"/>
      <c r="O91" s="170">
        <f t="shared" si="13"/>
        <v>0</v>
      </c>
      <c r="P91" s="4"/>
      <c r="Q91" s="4"/>
    </row>
    <row r="92" spans="1:17">
      <c r="A92" s="17" t="s">
        <v>614</v>
      </c>
      <c r="B92" s="40" t="s">
        <v>282</v>
      </c>
      <c r="C92" s="170"/>
      <c r="D92" s="170"/>
      <c r="E92" s="170"/>
      <c r="F92" s="170"/>
      <c r="G92" s="170"/>
      <c r="H92" s="170"/>
      <c r="I92" s="170"/>
      <c r="J92" s="170"/>
      <c r="K92" s="170"/>
      <c r="L92" s="170"/>
      <c r="M92" s="170"/>
      <c r="N92" s="170"/>
      <c r="O92" s="170">
        <f t="shared" si="13"/>
        <v>0</v>
      </c>
      <c r="P92" s="4"/>
      <c r="Q92" s="4"/>
    </row>
    <row r="93" spans="1:17" ht="30">
      <c r="A93" s="17" t="s">
        <v>615</v>
      </c>
      <c r="B93" s="40" t="s">
        <v>283</v>
      </c>
      <c r="C93" s="170"/>
      <c r="D93" s="170"/>
      <c r="E93" s="170"/>
      <c r="F93" s="170"/>
      <c r="G93" s="170"/>
      <c r="H93" s="170"/>
      <c r="I93" s="170"/>
      <c r="J93" s="170"/>
      <c r="K93" s="170"/>
      <c r="L93" s="170"/>
      <c r="M93" s="170"/>
      <c r="N93" s="170"/>
      <c r="O93" s="170">
        <f t="shared" si="13"/>
        <v>0</v>
      </c>
      <c r="P93" s="4"/>
      <c r="Q93" s="4"/>
    </row>
    <row r="94" spans="1:17" ht="30">
      <c r="A94" s="17" t="s">
        <v>616</v>
      </c>
      <c r="B94" s="40" t="s">
        <v>284</v>
      </c>
      <c r="C94" s="170"/>
      <c r="D94" s="170"/>
      <c r="E94" s="170"/>
      <c r="F94" s="170"/>
      <c r="G94" s="170"/>
      <c r="H94" s="170"/>
      <c r="I94" s="170"/>
      <c r="J94" s="170"/>
      <c r="K94" s="170"/>
      <c r="L94" s="170"/>
      <c r="M94" s="170"/>
      <c r="N94" s="170"/>
      <c r="O94" s="170">
        <f t="shared" si="13"/>
        <v>0</v>
      </c>
      <c r="P94" s="4"/>
      <c r="Q94" s="4"/>
    </row>
    <row r="95" spans="1:17">
      <c r="A95" s="17" t="s">
        <v>285</v>
      </c>
      <c r="B95" s="40" t="s">
        <v>286</v>
      </c>
      <c r="C95" s="170"/>
      <c r="D95" s="170"/>
      <c r="E95" s="170"/>
      <c r="F95" s="170"/>
      <c r="G95" s="170"/>
      <c r="H95" s="170"/>
      <c r="I95" s="170"/>
      <c r="J95" s="170"/>
      <c r="K95" s="170"/>
      <c r="L95" s="170"/>
      <c r="M95" s="170"/>
      <c r="N95" s="170"/>
      <c r="O95" s="170">
        <f t="shared" si="13"/>
        <v>0</v>
      </c>
      <c r="P95" s="4"/>
      <c r="Q95" s="4"/>
    </row>
    <row r="96" spans="1:17">
      <c r="A96" s="17" t="s">
        <v>617</v>
      </c>
      <c r="B96" s="40" t="s">
        <v>871</v>
      </c>
      <c r="C96" s="170"/>
      <c r="D96" s="170"/>
      <c r="E96" s="170"/>
      <c r="F96" s="170"/>
      <c r="G96" s="170"/>
      <c r="H96" s="170"/>
      <c r="I96" s="170"/>
      <c r="J96" s="170"/>
      <c r="K96" s="170"/>
      <c r="L96" s="170"/>
      <c r="M96" s="170"/>
      <c r="N96" s="170"/>
      <c r="O96" s="170">
        <f t="shared" si="13"/>
        <v>0</v>
      </c>
      <c r="P96" s="4"/>
      <c r="Q96" s="4"/>
    </row>
    <row r="97" spans="1:17">
      <c r="A97" s="63" t="s">
        <v>574</v>
      </c>
      <c r="B97" s="66" t="s">
        <v>288</v>
      </c>
      <c r="C97" s="170">
        <f>SUM(C89:C96)</f>
        <v>0</v>
      </c>
      <c r="D97" s="170">
        <f t="shared" ref="D97:N97" si="16">SUM(D89:D96)</f>
        <v>0</v>
      </c>
      <c r="E97" s="170">
        <f t="shared" si="16"/>
        <v>0</v>
      </c>
      <c r="F97" s="170">
        <f t="shared" si="16"/>
        <v>0</v>
      </c>
      <c r="G97" s="170">
        <f t="shared" si="16"/>
        <v>0</v>
      </c>
      <c r="H97" s="170">
        <f t="shared" si="16"/>
        <v>0</v>
      </c>
      <c r="I97" s="170">
        <f t="shared" si="16"/>
        <v>0</v>
      </c>
      <c r="J97" s="170">
        <f t="shared" si="16"/>
        <v>0</v>
      </c>
      <c r="K97" s="170">
        <f t="shared" si="16"/>
        <v>0</v>
      </c>
      <c r="L97" s="170">
        <f t="shared" si="16"/>
        <v>0</v>
      </c>
      <c r="M97" s="170">
        <f t="shared" si="16"/>
        <v>0</v>
      </c>
      <c r="N97" s="170">
        <f t="shared" si="16"/>
        <v>0</v>
      </c>
      <c r="O97" s="170">
        <f t="shared" si="13"/>
        <v>0</v>
      </c>
      <c r="P97" s="4"/>
      <c r="Q97" s="4"/>
    </row>
    <row r="98" spans="1:17" ht="15.75">
      <c r="A98" s="82" t="s">
        <v>94</v>
      </c>
      <c r="B98" s="66"/>
      <c r="C98" s="170">
        <f>C97+C88+C83</f>
        <v>0</v>
      </c>
      <c r="D98" s="170">
        <f>D97+D88+D83</f>
        <v>0</v>
      </c>
      <c r="E98" s="170">
        <f>E97+E88+E83</f>
        <v>0</v>
      </c>
      <c r="F98" s="170">
        <f t="shared" ref="F98:N98" si="17">F97+F88+F83</f>
        <v>0</v>
      </c>
      <c r="G98" s="170">
        <f t="shared" si="17"/>
        <v>63500</v>
      </c>
      <c r="H98" s="170">
        <f t="shared" si="17"/>
        <v>27366770</v>
      </c>
      <c r="I98" s="170">
        <f t="shared" si="17"/>
        <v>0</v>
      </c>
      <c r="J98" s="170">
        <f t="shared" si="17"/>
        <v>0</v>
      </c>
      <c r="K98" s="170">
        <f t="shared" si="17"/>
        <v>57150</v>
      </c>
      <c r="L98" s="170">
        <f t="shared" si="17"/>
        <v>0</v>
      </c>
      <c r="M98" s="170">
        <f t="shared" si="17"/>
        <v>0</v>
      </c>
      <c r="N98" s="170">
        <f t="shared" si="17"/>
        <v>7873221</v>
      </c>
      <c r="O98" s="170">
        <f>SUM(C98:N98)</f>
        <v>35360641</v>
      </c>
      <c r="P98" s="164"/>
      <c r="Q98" s="4"/>
    </row>
    <row r="99" spans="1:17" ht="15.75">
      <c r="A99" s="45" t="s">
        <v>625</v>
      </c>
      <c r="B99" s="46" t="s">
        <v>289</v>
      </c>
      <c r="C99" s="170">
        <f>C98+C75</f>
        <v>15847944</v>
      </c>
      <c r="D99" s="170">
        <f t="shared" ref="D99:N99" si="18">D98+D75</f>
        <v>14395871</v>
      </c>
      <c r="E99" s="170">
        <f t="shared" si="18"/>
        <v>4866179.08</v>
      </c>
      <c r="F99" s="170">
        <f t="shared" si="18"/>
        <v>5296478</v>
      </c>
      <c r="G99" s="170">
        <f t="shared" si="18"/>
        <v>4643978</v>
      </c>
      <c r="H99" s="170">
        <f t="shared" si="18"/>
        <v>31947248</v>
      </c>
      <c r="I99" s="170">
        <f t="shared" si="18"/>
        <v>4646478</v>
      </c>
      <c r="J99" s="170">
        <f t="shared" si="18"/>
        <v>4580478</v>
      </c>
      <c r="K99" s="170">
        <f t="shared" si="18"/>
        <v>4762329.08</v>
      </c>
      <c r="L99" s="170">
        <f t="shared" si="18"/>
        <v>5187678</v>
      </c>
      <c r="M99" s="170">
        <f t="shared" si="18"/>
        <v>4542103</v>
      </c>
      <c r="N99" s="170">
        <f t="shared" si="18"/>
        <v>12653882</v>
      </c>
      <c r="O99" s="170">
        <f>SUM(C99:N99)</f>
        <v>113370646.16</v>
      </c>
      <c r="P99" s="4"/>
      <c r="Q99" s="4"/>
    </row>
    <row r="100" spans="1:17">
      <c r="A100" s="17" t="s">
        <v>618</v>
      </c>
      <c r="B100" s="5" t="s">
        <v>290</v>
      </c>
      <c r="C100" s="170"/>
      <c r="D100" s="170"/>
      <c r="E100" s="170"/>
      <c r="F100" s="170"/>
      <c r="G100" s="170"/>
      <c r="H100" s="170"/>
      <c r="I100" s="170"/>
      <c r="J100" s="170"/>
      <c r="K100" s="170"/>
      <c r="L100" s="170"/>
      <c r="M100" s="170"/>
      <c r="N100" s="170"/>
      <c r="O100" s="170">
        <f t="shared" si="13"/>
        <v>0</v>
      </c>
      <c r="P100" s="4"/>
      <c r="Q100" s="4"/>
    </row>
    <row r="101" spans="1:17">
      <c r="A101" s="17" t="s">
        <v>293</v>
      </c>
      <c r="B101" s="5" t="s">
        <v>294</v>
      </c>
      <c r="C101" s="170"/>
      <c r="D101" s="170"/>
      <c r="E101" s="170"/>
      <c r="F101" s="170"/>
      <c r="G101" s="170"/>
      <c r="H101" s="170"/>
      <c r="I101" s="170"/>
      <c r="J101" s="170"/>
      <c r="K101" s="170"/>
      <c r="L101" s="170"/>
      <c r="M101" s="170"/>
      <c r="N101" s="170"/>
      <c r="O101" s="170">
        <f t="shared" si="13"/>
        <v>0</v>
      </c>
      <c r="P101" s="4"/>
      <c r="Q101" s="4"/>
    </row>
    <row r="102" spans="1:17">
      <c r="A102" s="17" t="s">
        <v>619</v>
      </c>
      <c r="B102" s="5" t="s">
        <v>295</v>
      </c>
      <c r="C102" s="170"/>
      <c r="D102" s="170"/>
      <c r="E102" s="170"/>
      <c r="F102" s="170"/>
      <c r="G102" s="170"/>
      <c r="H102" s="170"/>
      <c r="I102" s="170"/>
      <c r="J102" s="170"/>
      <c r="K102" s="170"/>
      <c r="L102" s="170"/>
      <c r="M102" s="170"/>
      <c r="N102" s="170"/>
      <c r="O102" s="170">
        <f t="shared" si="13"/>
        <v>0</v>
      </c>
      <c r="P102" s="4"/>
      <c r="Q102" s="4"/>
    </row>
    <row r="103" spans="1:17">
      <c r="A103" s="20" t="s">
        <v>581</v>
      </c>
      <c r="B103" s="9" t="s">
        <v>297</v>
      </c>
      <c r="C103" s="170">
        <f>SUM(C100:C102)</f>
        <v>0</v>
      </c>
      <c r="D103" s="170">
        <f t="shared" ref="D103:N103" si="19">SUM(D100:D102)</f>
        <v>0</v>
      </c>
      <c r="E103" s="170">
        <f t="shared" si="19"/>
        <v>0</v>
      </c>
      <c r="F103" s="170">
        <f t="shared" si="19"/>
        <v>0</v>
      </c>
      <c r="G103" s="170">
        <f t="shared" si="19"/>
        <v>0</v>
      </c>
      <c r="H103" s="170">
        <f t="shared" si="19"/>
        <v>0</v>
      </c>
      <c r="I103" s="170">
        <f t="shared" si="19"/>
        <v>0</v>
      </c>
      <c r="J103" s="170">
        <f t="shared" si="19"/>
        <v>0</v>
      </c>
      <c r="K103" s="170">
        <f t="shared" si="19"/>
        <v>0</v>
      </c>
      <c r="L103" s="170">
        <f t="shared" si="19"/>
        <v>0</v>
      </c>
      <c r="M103" s="170">
        <f t="shared" si="19"/>
        <v>0</v>
      </c>
      <c r="N103" s="170">
        <f t="shared" si="19"/>
        <v>0</v>
      </c>
      <c r="O103" s="170">
        <f t="shared" si="13"/>
        <v>0</v>
      </c>
      <c r="P103" s="4"/>
      <c r="Q103" s="4"/>
    </row>
    <row r="104" spans="1:17">
      <c r="A104" s="47" t="s">
        <v>620</v>
      </c>
      <c r="B104" s="5" t="s">
        <v>298</v>
      </c>
      <c r="C104" s="170"/>
      <c r="D104" s="170"/>
      <c r="E104" s="170"/>
      <c r="F104" s="170"/>
      <c r="G104" s="170"/>
      <c r="H104" s="170"/>
      <c r="I104" s="170"/>
      <c r="J104" s="170"/>
      <c r="K104" s="170"/>
      <c r="L104" s="170"/>
      <c r="M104" s="170"/>
      <c r="N104" s="170"/>
      <c r="O104" s="170">
        <f t="shared" si="13"/>
        <v>0</v>
      </c>
      <c r="P104" s="4"/>
      <c r="Q104" s="4"/>
    </row>
    <row r="105" spans="1:17">
      <c r="A105" s="47" t="s">
        <v>587</v>
      </c>
      <c r="B105" s="5" t="s">
        <v>301</v>
      </c>
      <c r="C105" s="170"/>
      <c r="D105" s="170"/>
      <c r="E105" s="170"/>
      <c r="F105" s="170"/>
      <c r="G105" s="170"/>
      <c r="H105" s="170"/>
      <c r="I105" s="170"/>
      <c r="J105" s="170"/>
      <c r="K105" s="170"/>
      <c r="L105" s="170"/>
      <c r="M105" s="170"/>
      <c r="N105" s="170"/>
      <c r="O105" s="170">
        <f t="shared" si="13"/>
        <v>0</v>
      </c>
      <c r="P105" s="4"/>
      <c r="Q105" s="4"/>
    </row>
    <row r="106" spans="1:17">
      <c r="A106" s="17" t="s">
        <v>302</v>
      </c>
      <c r="B106" s="5" t="s">
        <v>303</v>
      </c>
      <c r="C106" s="170"/>
      <c r="D106" s="170"/>
      <c r="E106" s="170"/>
      <c r="F106" s="170"/>
      <c r="G106" s="170"/>
      <c r="H106" s="170"/>
      <c r="I106" s="170"/>
      <c r="J106" s="170"/>
      <c r="K106" s="170"/>
      <c r="L106" s="170"/>
      <c r="M106" s="170"/>
      <c r="N106" s="170"/>
      <c r="O106" s="170">
        <f t="shared" si="13"/>
        <v>0</v>
      </c>
      <c r="P106" s="4"/>
      <c r="Q106" s="4"/>
    </row>
    <row r="107" spans="1:17">
      <c r="A107" s="17" t="s">
        <v>621</v>
      </c>
      <c r="B107" s="5" t="s">
        <v>304</v>
      </c>
      <c r="C107" s="170"/>
      <c r="D107" s="170"/>
      <c r="E107" s="170"/>
      <c r="F107" s="170"/>
      <c r="G107" s="170"/>
      <c r="H107" s="170"/>
      <c r="I107" s="170"/>
      <c r="J107" s="170"/>
      <c r="K107" s="170"/>
      <c r="L107" s="170"/>
      <c r="M107" s="170"/>
      <c r="N107" s="170"/>
      <c r="O107" s="170">
        <f t="shared" si="13"/>
        <v>0</v>
      </c>
      <c r="P107" s="4"/>
      <c r="Q107" s="4"/>
    </row>
    <row r="108" spans="1:17">
      <c r="A108" s="18" t="s">
        <v>584</v>
      </c>
      <c r="B108" s="9" t="s">
        <v>305</v>
      </c>
      <c r="C108" s="170">
        <f>SUM(C104:C107)</f>
        <v>0</v>
      </c>
      <c r="D108" s="170">
        <f t="shared" ref="D108:N108" si="20">SUM(D104:D107)</f>
        <v>0</v>
      </c>
      <c r="E108" s="170">
        <f t="shared" si="20"/>
        <v>0</v>
      </c>
      <c r="F108" s="170">
        <f t="shared" si="20"/>
        <v>0</v>
      </c>
      <c r="G108" s="170">
        <f t="shared" si="20"/>
        <v>0</v>
      </c>
      <c r="H108" s="170">
        <f t="shared" si="20"/>
        <v>0</v>
      </c>
      <c r="I108" s="170">
        <f t="shared" si="20"/>
        <v>0</v>
      </c>
      <c r="J108" s="170">
        <f t="shared" si="20"/>
        <v>0</v>
      </c>
      <c r="K108" s="170">
        <f t="shared" si="20"/>
        <v>0</v>
      </c>
      <c r="L108" s="170">
        <f t="shared" si="20"/>
        <v>0</v>
      </c>
      <c r="M108" s="170">
        <f t="shared" si="20"/>
        <v>0</v>
      </c>
      <c r="N108" s="170">
        <f t="shared" si="20"/>
        <v>0</v>
      </c>
      <c r="O108" s="170">
        <f t="shared" si="13"/>
        <v>0</v>
      </c>
      <c r="P108" s="4"/>
      <c r="Q108" s="4"/>
    </row>
    <row r="109" spans="1:17">
      <c r="A109" s="47" t="s">
        <v>306</v>
      </c>
      <c r="B109" s="5" t="s">
        <v>307</v>
      </c>
      <c r="C109" s="170"/>
      <c r="D109" s="170"/>
      <c r="E109" s="170"/>
      <c r="F109" s="170"/>
      <c r="G109" s="170"/>
      <c r="H109" s="170"/>
      <c r="I109" s="170"/>
      <c r="J109" s="170"/>
      <c r="K109" s="170"/>
      <c r="L109" s="170"/>
      <c r="M109" s="170"/>
      <c r="N109" s="170"/>
      <c r="O109" s="170">
        <f t="shared" si="13"/>
        <v>0</v>
      </c>
      <c r="P109" s="4"/>
      <c r="Q109" s="4"/>
    </row>
    <row r="110" spans="1:17">
      <c r="A110" s="47" t="s">
        <v>308</v>
      </c>
      <c r="B110" s="5" t="s">
        <v>309</v>
      </c>
      <c r="C110" s="170">
        <v>1059431</v>
      </c>
      <c r="D110" s="170"/>
      <c r="E110" s="170"/>
      <c r="F110" s="170"/>
      <c r="G110" s="170"/>
      <c r="H110" s="170"/>
      <c r="I110" s="170"/>
      <c r="J110" s="170"/>
      <c r="K110" s="170"/>
      <c r="L110" s="170"/>
      <c r="M110" s="170"/>
      <c r="N110" s="170"/>
      <c r="O110" s="170">
        <f t="shared" si="13"/>
        <v>1059431</v>
      </c>
      <c r="P110" s="4"/>
      <c r="Q110" s="4"/>
    </row>
    <row r="111" spans="1:17">
      <c r="A111" s="18" t="s">
        <v>310</v>
      </c>
      <c r="B111" s="9" t="s">
        <v>311</v>
      </c>
      <c r="C111" s="170"/>
      <c r="D111" s="170"/>
      <c r="E111" s="170"/>
      <c r="F111" s="170"/>
      <c r="G111" s="170"/>
      <c r="H111" s="170"/>
      <c r="I111" s="170"/>
      <c r="J111" s="170"/>
      <c r="K111" s="170"/>
      <c r="L111" s="170"/>
      <c r="M111" s="170"/>
      <c r="N111" s="170"/>
      <c r="O111" s="170">
        <f t="shared" si="13"/>
        <v>0</v>
      </c>
      <c r="P111" s="4"/>
      <c r="Q111" s="4"/>
    </row>
    <row r="112" spans="1:17">
      <c r="A112" s="47" t="s">
        <v>312</v>
      </c>
      <c r="B112" s="5" t="s">
        <v>313</v>
      </c>
      <c r="C112" s="170"/>
      <c r="D112" s="170"/>
      <c r="E112" s="170"/>
      <c r="F112" s="170"/>
      <c r="G112" s="170"/>
      <c r="H112" s="170"/>
      <c r="I112" s="170"/>
      <c r="J112" s="170"/>
      <c r="K112" s="170"/>
      <c r="L112" s="170"/>
      <c r="M112" s="170"/>
      <c r="N112" s="170"/>
      <c r="O112" s="170">
        <f t="shared" si="13"/>
        <v>0</v>
      </c>
      <c r="P112" s="4"/>
      <c r="Q112" s="4"/>
    </row>
    <row r="113" spans="1:17">
      <c r="A113" s="47" t="s">
        <v>314</v>
      </c>
      <c r="B113" s="5" t="s">
        <v>315</v>
      </c>
      <c r="C113" s="170"/>
      <c r="D113" s="170"/>
      <c r="E113" s="170"/>
      <c r="F113" s="170"/>
      <c r="G113" s="170"/>
      <c r="H113" s="170"/>
      <c r="I113" s="170"/>
      <c r="J113" s="170"/>
      <c r="K113" s="170"/>
      <c r="L113" s="170"/>
      <c r="M113" s="170"/>
      <c r="N113" s="170"/>
      <c r="O113" s="170">
        <f t="shared" si="13"/>
        <v>0</v>
      </c>
      <c r="P113" s="4"/>
      <c r="Q113" s="4"/>
    </row>
    <row r="114" spans="1:17">
      <c r="A114" s="47" t="s">
        <v>316</v>
      </c>
      <c r="B114" s="5" t="s">
        <v>317</v>
      </c>
      <c r="C114" s="170"/>
      <c r="D114" s="170"/>
      <c r="E114" s="170"/>
      <c r="F114" s="170"/>
      <c r="G114" s="170"/>
      <c r="H114" s="170"/>
      <c r="I114" s="170"/>
      <c r="J114" s="170"/>
      <c r="K114" s="170"/>
      <c r="L114" s="170"/>
      <c r="M114" s="170"/>
      <c r="N114" s="170"/>
      <c r="O114" s="170">
        <f t="shared" si="13"/>
        <v>0</v>
      </c>
      <c r="P114" s="4"/>
      <c r="Q114" s="4"/>
    </row>
    <row r="115" spans="1:17">
      <c r="A115" s="48" t="s">
        <v>585</v>
      </c>
      <c r="B115" s="49" t="s">
        <v>318</v>
      </c>
      <c r="C115" s="170">
        <f>C103+C108+C109+C110+C111+C112+C113+C114</f>
        <v>1059431</v>
      </c>
      <c r="D115" s="170">
        <f t="shared" ref="D115:N115" si="21">D103+D108+D109+D110+D111+D112+D113+D114</f>
        <v>0</v>
      </c>
      <c r="E115" s="170">
        <f t="shared" si="21"/>
        <v>0</v>
      </c>
      <c r="F115" s="170">
        <f t="shared" si="21"/>
        <v>0</v>
      </c>
      <c r="G115" s="170">
        <f t="shared" si="21"/>
        <v>0</v>
      </c>
      <c r="H115" s="170">
        <f t="shared" si="21"/>
        <v>0</v>
      </c>
      <c r="I115" s="170">
        <f t="shared" si="21"/>
        <v>0</v>
      </c>
      <c r="J115" s="170">
        <f t="shared" si="21"/>
        <v>0</v>
      </c>
      <c r="K115" s="170">
        <f t="shared" si="21"/>
        <v>0</v>
      </c>
      <c r="L115" s="170">
        <f t="shared" si="21"/>
        <v>0</v>
      </c>
      <c r="M115" s="170">
        <f t="shared" si="21"/>
        <v>0</v>
      </c>
      <c r="N115" s="170">
        <f t="shared" si="21"/>
        <v>0</v>
      </c>
      <c r="O115" s="170">
        <f t="shared" si="13"/>
        <v>1059431</v>
      </c>
      <c r="P115" s="4"/>
      <c r="Q115" s="4"/>
    </row>
    <row r="116" spans="1:17">
      <c r="A116" s="47" t="s">
        <v>319</v>
      </c>
      <c r="B116" s="5" t="s">
        <v>320</v>
      </c>
      <c r="C116" s="170"/>
      <c r="D116" s="170"/>
      <c r="E116" s="170"/>
      <c r="F116" s="170"/>
      <c r="G116" s="170"/>
      <c r="H116" s="170"/>
      <c r="I116" s="170"/>
      <c r="J116" s="170"/>
      <c r="K116" s="170"/>
      <c r="L116" s="170"/>
      <c r="M116" s="170"/>
      <c r="N116" s="170"/>
      <c r="O116" s="170">
        <f t="shared" si="13"/>
        <v>0</v>
      </c>
      <c r="P116" s="4"/>
      <c r="Q116" s="4"/>
    </row>
    <row r="117" spans="1:17">
      <c r="A117" s="17" t="s">
        <v>321</v>
      </c>
      <c r="B117" s="5" t="s">
        <v>322</v>
      </c>
      <c r="C117" s="170"/>
      <c r="D117" s="170"/>
      <c r="E117" s="170"/>
      <c r="F117" s="170"/>
      <c r="G117" s="170"/>
      <c r="H117" s="170"/>
      <c r="I117" s="170"/>
      <c r="J117" s="170"/>
      <c r="K117" s="170"/>
      <c r="L117" s="170"/>
      <c r="M117" s="170"/>
      <c r="N117" s="170"/>
      <c r="O117" s="170">
        <f t="shared" si="13"/>
        <v>0</v>
      </c>
      <c r="P117" s="4"/>
      <c r="Q117" s="4"/>
    </row>
    <row r="118" spans="1:17">
      <c r="A118" s="47" t="s">
        <v>622</v>
      </c>
      <c r="B118" s="5" t="s">
        <v>323</v>
      </c>
      <c r="C118" s="170"/>
      <c r="D118" s="170"/>
      <c r="E118" s="170"/>
      <c r="F118" s="170"/>
      <c r="G118" s="170"/>
      <c r="H118" s="170"/>
      <c r="I118" s="170"/>
      <c r="J118" s="170"/>
      <c r="K118" s="170"/>
      <c r="L118" s="170"/>
      <c r="M118" s="170"/>
      <c r="N118" s="170"/>
      <c r="O118" s="170">
        <f t="shared" si="13"/>
        <v>0</v>
      </c>
      <c r="P118" s="4"/>
      <c r="Q118" s="4"/>
    </row>
    <row r="119" spans="1:17">
      <c r="A119" s="47" t="s">
        <v>590</v>
      </c>
      <c r="B119" s="5" t="s">
        <v>324</v>
      </c>
      <c r="C119" s="170"/>
      <c r="D119" s="170"/>
      <c r="E119" s="170"/>
      <c r="F119" s="170"/>
      <c r="G119" s="170"/>
      <c r="H119" s="170"/>
      <c r="I119" s="170"/>
      <c r="J119" s="170"/>
      <c r="K119" s="170"/>
      <c r="L119" s="170"/>
      <c r="M119" s="170"/>
      <c r="N119" s="170"/>
      <c r="O119" s="170">
        <f t="shared" si="13"/>
        <v>0</v>
      </c>
      <c r="P119" s="4"/>
      <c r="Q119" s="4"/>
    </row>
    <row r="120" spans="1:17">
      <c r="A120" s="48" t="s">
        <v>591</v>
      </c>
      <c r="B120" s="49" t="s">
        <v>328</v>
      </c>
      <c r="C120" s="170">
        <f>SUM(C116:C119)</f>
        <v>0</v>
      </c>
      <c r="D120" s="170">
        <f t="shared" ref="D120:N120" si="22">SUM(D116:D119)</f>
        <v>0</v>
      </c>
      <c r="E120" s="170">
        <f t="shared" si="22"/>
        <v>0</v>
      </c>
      <c r="F120" s="170">
        <f t="shared" si="22"/>
        <v>0</v>
      </c>
      <c r="G120" s="170">
        <f t="shared" si="22"/>
        <v>0</v>
      </c>
      <c r="H120" s="170">
        <f t="shared" si="22"/>
        <v>0</v>
      </c>
      <c r="I120" s="170">
        <f t="shared" si="22"/>
        <v>0</v>
      </c>
      <c r="J120" s="170">
        <f t="shared" si="22"/>
        <v>0</v>
      </c>
      <c r="K120" s="170">
        <f t="shared" si="22"/>
        <v>0</v>
      </c>
      <c r="L120" s="170">
        <f t="shared" si="22"/>
        <v>0</v>
      </c>
      <c r="M120" s="170">
        <f t="shared" si="22"/>
        <v>0</v>
      </c>
      <c r="N120" s="170">
        <f t="shared" si="22"/>
        <v>0</v>
      </c>
      <c r="O120" s="170">
        <f t="shared" si="13"/>
        <v>0</v>
      </c>
      <c r="P120" s="4"/>
      <c r="Q120" s="4"/>
    </row>
    <row r="121" spans="1:17">
      <c r="A121" s="17" t="s">
        <v>329</v>
      </c>
      <c r="B121" s="5" t="s">
        <v>330</v>
      </c>
      <c r="C121" s="170"/>
      <c r="D121" s="170"/>
      <c r="E121" s="170"/>
      <c r="F121" s="170"/>
      <c r="G121" s="170"/>
      <c r="H121" s="170"/>
      <c r="I121" s="170"/>
      <c r="J121" s="170"/>
      <c r="K121" s="170"/>
      <c r="L121" s="170"/>
      <c r="M121" s="170"/>
      <c r="N121" s="170"/>
      <c r="O121" s="170">
        <f t="shared" si="13"/>
        <v>0</v>
      </c>
      <c r="P121" s="4"/>
      <c r="Q121" s="4"/>
    </row>
    <row r="122" spans="1:17" ht="15.75">
      <c r="A122" s="50" t="s">
        <v>626</v>
      </c>
      <c r="B122" s="51" t="s">
        <v>331</v>
      </c>
      <c r="C122" s="170">
        <f>C120+C115</f>
        <v>1059431</v>
      </c>
      <c r="D122" s="170">
        <f t="shared" ref="D122:N122" si="23">D120+D115</f>
        <v>0</v>
      </c>
      <c r="E122" s="170">
        <f t="shared" si="23"/>
        <v>0</v>
      </c>
      <c r="F122" s="170">
        <f t="shared" si="23"/>
        <v>0</v>
      </c>
      <c r="G122" s="170">
        <f t="shared" si="23"/>
        <v>0</v>
      </c>
      <c r="H122" s="170">
        <f t="shared" si="23"/>
        <v>0</v>
      </c>
      <c r="I122" s="170">
        <f t="shared" si="23"/>
        <v>0</v>
      </c>
      <c r="J122" s="170">
        <f t="shared" si="23"/>
        <v>0</v>
      </c>
      <c r="K122" s="170">
        <f t="shared" si="23"/>
        <v>0</v>
      </c>
      <c r="L122" s="170">
        <f t="shared" si="23"/>
        <v>0</v>
      </c>
      <c r="M122" s="170">
        <f t="shared" si="23"/>
        <v>0</v>
      </c>
      <c r="N122" s="170">
        <f t="shared" si="23"/>
        <v>0</v>
      </c>
      <c r="O122" s="170">
        <f t="shared" si="13"/>
        <v>1059431</v>
      </c>
      <c r="P122" s="4"/>
      <c r="Q122" s="4"/>
    </row>
    <row r="123" spans="1:17" ht="15.75">
      <c r="A123" s="55" t="s">
        <v>663</v>
      </c>
      <c r="B123" s="56"/>
      <c r="C123" s="170">
        <f>C122+C99</f>
        <v>16907375</v>
      </c>
      <c r="D123" s="170">
        <f t="shared" ref="D123:M123" si="24">D122+D99</f>
        <v>14395871</v>
      </c>
      <c r="E123" s="170">
        <f t="shared" si="24"/>
        <v>4866179.08</v>
      </c>
      <c r="F123" s="170">
        <f t="shared" si="24"/>
        <v>5296478</v>
      </c>
      <c r="G123" s="170">
        <f t="shared" si="24"/>
        <v>4643978</v>
      </c>
      <c r="H123" s="170">
        <f t="shared" si="24"/>
        <v>31947248</v>
      </c>
      <c r="I123" s="170">
        <f t="shared" si="24"/>
        <v>4646478</v>
      </c>
      <c r="J123" s="170">
        <f t="shared" si="24"/>
        <v>4580478</v>
      </c>
      <c r="K123" s="170">
        <f t="shared" si="24"/>
        <v>4762329.08</v>
      </c>
      <c r="L123" s="170">
        <f t="shared" si="24"/>
        <v>5187678</v>
      </c>
      <c r="M123" s="170">
        <f t="shared" si="24"/>
        <v>4542103</v>
      </c>
      <c r="N123" s="170">
        <f>N122+N99</f>
        <v>12653882</v>
      </c>
      <c r="O123" s="170">
        <f>SUM(C123:N123)</f>
        <v>114430077.16</v>
      </c>
      <c r="P123" s="4"/>
      <c r="Q123" s="4"/>
    </row>
    <row r="124" spans="1:17" ht="25.5">
      <c r="A124" s="2" t="s">
        <v>141</v>
      </c>
      <c r="B124" s="3" t="s">
        <v>656</v>
      </c>
      <c r="C124" s="170"/>
      <c r="D124" s="170"/>
      <c r="E124" s="170"/>
      <c r="F124" s="170"/>
      <c r="G124" s="170"/>
      <c r="H124" s="170"/>
      <c r="I124" s="170"/>
      <c r="J124" s="170"/>
      <c r="K124" s="170"/>
      <c r="L124" s="170"/>
      <c r="M124" s="170"/>
      <c r="N124" s="170"/>
      <c r="O124" s="170">
        <f t="shared" si="13"/>
        <v>0</v>
      </c>
      <c r="P124" s="4"/>
      <c r="Q124" s="4"/>
    </row>
    <row r="125" spans="1:17">
      <c r="A125" s="41" t="s">
        <v>332</v>
      </c>
      <c r="B125" s="6" t="s">
        <v>333</v>
      </c>
      <c r="C125" s="170">
        <v>1440328</v>
      </c>
      <c r="D125" s="170">
        <v>1440328</v>
      </c>
      <c r="E125" s="170">
        <v>1440328</v>
      </c>
      <c r="F125" s="170">
        <v>1440328</v>
      </c>
      <c r="G125" s="170">
        <v>1440328</v>
      </c>
      <c r="H125" s="170">
        <v>1440328</v>
      </c>
      <c r="I125" s="170">
        <v>1440328</v>
      </c>
      <c r="J125" s="170">
        <v>1440328</v>
      </c>
      <c r="K125" s="170">
        <v>1440328</v>
      </c>
      <c r="L125" s="170">
        <v>1440328</v>
      </c>
      <c r="M125" s="170">
        <v>1440328</v>
      </c>
      <c r="N125" s="170">
        <v>1440337</v>
      </c>
      <c r="O125" s="170">
        <f t="shared" si="13"/>
        <v>17283945</v>
      </c>
      <c r="P125" s="4"/>
      <c r="Q125" s="4"/>
    </row>
    <row r="126" spans="1:17">
      <c r="A126" s="5" t="s">
        <v>334</v>
      </c>
      <c r="B126" s="6" t="s">
        <v>335</v>
      </c>
      <c r="C126" s="170"/>
      <c r="D126" s="170"/>
      <c r="E126" s="170"/>
      <c r="F126" s="170"/>
      <c r="G126" s="170"/>
      <c r="H126" s="170"/>
      <c r="I126" s="170"/>
      <c r="J126" s="170"/>
      <c r="K126" s="170"/>
      <c r="L126" s="170"/>
      <c r="M126" s="170"/>
      <c r="N126" s="170"/>
      <c r="O126" s="170">
        <f t="shared" si="13"/>
        <v>0</v>
      </c>
      <c r="P126" s="4"/>
      <c r="Q126" s="4"/>
    </row>
    <row r="127" spans="1:17">
      <c r="A127" s="5" t="s">
        <v>336</v>
      </c>
      <c r="B127" s="6" t="s">
        <v>337</v>
      </c>
      <c r="C127" s="170">
        <v>616819</v>
      </c>
      <c r="D127" s="170">
        <v>616819</v>
      </c>
      <c r="E127" s="170">
        <v>616819</v>
      </c>
      <c r="F127" s="170">
        <v>616819</v>
      </c>
      <c r="G127" s="170">
        <v>616819</v>
      </c>
      <c r="H127" s="170">
        <v>616819</v>
      </c>
      <c r="I127" s="170">
        <v>616819</v>
      </c>
      <c r="J127" s="170">
        <v>616819</v>
      </c>
      <c r="K127" s="170">
        <v>616819</v>
      </c>
      <c r="L127" s="170">
        <v>616819</v>
      </c>
      <c r="M127" s="170">
        <v>616819</v>
      </c>
      <c r="N127" s="170">
        <v>616824</v>
      </c>
      <c r="O127" s="170">
        <f t="shared" si="13"/>
        <v>7401833</v>
      </c>
      <c r="P127" s="4"/>
      <c r="Q127" s="4"/>
    </row>
    <row r="128" spans="1:17">
      <c r="A128" s="5" t="s">
        <v>338</v>
      </c>
      <c r="B128" s="6" t="s">
        <v>339</v>
      </c>
      <c r="C128" s="170">
        <v>150000</v>
      </c>
      <c r="D128" s="170">
        <v>150000</v>
      </c>
      <c r="E128" s="170">
        <v>150000</v>
      </c>
      <c r="F128" s="170">
        <v>150000</v>
      </c>
      <c r="G128" s="170">
        <v>150000</v>
      </c>
      <c r="H128" s="170">
        <v>150000</v>
      </c>
      <c r="I128" s="170">
        <v>150000</v>
      </c>
      <c r="J128" s="170">
        <v>150000</v>
      </c>
      <c r="K128" s="170">
        <v>150000</v>
      </c>
      <c r="L128" s="170">
        <v>150000</v>
      </c>
      <c r="M128" s="170">
        <v>150000</v>
      </c>
      <c r="N128" s="170">
        <v>150000</v>
      </c>
      <c r="O128" s="170">
        <f t="shared" si="13"/>
        <v>1800000</v>
      </c>
      <c r="P128" s="4"/>
      <c r="Q128" s="4"/>
    </row>
    <row r="129" spans="1:17">
      <c r="A129" s="5" t="s">
        <v>340</v>
      </c>
      <c r="B129" s="6" t="s">
        <v>341</v>
      </c>
      <c r="C129" s="170"/>
      <c r="D129" s="170"/>
      <c r="E129" s="170"/>
      <c r="F129" s="170"/>
      <c r="G129" s="170"/>
      <c r="H129" s="170"/>
      <c r="I129" s="170"/>
      <c r="J129" s="170"/>
      <c r="K129" s="170"/>
      <c r="L129" s="170"/>
      <c r="M129" s="170"/>
      <c r="N129" s="170"/>
      <c r="O129" s="170">
        <f>SUM(C129:N129)</f>
        <v>0</v>
      </c>
      <c r="P129" s="4"/>
      <c r="Q129" s="4"/>
    </row>
    <row r="130" spans="1:17">
      <c r="A130" s="5" t="s">
        <v>342</v>
      </c>
      <c r="B130" s="6" t="s">
        <v>343</v>
      </c>
      <c r="C130" s="170"/>
      <c r="D130" s="170"/>
      <c r="E130" s="170"/>
      <c r="F130" s="170"/>
      <c r="G130" s="170"/>
      <c r="H130" s="170"/>
      <c r="I130" s="170"/>
      <c r="J130" s="170"/>
      <c r="K130" s="170"/>
      <c r="L130" s="170"/>
      <c r="M130" s="170"/>
      <c r="N130" s="170"/>
      <c r="O130" s="170">
        <f t="shared" si="13"/>
        <v>0</v>
      </c>
      <c r="P130" s="4"/>
      <c r="Q130" s="4"/>
    </row>
    <row r="131" spans="1:17">
      <c r="A131" s="9" t="s">
        <v>666</v>
      </c>
      <c r="B131" s="10" t="s">
        <v>344</v>
      </c>
      <c r="C131" s="170">
        <f>SUM(C125:C130)</f>
        <v>2207147</v>
      </c>
      <c r="D131" s="170">
        <f t="shared" ref="D131:N131" si="25">SUM(D125:D130)</f>
        <v>2207147</v>
      </c>
      <c r="E131" s="170">
        <f t="shared" si="25"/>
        <v>2207147</v>
      </c>
      <c r="F131" s="170">
        <f t="shared" si="25"/>
        <v>2207147</v>
      </c>
      <c r="G131" s="170">
        <f t="shared" si="25"/>
        <v>2207147</v>
      </c>
      <c r="H131" s="170">
        <f t="shared" si="25"/>
        <v>2207147</v>
      </c>
      <c r="I131" s="170">
        <f t="shared" si="25"/>
        <v>2207147</v>
      </c>
      <c r="J131" s="170">
        <f t="shared" si="25"/>
        <v>2207147</v>
      </c>
      <c r="K131" s="170">
        <f t="shared" si="25"/>
        <v>2207147</v>
      </c>
      <c r="L131" s="170">
        <f t="shared" si="25"/>
        <v>2207147</v>
      </c>
      <c r="M131" s="170">
        <f t="shared" si="25"/>
        <v>2207147</v>
      </c>
      <c r="N131" s="170">
        <f t="shared" si="25"/>
        <v>2207161</v>
      </c>
      <c r="O131" s="170">
        <f t="shared" si="13"/>
        <v>26485778</v>
      </c>
      <c r="P131" s="4"/>
      <c r="Q131" s="4"/>
    </row>
    <row r="132" spans="1:17">
      <c r="A132" s="5" t="s">
        <v>345</v>
      </c>
      <c r="B132" s="6" t="s">
        <v>346</v>
      </c>
      <c r="C132" s="170"/>
      <c r="D132" s="170"/>
      <c r="E132" s="170"/>
      <c r="F132" s="170"/>
      <c r="G132" s="170"/>
      <c r="H132" s="170"/>
      <c r="I132" s="170"/>
      <c r="J132" s="170"/>
      <c r="K132" s="170"/>
      <c r="L132" s="170"/>
      <c r="M132" s="170"/>
      <c r="N132" s="170"/>
      <c r="O132" s="170">
        <f t="shared" si="13"/>
        <v>0</v>
      </c>
      <c r="P132" s="4"/>
      <c r="Q132" s="4"/>
    </row>
    <row r="133" spans="1:17" ht="30">
      <c r="A133" s="5" t="s">
        <v>347</v>
      </c>
      <c r="B133" s="6" t="s">
        <v>348</v>
      </c>
      <c r="C133" s="170"/>
      <c r="D133" s="170"/>
      <c r="E133" s="170"/>
      <c r="F133" s="170"/>
      <c r="G133" s="170"/>
      <c r="H133" s="170"/>
      <c r="I133" s="170"/>
      <c r="J133" s="170"/>
      <c r="K133" s="170"/>
      <c r="L133" s="170"/>
      <c r="M133" s="170"/>
      <c r="N133" s="170"/>
      <c r="O133" s="170">
        <f t="shared" si="13"/>
        <v>0</v>
      </c>
      <c r="P133" s="4"/>
      <c r="Q133" s="4"/>
    </row>
    <row r="134" spans="1:17" ht="30">
      <c r="A134" s="5" t="s">
        <v>627</v>
      </c>
      <c r="B134" s="6" t="s">
        <v>349</v>
      </c>
      <c r="C134" s="170"/>
      <c r="D134" s="170"/>
      <c r="E134" s="170"/>
      <c r="F134" s="170"/>
      <c r="G134" s="170"/>
      <c r="H134" s="170"/>
      <c r="I134" s="170"/>
      <c r="J134" s="170"/>
      <c r="K134" s="170"/>
      <c r="L134" s="170"/>
      <c r="M134" s="170"/>
      <c r="N134" s="170"/>
      <c r="O134" s="170">
        <f t="shared" si="13"/>
        <v>0</v>
      </c>
      <c r="P134" s="4"/>
      <c r="Q134" s="4"/>
    </row>
    <row r="135" spans="1:17" ht="30">
      <c r="A135" s="5" t="s">
        <v>628</v>
      </c>
      <c r="B135" s="6" t="s">
        <v>350</v>
      </c>
      <c r="C135" s="170"/>
      <c r="D135" s="170"/>
      <c r="E135" s="170"/>
      <c r="F135" s="170"/>
      <c r="G135" s="170"/>
      <c r="H135" s="170"/>
      <c r="I135" s="170"/>
      <c r="J135" s="170"/>
      <c r="K135" s="170"/>
      <c r="L135" s="170"/>
      <c r="M135" s="170"/>
      <c r="N135" s="170"/>
      <c r="O135" s="170">
        <f t="shared" si="13"/>
        <v>0</v>
      </c>
      <c r="P135" s="4"/>
      <c r="Q135" s="4"/>
    </row>
    <row r="136" spans="1:17">
      <c r="A136" s="5" t="s">
        <v>629</v>
      </c>
      <c r="B136" s="6" t="s">
        <v>351</v>
      </c>
      <c r="C136" s="170">
        <v>207666</v>
      </c>
      <c r="D136" s="170">
        <v>207666</v>
      </c>
      <c r="E136" s="170">
        <v>207668</v>
      </c>
      <c r="F136" s="170"/>
      <c r="G136" s="170"/>
      <c r="H136" s="170"/>
      <c r="I136" s="170"/>
      <c r="J136" s="170"/>
      <c r="K136" s="170"/>
      <c r="L136" s="170"/>
      <c r="M136" s="170"/>
      <c r="N136" s="170"/>
      <c r="O136" s="170">
        <f t="shared" ref="O136:O200" si="26">SUM(C136:N136)</f>
        <v>623000</v>
      </c>
      <c r="P136" s="4"/>
      <c r="Q136" s="4"/>
    </row>
    <row r="137" spans="1:17">
      <c r="A137" s="49" t="s">
        <v>667</v>
      </c>
      <c r="B137" s="64" t="s">
        <v>352</v>
      </c>
      <c r="C137" s="170">
        <f>C131+C132+C133+C134+C135+C136</f>
        <v>2414813</v>
      </c>
      <c r="D137" s="170">
        <f t="shared" ref="D137:N137" si="27">D131+D132+D133+D134+D135+D136</f>
        <v>2414813</v>
      </c>
      <c r="E137" s="170">
        <f t="shared" si="27"/>
        <v>2414815</v>
      </c>
      <c r="F137" s="170">
        <f t="shared" si="27"/>
        <v>2207147</v>
      </c>
      <c r="G137" s="170">
        <f t="shared" si="27"/>
        <v>2207147</v>
      </c>
      <c r="H137" s="170">
        <f t="shared" si="27"/>
        <v>2207147</v>
      </c>
      <c r="I137" s="170">
        <f t="shared" si="27"/>
        <v>2207147</v>
      </c>
      <c r="J137" s="170">
        <f t="shared" si="27"/>
        <v>2207147</v>
      </c>
      <c r="K137" s="170">
        <f t="shared" si="27"/>
        <v>2207147</v>
      </c>
      <c r="L137" s="170">
        <f t="shared" si="27"/>
        <v>2207147</v>
      </c>
      <c r="M137" s="170">
        <f t="shared" si="27"/>
        <v>2207147</v>
      </c>
      <c r="N137" s="170">
        <f t="shared" si="27"/>
        <v>2207161</v>
      </c>
      <c r="O137" s="170">
        <f t="shared" si="26"/>
        <v>27108778</v>
      </c>
      <c r="P137" s="4"/>
      <c r="Q137" s="4"/>
    </row>
    <row r="138" spans="1:17">
      <c r="A138" s="5" t="s">
        <v>633</v>
      </c>
      <c r="B138" s="6" t="s">
        <v>361</v>
      </c>
      <c r="C138" s="170"/>
      <c r="D138" s="170"/>
      <c r="E138" s="170"/>
      <c r="F138" s="170"/>
      <c r="G138" s="170"/>
      <c r="H138" s="170"/>
      <c r="I138" s="170"/>
      <c r="J138" s="170"/>
      <c r="K138" s="170"/>
      <c r="L138" s="170"/>
      <c r="M138" s="170"/>
      <c r="N138" s="170"/>
      <c r="O138" s="170">
        <f t="shared" si="26"/>
        <v>0</v>
      </c>
      <c r="P138" s="4"/>
      <c r="Q138" s="4"/>
    </row>
    <row r="139" spans="1:17">
      <c r="A139" s="5" t="s">
        <v>634</v>
      </c>
      <c r="B139" s="6" t="s">
        <v>365</v>
      </c>
      <c r="C139" s="170"/>
      <c r="D139" s="170"/>
      <c r="E139" s="170"/>
      <c r="F139" s="170"/>
      <c r="G139" s="170"/>
      <c r="H139" s="170"/>
      <c r="I139" s="170"/>
      <c r="J139" s="170"/>
      <c r="K139" s="170"/>
      <c r="L139" s="170"/>
      <c r="M139" s="170"/>
      <c r="N139" s="170"/>
      <c r="O139" s="170">
        <f t="shared" si="26"/>
        <v>0</v>
      </c>
      <c r="P139" s="4"/>
      <c r="Q139" s="4"/>
    </row>
    <row r="140" spans="1:17">
      <c r="A140" s="9" t="s">
        <v>669</v>
      </c>
      <c r="B140" s="10" t="s">
        <v>366</v>
      </c>
      <c r="C140" s="170">
        <f>SUM(C138:C139)</f>
        <v>0</v>
      </c>
      <c r="D140" s="170">
        <f t="shared" ref="D140:N140" si="28">SUM(D138:D139)</f>
        <v>0</v>
      </c>
      <c r="E140" s="170">
        <f t="shared" si="28"/>
        <v>0</v>
      </c>
      <c r="F140" s="170">
        <f t="shared" si="28"/>
        <v>0</v>
      </c>
      <c r="G140" s="170">
        <f t="shared" si="28"/>
        <v>0</v>
      </c>
      <c r="H140" s="170">
        <f t="shared" si="28"/>
        <v>0</v>
      </c>
      <c r="I140" s="170">
        <f t="shared" si="28"/>
        <v>0</v>
      </c>
      <c r="J140" s="170">
        <f t="shared" si="28"/>
        <v>0</v>
      </c>
      <c r="K140" s="170">
        <f t="shared" si="28"/>
        <v>0</v>
      </c>
      <c r="L140" s="170">
        <f t="shared" si="28"/>
        <v>0</v>
      </c>
      <c r="M140" s="170">
        <f t="shared" si="28"/>
        <v>0</v>
      </c>
      <c r="N140" s="170">
        <f t="shared" si="28"/>
        <v>0</v>
      </c>
      <c r="O140" s="170">
        <f t="shared" si="26"/>
        <v>0</v>
      </c>
      <c r="P140" s="4"/>
      <c r="Q140" s="4"/>
    </row>
    <row r="141" spans="1:17">
      <c r="A141" s="5" t="s">
        <v>635</v>
      </c>
      <c r="B141" s="6" t="s">
        <v>367</v>
      </c>
      <c r="C141" s="170"/>
      <c r="D141" s="170"/>
      <c r="E141" s="170"/>
      <c r="F141" s="170"/>
      <c r="G141" s="170"/>
      <c r="H141" s="170"/>
      <c r="I141" s="170"/>
      <c r="J141" s="170"/>
      <c r="K141" s="170"/>
      <c r="L141" s="170"/>
      <c r="M141" s="170"/>
      <c r="N141" s="170"/>
      <c r="O141" s="170">
        <f t="shared" si="26"/>
        <v>0</v>
      </c>
      <c r="P141" s="4"/>
      <c r="Q141" s="4"/>
    </row>
    <row r="142" spans="1:17">
      <c r="A142" s="5" t="s">
        <v>636</v>
      </c>
      <c r="B142" s="6" t="s">
        <v>368</v>
      </c>
      <c r="C142" s="170"/>
      <c r="D142" s="170"/>
      <c r="E142" s="170"/>
      <c r="F142" s="170"/>
      <c r="G142" s="170"/>
      <c r="H142" s="170"/>
      <c r="I142" s="170"/>
      <c r="J142" s="170"/>
      <c r="K142" s="170"/>
      <c r="L142" s="170"/>
      <c r="M142" s="170"/>
      <c r="N142" s="170"/>
      <c r="O142" s="170">
        <f t="shared" si="26"/>
        <v>0</v>
      </c>
      <c r="P142" s="4"/>
      <c r="Q142" s="4"/>
    </row>
    <row r="143" spans="1:17">
      <c r="A143" s="5" t="s">
        <v>637</v>
      </c>
      <c r="B143" s="6" t="s">
        <v>369</v>
      </c>
      <c r="C143" s="170"/>
      <c r="D143" s="170"/>
      <c r="E143" s="170">
        <v>750000</v>
      </c>
      <c r="F143" s="170"/>
      <c r="G143" s="170"/>
      <c r="H143" s="170"/>
      <c r="I143" s="170"/>
      <c r="J143" s="170"/>
      <c r="K143" s="170">
        <v>1050000</v>
      </c>
      <c r="L143" s="170"/>
      <c r="M143" s="170"/>
      <c r="N143" s="170"/>
      <c r="O143" s="170">
        <f t="shared" si="26"/>
        <v>1800000</v>
      </c>
      <c r="P143" s="4"/>
      <c r="Q143" s="4"/>
    </row>
    <row r="144" spans="1:17">
      <c r="A144" s="5" t="s">
        <v>638</v>
      </c>
      <c r="B144" s="6" t="s">
        <v>370</v>
      </c>
      <c r="C144" s="170"/>
      <c r="D144" s="170"/>
      <c r="E144" s="170">
        <v>4000000</v>
      </c>
      <c r="F144" s="170"/>
      <c r="G144" s="170"/>
      <c r="H144" s="170"/>
      <c r="I144" s="170"/>
      <c r="J144" s="170"/>
      <c r="K144" s="170">
        <v>4000000</v>
      </c>
      <c r="L144" s="170"/>
      <c r="M144" s="170"/>
      <c r="N144" s="170"/>
      <c r="O144" s="170">
        <f t="shared" si="26"/>
        <v>8000000</v>
      </c>
      <c r="P144" s="4"/>
      <c r="Q144" s="4"/>
    </row>
    <row r="145" spans="1:17">
      <c r="A145" s="5" t="s">
        <v>639</v>
      </c>
      <c r="B145" s="6" t="s">
        <v>373</v>
      </c>
      <c r="C145" s="170"/>
      <c r="D145" s="170"/>
      <c r="E145" s="170"/>
      <c r="F145" s="170"/>
      <c r="G145" s="170"/>
      <c r="H145" s="170"/>
      <c r="I145" s="170"/>
      <c r="J145" s="170"/>
      <c r="K145" s="170"/>
      <c r="L145" s="170"/>
      <c r="M145" s="170"/>
      <c r="N145" s="170"/>
      <c r="O145" s="170">
        <f t="shared" si="26"/>
        <v>0</v>
      </c>
      <c r="P145" s="4"/>
      <c r="Q145" s="4"/>
    </row>
    <row r="146" spans="1:17">
      <c r="A146" s="5" t="s">
        <v>374</v>
      </c>
      <c r="B146" s="6" t="s">
        <v>375</v>
      </c>
      <c r="C146" s="170"/>
      <c r="D146" s="170"/>
      <c r="E146" s="170"/>
      <c r="F146" s="170"/>
      <c r="G146" s="170"/>
      <c r="H146" s="170"/>
      <c r="I146" s="170"/>
      <c r="J146" s="170"/>
      <c r="K146" s="170"/>
      <c r="L146" s="170"/>
      <c r="M146" s="170"/>
      <c r="N146" s="170"/>
      <c r="O146" s="170">
        <f t="shared" si="26"/>
        <v>0</v>
      </c>
      <c r="P146" s="4"/>
      <c r="Q146" s="4"/>
    </row>
    <row r="147" spans="1:17">
      <c r="A147" s="5" t="s">
        <v>640</v>
      </c>
      <c r="B147" s="6" t="s">
        <v>376</v>
      </c>
      <c r="C147" s="170"/>
      <c r="D147" s="170"/>
      <c r="E147" s="170">
        <v>1280000</v>
      </c>
      <c r="F147" s="170"/>
      <c r="G147" s="170"/>
      <c r="H147" s="170"/>
      <c r="I147" s="170"/>
      <c r="J147" s="170"/>
      <c r="K147" s="170">
        <v>1280000</v>
      </c>
      <c r="L147" s="170"/>
      <c r="M147" s="170"/>
      <c r="N147" s="170"/>
      <c r="O147" s="170">
        <f t="shared" si="26"/>
        <v>2560000</v>
      </c>
      <c r="P147" s="4"/>
      <c r="Q147" s="4"/>
    </row>
    <row r="148" spans="1:17">
      <c r="A148" s="5" t="s">
        <v>641</v>
      </c>
      <c r="B148" s="6" t="s">
        <v>381</v>
      </c>
      <c r="C148" s="170"/>
      <c r="D148" s="170"/>
      <c r="E148" s="170"/>
      <c r="F148" s="170"/>
      <c r="G148" s="170"/>
      <c r="H148" s="170"/>
      <c r="I148" s="170"/>
      <c r="J148" s="170"/>
      <c r="K148" s="170"/>
      <c r="L148" s="170"/>
      <c r="M148" s="170"/>
      <c r="N148" s="170"/>
      <c r="O148" s="170">
        <f t="shared" si="26"/>
        <v>0</v>
      </c>
      <c r="P148" s="4"/>
      <c r="Q148" s="4"/>
    </row>
    <row r="149" spans="1:17">
      <c r="A149" s="9" t="s">
        <v>670</v>
      </c>
      <c r="B149" s="10" t="s">
        <v>397</v>
      </c>
      <c r="C149" s="170">
        <f>SUM(C144:C148)</f>
        <v>0</v>
      </c>
      <c r="D149" s="170">
        <f t="shared" ref="D149:N149" si="29">SUM(D144:D148)</f>
        <v>0</v>
      </c>
      <c r="E149" s="170">
        <f t="shared" si="29"/>
        <v>5280000</v>
      </c>
      <c r="F149" s="170">
        <f t="shared" si="29"/>
        <v>0</v>
      </c>
      <c r="G149" s="170">
        <f t="shared" si="29"/>
        <v>0</v>
      </c>
      <c r="H149" s="170">
        <f t="shared" si="29"/>
        <v>0</v>
      </c>
      <c r="I149" s="170">
        <f t="shared" si="29"/>
        <v>0</v>
      </c>
      <c r="J149" s="170">
        <f t="shared" si="29"/>
        <v>0</v>
      </c>
      <c r="K149" s="170">
        <f t="shared" si="29"/>
        <v>5280000</v>
      </c>
      <c r="L149" s="170">
        <f t="shared" si="29"/>
        <v>0</v>
      </c>
      <c r="M149" s="170">
        <f t="shared" si="29"/>
        <v>0</v>
      </c>
      <c r="N149" s="170">
        <f t="shared" si="29"/>
        <v>0</v>
      </c>
      <c r="O149" s="170">
        <f t="shared" si="26"/>
        <v>10560000</v>
      </c>
      <c r="P149" s="4"/>
      <c r="Q149" s="4"/>
    </row>
    <row r="150" spans="1:17">
      <c r="A150" s="5" t="s">
        <v>642</v>
      </c>
      <c r="B150" s="6" t="s">
        <v>398</v>
      </c>
      <c r="C150" s="170"/>
      <c r="D150" s="170"/>
      <c r="E150" s="170">
        <v>242500</v>
      </c>
      <c r="F150" s="170"/>
      <c r="G150" s="170"/>
      <c r="H150" s="170"/>
      <c r="I150" s="170"/>
      <c r="J150" s="170"/>
      <c r="K150" s="170">
        <v>242500</v>
      </c>
      <c r="L150" s="170"/>
      <c r="M150" s="170"/>
      <c r="N150" s="170"/>
      <c r="O150" s="170">
        <f t="shared" si="26"/>
        <v>485000</v>
      </c>
      <c r="P150" s="4"/>
      <c r="Q150" s="4"/>
    </row>
    <row r="151" spans="1:17">
      <c r="A151" s="49" t="s">
        <v>671</v>
      </c>
      <c r="B151" s="64" t="s">
        <v>399</v>
      </c>
      <c r="C151" s="170">
        <f>C150+C149+C143+C142+C141+C140</f>
        <v>0</v>
      </c>
      <c r="D151" s="170">
        <f t="shared" ref="D151:N151" si="30">D150+D149+D143+D142+D141+D140</f>
        <v>0</v>
      </c>
      <c r="E151" s="170">
        <f t="shared" si="30"/>
        <v>6272500</v>
      </c>
      <c r="F151" s="170">
        <f t="shared" si="30"/>
        <v>0</v>
      </c>
      <c r="G151" s="170">
        <f t="shared" si="30"/>
        <v>0</v>
      </c>
      <c r="H151" s="170">
        <f t="shared" si="30"/>
        <v>0</v>
      </c>
      <c r="I151" s="170">
        <f t="shared" si="30"/>
        <v>0</v>
      </c>
      <c r="J151" s="170">
        <f t="shared" si="30"/>
        <v>0</v>
      </c>
      <c r="K151" s="170">
        <f t="shared" si="30"/>
        <v>6572500</v>
      </c>
      <c r="L151" s="170">
        <f t="shared" si="30"/>
        <v>0</v>
      </c>
      <c r="M151" s="170">
        <f t="shared" si="30"/>
        <v>0</v>
      </c>
      <c r="N151" s="170">
        <f t="shared" si="30"/>
        <v>0</v>
      </c>
      <c r="O151" s="170">
        <f t="shared" si="26"/>
        <v>12845000</v>
      </c>
      <c r="P151" s="4"/>
      <c r="Q151" s="4"/>
    </row>
    <row r="152" spans="1:17">
      <c r="A152" s="17" t="s">
        <v>400</v>
      </c>
      <c r="B152" s="6" t="s">
        <v>401</v>
      </c>
      <c r="C152" s="170"/>
      <c r="D152" s="170"/>
      <c r="E152" s="170"/>
      <c r="F152" s="170"/>
      <c r="G152" s="170"/>
      <c r="H152" s="170"/>
      <c r="I152" s="170"/>
      <c r="J152" s="170"/>
      <c r="K152" s="170"/>
      <c r="L152" s="170"/>
      <c r="M152" s="170"/>
      <c r="N152" s="170"/>
      <c r="O152" s="170">
        <f t="shared" si="26"/>
        <v>0</v>
      </c>
      <c r="P152" s="4"/>
      <c r="Q152" s="4"/>
    </row>
    <row r="153" spans="1:17">
      <c r="A153" s="17" t="s">
        <v>643</v>
      </c>
      <c r="B153" s="6" t="s">
        <v>402</v>
      </c>
      <c r="C153" s="170"/>
      <c r="D153" s="170"/>
      <c r="E153" s="170"/>
      <c r="F153" s="170"/>
      <c r="G153" s="170"/>
      <c r="H153" s="170"/>
      <c r="I153" s="170"/>
      <c r="J153" s="170"/>
      <c r="K153" s="170"/>
      <c r="L153" s="170"/>
      <c r="M153" s="170"/>
      <c r="N153" s="170"/>
      <c r="O153" s="170">
        <f t="shared" si="26"/>
        <v>0</v>
      </c>
      <c r="P153" s="4"/>
      <c r="Q153" s="4"/>
    </row>
    <row r="154" spans="1:17">
      <c r="A154" s="17" t="s">
        <v>644</v>
      </c>
      <c r="B154" s="6" t="s">
        <v>405</v>
      </c>
      <c r="C154" s="170"/>
      <c r="D154" s="170"/>
      <c r="E154" s="170"/>
      <c r="F154" s="170"/>
      <c r="G154" s="170"/>
      <c r="H154" s="170"/>
      <c r="I154" s="170"/>
      <c r="J154" s="170"/>
      <c r="K154" s="170"/>
      <c r="L154" s="170"/>
      <c r="M154" s="170"/>
      <c r="N154" s="170"/>
      <c r="O154" s="170">
        <f t="shared" si="26"/>
        <v>0</v>
      </c>
      <c r="P154" s="4"/>
      <c r="Q154" s="4"/>
    </row>
    <row r="155" spans="1:17">
      <c r="A155" s="17" t="s">
        <v>645</v>
      </c>
      <c r="B155" s="6" t="s">
        <v>406</v>
      </c>
      <c r="C155" s="170"/>
      <c r="D155" s="170"/>
      <c r="E155" s="170"/>
      <c r="F155" s="170">
        <v>15000</v>
      </c>
      <c r="G155" s="170">
        <v>15000</v>
      </c>
      <c r="H155" s="170">
        <v>15000</v>
      </c>
      <c r="I155" s="170">
        <v>15000</v>
      </c>
      <c r="J155" s="170">
        <v>15000</v>
      </c>
      <c r="K155" s="170">
        <v>15000</v>
      </c>
      <c r="L155" s="170"/>
      <c r="M155" s="170"/>
      <c r="N155" s="170">
        <v>10000</v>
      </c>
      <c r="O155" s="170">
        <f t="shared" si="26"/>
        <v>100000</v>
      </c>
      <c r="P155" s="4"/>
      <c r="Q155" s="4"/>
    </row>
    <row r="156" spans="1:17">
      <c r="A156" s="17" t="s">
        <v>413</v>
      </c>
      <c r="B156" s="6" t="s">
        <v>414</v>
      </c>
      <c r="C156" s="170">
        <v>678300</v>
      </c>
      <c r="D156" s="170">
        <v>678300</v>
      </c>
      <c r="E156" s="170">
        <v>678300</v>
      </c>
      <c r="F156" s="170">
        <v>678300</v>
      </c>
      <c r="G156" s="170">
        <v>678300</v>
      </c>
      <c r="H156" s="170">
        <v>678300</v>
      </c>
      <c r="I156" s="170">
        <v>678300</v>
      </c>
      <c r="J156" s="170">
        <v>678300</v>
      </c>
      <c r="K156" s="170">
        <v>678300</v>
      </c>
      <c r="L156" s="170">
        <v>678300</v>
      </c>
      <c r="M156" s="170">
        <v>678300</v>
      </c>
      <c r="N156" s="170">
        <v>679430</v>
      </c>
      <c r="O156" s="170">
        <f t="shared" si="26"/>
        <v>8140730</v>
      </c>
      <c r="P156" s="4"/>
      <c r="Q156" s="4"/>
    </row>
    <row r="157" spans="1:17">
      <c r="A157" s="17" t="s">
        <v>415</v>
      </c>
      <c r="B157" s="6" t="s">
        <v>416</v>
      </c>
      <c r="C157" s="170">
        <v>183223</v>
      </c>
      <c r="D157" s="170">
        <v>183223</v>
      </c>
      <c r="E157" s="170">
        <v>183223</v>
      </c>
      <c r="F157" s="170">
        <v>183223</v>
      </c>
      <c r="G157" s="170">
        <v>183223</v>
      </c>
      <c r="H157" s="170">
        <v>183223</v>
      </c>
      <c r="I157" s="170">
        <v>183223</v>
      </c>
      <c r="J157" s="170">
        <v>183223</v>
      </c>
      <c r="K157" s="170">
        <v>183223</v>
      </c>
      <c r="L157" s="170">
        <v>183223</v>
      </c>
      <c r="M157" s="170">
        <v>183223</v>
      </c>
      <c r="N157" s="170">
        <v>183224</v>
      </c>
      <c r="O157" s="170">
        <f t="shared" si="26"/>
        <v>2198677</v>
      </c>
      <c r="P157" s="4"/>
      <c r="Q157" s="4"/>
    </row>
    <row r="158" spans="1:17">
      <c r="A158" s="17" t="s">
        <v>417</v>
      </c>
      <c r="B158" s="6" t="s">
        <v>418</v>
      </c>
      <c r="C158" s="170">
        <v>3264633</v>
      </c>
      <c r="D158" s="170"/>
      <c r="E158" s="170"/>
      <c r="F158" s="170"/>
      <c r="G158" s="170"/>
      <c r="H158" s="170"/>
      <c r="I158" s="170"/>
      <c r="J158" s="170"/>
      <c r="K158" s="170"/>
      <c r="L158" s="170"/>
      <c r="M158" s="170"/>
      <c r="N158" s="170"/>
      <c r="O158" s="170">
        <f t="shared" si="26"/>
        <v>3264633</v>
      </c>
      <c r="P158" s="4"/>
      <c r="Q158" s="4"/>
    </row>
    <row r="159" spans="1:17">
      <c r="A159" s="17" t="s">
        <v>646</v>
      </c>
      <c r="B159" s="6" t="s">
        <v>419</v>
      </c>
      <c r="C159" s="170"/>
      <c r="D159" s="170"/>
      <c r="E159" s="170"/>
      <c r="F159" s="170"/>
      <c r="G159" s="170"/>
      <c r="H159" s="170"/>
      <c r="I159" s="170"/>
      <c r="J159" s="170"/>
      <c r="K159" s="170"/>
      <c r="L159" s="170"/>
      <c r="M159" s="170"/>
      <c r="N159" s="170"/>
      <c r="O159" s="170">
        <f t="shared" si="26"/>
        <v>0</v>
      </c>
      <c r="P159" s="4"/>
      <c r="Q159" s="4"/>
    </row>
    <row r="160" spans="1:17">
      <c r="A160" s="17" t="s">
        <v>647</v>
      </c>
      <c r="B160" s="6" t="s">
        <v>421</v>
      </c>
      <c r="C160" s="170"/>
      <c r="D160" s="170"/>
      <c r="E160" s="170"/>
      <c r="F160" s="170"/>
      <c r="G160" s="170"/>
      <c r="H160" s="170"/>
      <c r="I160" s="170"/>
      <c r="J160" s="170"/>
      <c r="K160" s="170"/>
      <c r="L160" s="170"/>
      <c r="M160" s="170"/>
      <c r="N160" s="170"/>
      <c r="O160" s="170">
        <f t="shared" si="26"/>
        <v>0</v>
      </c>
      <c r="P160" s="4"/>
      <c r="Q160" s="4"/>
    </row>
    <row r="161" spans="1:17">
      <c r="A161" s="17" t="s">
        <v>855</v>
      </c>
      <c r="B161" s="6" t="s">
        <v>426</v>
      </c>
      <c r="C161" s="170"/>
      <c r="D161" s="170"/>
      <c r="E161" s="170"/>
      <c r="F161" s="170"/>
      <c r="G161" s="170"/>
      <c r="H161" s="170"/>
      <c r="I161" s="170"/>
      <c r="J161" s="170"/>
      <c r="K161" s="170"/>
      <c r="L161" s="170"/>
      <c r="M161" s="170"/>
      <c r="N161" s="170"/>
      <c r="O161" s="170"/>
      <c r="P161" s="4"/>
      <c r="Q161" s="4"/>
    </row>
    <row r="162" spans="1:17">
      <c r="A162" s="17" t="s">
        <v>648</v>
      </c>
      <c r="B162" s="6" t="s">
        <v>854</v>
      </c>
      <c r="C162" s="170"/>
      <c r="D162" s="170"/>
      <c r="E162" s="170"/>
      <c r="F162" s="170"/>
      <c r="G162" s="170"/>
      <c r="H162" s="170"/>
      <c r="I162" s="170"/>
      <c r="J162" s="170"/>
      <c r="K162" s="170"/>
      <c r="L162" s="170"/>
      <c r="M162" s="170"/>
      <c r="N162" s="170"/>
      <c r="O162" s="170">
        <f t="shared" si="26"/>
        <v>0</v>
      </c>
      <c r="P162" s="4"/>
      <c r="Q162" s="4"/>
    </row>
    <row r="163" spans="1:17">
      <c r="A163" s="63" t="s">
        <v>672</v>
      </c>
      <c r="B163" s="64" t="s">
        <v>430</v>
      </c>
      <c r="C163" s="170">
        <f>C162+C160+C159+C158+C157+C156+C155+C154+C153+C152</f>
        <v>4126156</v>
      </c>
      <c r="D163" s="170">
        <f t="shared" ref="D163:N163" si="31">D162+D160+D159+D158+D157+D156+D155+D154+D153+D152</f>
        <v>861523</v>
      </c>
      <c r="E163" s="170">
        <f t="shared" si="31"/>
        <v>861523</v>
      </c>
      <c r="F163" s="170">
        <f t="shared" si="31"/>
        <v>876523</v>
      </c>
      <c r="G163" s="170">
        <f t="shared" si="31"/>
        <v>876523</v>
      </c>
      <c r="H163" s="170">
        <f t="shared" si="31"/>
        <v>876523</v>
      </c>
      <c r="I163" s="170">
        <f t="shared" si="31"/>
        <v>876523</v>
      </c>
      <c r="J163" s="170">
        <f t="shared" si="31"/>
        <v>876523</v>
      </c>
      <c r="K163" s="170">
        <f t="shared" si="31"/>
        <v>876523</v>
      </c>
      <c r="L163" s="170">
        <f t="shared" si="31"/>
        <v>861523</v>
      </c>
      <c r="M163" s="170">
        <f t="shared" si="31"/>
        <v>861523</v>
      </c>
      <c r="N163" s="170">
        <f t="shared" si="31"/>
        <v>872654</v>
      </c>
      <c r="O163" s="170">
        <f t="shared" si="26"/>
        <v>13704040</v>
      </c>
      <c r="P163" s="4"/>
      <c r="Q163" s="4"/>
    </row>
    <row r="164" spans="1:17" ht="30">
      <c r="A164" s="17" t="s">
        <v>442</v>
      </c>
      <c r="B164" s="6" t="s">
        <v>443</v>
      </c>
      <c r="C164" s="170"/>
      <c r="D164" s="170"/>
      <c r="E164" s="170"/>
      <c r="F164" s="170"/>
      <c r="G164" s="170"/>
      <c r="H164" s="170"/>
      <c r="I164" s="170"/>
      <c r="J164" s="170"/>
      <c r="K164" s="170"/>
      <c r="L164" s="170"/>
      <c r="M164" s="170"/>
      <c r="N164" s="170"/>
      <c r="O164" s="170">
        <f t="shared" si="26"/>
        <v>0</v>
      </c>
      <c r="P164" s="4"/>
      <c r="Q164" s="4"/>
    </row>
    <row r="165" spans="1:17" ht="30">
      <c r="A165" s="5" t="s">
        <v>652</v>
      </c>
      <c r="B165" s="6" t="s">
        <v>444</v>
      </c>
      <c r="C165" s="170"/>
      <c r="D165" s="170"/>
      <c r="E165" s="170"/>
      <c r="F165" s="170"/>
      <c r="G165" s="170"/>
      <c r="H165" s="170"/>
      <c r="I165" s="170"/>
      <c r="J165" s="170"/>
      <c r="K165" s="170"/>
      <c r="L165" s="170"/>
      <c r="M165" s="170"/>
      <c r="N165" s="170"/>
      <c r="O165" s="170">
        <f t="shared" si="26"/>
        <v>0</v>
      </c>
      <c r="P165" s="4"/>
      <c r="Q165" s="4"/>
    </row>
    <row r="166" spans="1:17">
      <c r="A166" s="17" t="s">
        <v>653</v>
      </c>
      <c r="B166" s="6" t="s">
        <v>445</v>
      </c>
      <c r="C166" s="170"/>
      <c r="D166" s="170"/>
      <c r="E166" s="170"/>
      <c r="F166" s="170"/>
      <c r="G166" s="170"/>
      <c r="H166" s="170"/>
      <c r="I166" s="170"/>
      <c r="J166" s="170"/>
      <c r="K166" s="170"/>
      <c r="L166" s="170"/>
      <c r="M166" s="170"/>
      <c r="N166" s="170"/>
      <c r="O166" s="170">
        <f t="shared" si="26"/>
        <v>0</v>
      </c>
      <c r="P166" s="4"/>
      <c r="Q166" s="4"/>
    </row>
    <row r="167" spans="1:17">
      <c r="A167" s="49" t="s">
        <v>674</v>
      </c>
      <c r="B167" s="64" t="s">
        <v>446</v>
      </c>
      <c r="C167" s="170">
        <f>SUM(C164:C166)</f>
        <v>0</v>
      </c>
      <c r="D167" s="170">
        <f t="shared" ref="D167:N167" si="32">SUM(D164:D166)</f>
        <v>0</v>
      </c>
      <c r="E167" s="170">
        <f t="shared" si="32"/>
        <v>0</v>
      </c>
      <c r="F167" s="170">
        <f t="shared" si="32"/>
        <v>0</v>
      </c>
      <c r="G167" s="170">
        <f t="shared" si="32"/>
        <v>0</v>
      </c>
      <c r="H167" s="170">
        <f t="shared" si="32"/>
        <v>0</v>
      </c>
      <c r="I167" s="170">
        <f t="shared" si="32"/>
        <v>0</v>
      </c>
      <c r="J167" s="170">
        <f t="shared" si="32"/>
        <v>0</v>
      </c>
      <c r="K167" s="170">
        <f t="shared" si="32"/>
        <v>0</v>
      </c>
      <c r="L167" s="170">
        <f t="shared" si="32"/>
        <v>0</v>
      </c>
      <c r="M167" s="170">
        <f t="shared" si="32"/>
        <v>0</v>
      </c>
      <c r="N167" s="170">
        <f t="shared" si="32"/>
        <v>0</v>
      </c>
      <c r="O167" s="170">
        <f t="shared" si="26"/>
        <v>0</v>
      </c>
      <c r="P167" s="4"/>
      <c r="Q167" s="4"/>
    </row>
    <row r="168" spans="1:17" ht="15.75">
      <c r="A168" s="82" t="s">
        <v>96</v>
      </c>
      <c r="B168" s="87"/>
      <c r="C168" s="170">
        <f>C167+C163+C151+C137</f>
        <v>6540969</v>
      </c>
      <c r="D168" s="170">
        <f t="shared" ref="D168:N168" si="33">D167+D163+D151+D137</f>
        <v>3276336</v>
      </c>
      <c r="E168" s="170">
        <f t="shared" si="33"/>
        <v>9548838</v>
      </c>
      <c r="F168" s="170">
        <f t="shared" si="33"/>
        <v>3083670</v>
      </c>
      <c r="G168" s="170">
        <f t="shared" si="33"/>
        <v>3083670</v>
      </c>
      <c r="H168" s="170">
        <f t="shared" si="33"/>
        <v>3083670</v>
      </c>
      <c r="I168" s="170">
        <f t="shared" si="33"/>
        <v>3083670</v>
      </c>
      <c r="J168" s="170">
        <f t="shared" si="33"/>
        <v>3083670</v>
      </c>
      <c r="K168" s="170">
        <f t="shared" si="33"/>
        <v>9656170</v>
      </c>
      <c r="L168" s="170">
        <f t="shared" si="33"/>
        <v>3068670</v>
      </c>
      <c r="M168" s="170">
        <f t="shared" si="33"/>
        <v>3068670</v>
      </c>
      <c r="N168" s="170">
        <f t="shared" si="33"/>
        <v>3079815</v>
      </c>
      <c r="O168" s="170">
        <f t="shared" si="26"/>
        <v>53657818</v>
      </c>
      <c r="P168" s="4"/>
      <c r="Q168" s="4"/>
    </row>
    <row r="169" spans="1:17">
      <c r="A169" s="5" t="s">
        <v>353</v>
      </c>
      <c r="B169" s="6" t="s">
        <v>354</v>
      </c>
      <c r="C169" s="170"/>
      <c r="D169" s="170"/>
      <c r="E169" s="170"/>
      <c r="F169" s="170"/>
      <c r="G169" s="170"/>
      <c r="H169" s="170"/>
      <c r="I169" s="170"/>
      <c r="J169" s="170"/>
      <c r="K169" s="170"/>
      <c r="L169" s="170"/>
      <c r="M169" s="170"/>
      <c r="N169" s="170"/>
      <c r="O169" s="170">
        <f t="shared" si="26"/>
        <v>0</v>
      </c>
      <c r="P169" s="4"/>
      <c r="Q169" s="4"/>
    </row>
    <row r="170" spans="1:17" ht="30">
      <c r="A170" s="5" t="s">
        <v>355</v>
      </c>
      <c r="B170" s="6" t="s">
        <v>356</v>
      </c>
      <c r="C170" s="170"/>
      <c r="D170" s="170"/>
      <c r="E170" s="170"/>
      <c r="F170" s="170"/>
      <c r="G170" s="170"/>
      <c r="H170" s="170"/>
      <c r="I170" s="170"/>
      <c r="J170" s="170"/>
      <c r="K170" s="170"/>
      <c r="L170" s="170"/>
      <c r="M170" s="170"/>
      <c r="N170" s="170"/>
      <c r="O170" s="170">
        <f t="shared" si="26"/>
        <v>0</v>
      </c>
      <c r="P170" s="4"/>
      <c r="Q170" s="4"/>
    </row>
    <row r="171" spans="1:17" ht="30">
      <c r="A171" s="5" t="s">
        <v>630</v>
      </c>
      <c r="B171" s="6" t="s">
        <v>357</v>
      </c>
      <c r="C171" s="170"/>
      <c r="D171" s="170"/>
      <c r="E171" s="170"/>
      <c r="F171" s="170"/>
      <c r="G171" s="170"/>
      <c r="H171" s="170"/>
      <c r="I171" s="170"/>
      <c r="J171" s="170"/>
      <c r="K171" s="170"/>
      <c r="L171" s="170"/>
      <c r="M171" s="170"/>
      <c r="N171" s="170"/>
      <c r="O171" s="170">
        <f t="shared" si="26"/>
        <v>0</v>
      </c>
      <c r="P171" s="4"/>
      <c r="Q171" s="4"/>
    </row>
    <row r="172" spans="1:17" ht="30">
      <c r="A172" s="5" t="s">
        <v>631</v>
      </c>
      <c r="B172" s="6" t="s">
        <v>358</v>
      </c>
      <c r="C172" s="170"/>
      <c r="D172" s="170"/>
      <c r="E172" s="170"/>
      <c r="F172" s="170"/>
      <c r="G172" s="170"/>
      <c r="H172" s="170"/>
      <c r="I172" s="170"/>
      <c r="J172" s="170"/>
      <c r="K172" s="170"/>
      <c r="L172" s="170"/>
      <c r="M172" s="170"/>
      <c r="N172" s="170"/>
      <c r="O172" s="170">
        <f t="shared" si="26"/>
        <v>0</v>
      </c>
      <c r="P172" s="4"/>
      <c r="Q172" s="4"/>
    </row>
    <row r="173" spans="1:17">
      <c r="A173" s="5" t="s">
        <v>632</v>
      </c>
      <c r="B173" s="6" t="s">
        <v>359</v>
      </c>
      <c r="C173" s="170"/>
      <c r="D173" s="170"/>
      <c r="E173" s="170"/>
      <c r="F173" s="170"/>
      <c r="G173" s="170"/>
      <c r="H173" s="170"/>
      <c r="I173" s="170"/>
      <c r="J173" s="170"/>
      <c r="K173" s="170"/>
      <c r="L173" s="170"/>
      <c r="M173" s="170"/>
      <c r="N173" s="170"/>
      <c r="O173" s="170">
        <f t="shared" si="26"/>
        <v>0</v>
      </c>
      <c r="P173" s="4"/>
      <c r="Q173" s="4"/>
    </row>
    <row r="174" spans="1:17">
      <c r="A174" s="49" t="s">
        <v>668</v>
      </c>
      <c r="B174" s="64" t="s">
        <v>360</v>
      </c>
      <c r="C174" s="170">
        <f>SUM(C169:C173)</f>
        <v>0</v>
      </c>
      <c r="D174" s="170">
        <f t="shared" ref="D174:N174" si="34">SUM(D169:D173)</f>
        <v>0</v>
      </c>
      <c r="E174" s="170">
        <f t="shared" si="34"/>
        <v>0</v>
      </c>
      <c r="F174" s="170">
        <f t="shared" si="34"/>
        <v>0</v>
      </c>
      <c r="G174" s="170">
        <f t="shared" si="34"/>
        <v>0</v>
      </c>
      <c r="H174" s="170">
        <f t="shared" si="34"/>
        <v>0</v>
      </c>
      <c r="I174" s="170">
        <f t="shared" si="34"/>
        <v>0</v>
      </c>
      <c r="J174" s="170">
        <f t="shared" si="34"/>
        <v>0</v>
      </c>
      <c r="K174" s="170">
        <f t="shared" si="34"/>
        <v>0</v>
      </c>
      <c r="L174" s="170">
        <f t="shared" si="34"/>
        <v>0</v>
      </c>
      <c r="M174" s="170">
        <f t="shared" si="34"/>
        <v>0</v>
      </c>
      <c r="N174" s="170">
        <f t="shared" si="34"/>
        <v>0</v>
      </c>
      <c r="O174" s="170">
        <f t="shared" si="26"/>
        <v>0</v>
      </c>
      <c r="P174" s="4"/>
      <c r="Q174" s="4"/>
    </row>
    <row r="175" spans="1:17">
      <c r="A175" s="17" t="s">
        <v>649</v>
      </c>
      <c r="B175" s="6" t="s">
        <v>431</v>
      </c>
      <c r="C175" s="170"/>
      <c r="D175" s="170"/>
      <c r="E175" s="170"/>
      <c r="F175" s="170"/>
      <c r="G175" s="170"/>
      <c r="H175" s="170"/>
      <c r="I175" s="170"/>
      <c r="J175" s="170"/>
      <c r="K175" s="170"/>
      <c r="L175" s="170"/>
      <c r="M175" s="170"/>
      <c r="N175" s="170"/>
      <c r="O175" s="170">
        <f t="shared" si="26"/>
        <v>0</v>
      </c>
      <c r="P175" s="4"/>
      <c r="Q175" s="4"/>
    </row>
    <row r="176" spans="1:17">
      <c r="A176" s="17" t="s">
        <v>650</v>
      </c>
      <c r="B176" s="6" t="s">
        <v>433</v>
      </c>
      <c r="C176" s="170"/>
      <c r="D176" s="170"/>
      <c r="E176" s="170"/>
      <c r="F176" s="170">
        <v>6680703</v>
      </c>
      <c r="G176" s="170"/>
      <c r="H176" s="170"/>
      <c r="I176" s="170"/>
      <c r="J176" s="170"/>
      <c r="K176" s="170"/>
      <c r="L176" s="170"/>
      <c r="M176" s="170"/>
      <c r="N176" s="170"/>
      <c r="O176" s="170">
        <f t="shared" si="26"/>
        <v>6680703</v>
      </c>
      <c r="P176" s="4"/>
      <c r="Q176" s="4"/>
    </row>
    <row r="177" spans="1:17">
      <c r="A177" s="17" t="s">
        <v>435</v>
      </c>
      <c r="B177" s="6" t="s">
        <v>436</v>
      </c>
      <c r="C177" s="170"/>
      <c r="D177" s="170"/>
      <c r="E177" s="170"/>
      <c r="F177" s="170"/>
      <c r="G177" s="170"/>
      <c r="H177" s="170"/>
      <c r="I177" s="170"/>
      <c r="J177" s="170"/>
      <c r="K177" s="170"/>
      <c r="L177" s="170"/>
      <c r="M177" s="170"/>
      <c r="N177" s="170"/>
      <c r="O177" s="170">
        <f t="shared" si="26"/>
        <v>0</v>
      </c>
      <c r="P177" s="4"/>
      <c r="Q177" s="4"/>
    </row>
    <row r="178" spans="1:17">
      <c r="A178" s="17" t="s">
        <v>651</v>
      </c>
      <c r="B178" s="6" t="s">
        <v>437</v>
      </c>
      <c r="C178" s="170"/>
      <c r="D178" s="170"/>
      <c r="E178" s="170"/>
      <c r="F178" s="170"/>
      <c r="G178" s="170"/>
      <c r="H178" s="170"/>
      <c r="I178" s="170"/>
      <c r="J178" s="170"/>
      <c r="K178" s="170"/>
      <c r="L178" s="170"/>
      <c r="M178" s="170"/>
      <c r="N178" s="170"/>
      <c r="O178" s="170">
        <f t="shared" si="26"/>
        <v>0</v>
      </c>
      <c r="P178" s="4"/>
      <c r="Q178" s="4"/>
    </row>
    <row r="179" spans="1:17">
      <c r="A179" s="17" t="s">
        <v>439</v>
      </c>
      <c r="B179" s="6" t="s">
        <v>440</v>
      </c>
      <c r="C179" s="170"/>
      <c r="D179" s="170"/>
      <c r="E179" s="170"/>
      <c r="F179" s="170"/>
      <c r="G179" s="170"/>
      <c r="H179" s="170"/>
      <c r="I179" s="170"/>
      <c r="J179" s="170"/>
      <c r="K179" s="170"/>
      <c r="L179" s="170"/>
      <c r="M179" s="170"/>
      <c r="N179" s="170"/>
      <c r="O179" s="170">
        <f t="shared" si="26"/>
        <v>0</v>
      </c>
      <c r="P179" s="4"/>
      <c r="Q179" s="4"/>
    </row>
    <row r="180" spans="1:17">
      <c r="A180" s="49" t="s">
        <v>673</v>
      </c>
      <c r="B180" s="64" t="s">
        <v>441</v>
      </c>
      <c r="C180" s="170">
        <f>SUM(C175:C179)</f>
        <v>0</v>
      </c>
      <c r="D180" s="170">
        <f t="shared" ref="D180:N180" si="35">SUM(D175:D179)</f>
        <v>0</v>
      </c>
      <c r="E180" s="170">
        <f t="shared" si="35"/>
        <v>0</v>
      </c>
      <c r="F180" s="170">
        <f t="shared" si="35"/>
        <v>6680703</v>
      </c>
      <c r="G180" s="170">
        <f t="shared" si="35"/>
        <v>0</v>
      </c>
      <c r="H180" s="170">
        <f t="shared" si="35"/>
        <v>0</v>
      </c>
      <c r="I180" s="170">
        <f t="shared" si="35"/>
        <v>0</v>
      </c>
      <c r="J180" s="170">
        <f t="shared" si="35"/>
        <v>0</v>
      </c>
      <c r="K180" s="170">
        <f t="shared" si="35"/>
        <v>0</v>
      </c>
      <c r="L180" s="170">
        <f t="shared" si="35"/>
        <v>0</v>
      </c>
      <c r="M180" s="170">
        <f t="shared" si="35"/>
        <v>0</v>
      </c>
      <c r="N180" s="170">
        <f t="shared" si="35"/>
        <v>0</v>
      </c>
      <c r="O180" s="170">
        <f t="shared" si="26"/>
        <v>6680703</v>
      </c>
      <c r="P180" s="4"/>
      <c r="Q180" s="4"/>
    </row>
    <row r="181" spans="1:17" ht="30">
      <c r="A181" s="17" t="s">
        <v>447</v>
      </c>
      <c r="B181" s="6" t="s">
        <v>448</v>
      </c>
      <c r="C181" s="170"/>
      <c r="D181" s="170"/>
      <c r="E181" s="170"/>
      <c r="F181" s="170"/>
      <c r="G181" s="170"/>
      <c r="H181" s="170"/>
      <c r="I181" s="170"/>
      <c r="J181" s="170"/>
      <c r="K181" s="170"/>
      <c r="L181" s="170"/>
      <c r="M181" s="170"/>
      <c r="N181" s="170"/>
      <c r="O181" s="170">
        <f t="shared" si="26"/>
        <v>0</v>
      </c>
      <c r="P181" s="4"/>
      <c r="Q181" s="4"/>
    </row>
    <row r="182" spans="1:17" ht="30">
      <c r="A182" s="5" t="s">
        <v>654</v>
      </c>
      <c r="B182" s="6" t="s">
        <v>449</v>
      </c>
      <c r="C182" s="170"/>
      <c r="D182" s="170"/>
      <c r="E182" s="170"/>
      <c r="F182" s="170"/>
      <c r="G182" s="170"/>
      <c r="H182" s="170"/>
      <c r="I182" s="170"/>
      <c r="J182" s="170"/>
      <c r="K182" s="170"/>
      <c r="L182" s="170"/>
      <c r="M182" s="170"/>
      <c r="N182" s="170"/>
      <c r="O182" s="170">
        <f t="shared" si="26"/>
        <v>0</v>
      </c>
      <c r="P182" s="4"/>
      <c r="Q182" s="4"/>
    </row>
    <row r="183" spans="1:17">
      <c r="A183" s="17" t="s">
        <v>655</v>
      </c>
      <c r="B183" s="6" t="s">
        <v>450</v>
      </c>
      <c r="C183" s="170"/>
      <c r="D183" s="170"/>
      <c r="E183" s="170"/>
      <c r="F183" s="170"/>
      <c r="G183" s="170"/>
      <c r="H183" s="170"/>
      <c r="I183" s="170"/>
      <c r="J183" s="170"/>
      <c r="K183" s="170"/>
      <c r="L183" s="170"/>
      <c r="M183" s="170"/>
      <c r="N183" s="170"/>
      <c r="O183" s="170">
        <f t="shared" si="26"/>
        <v>0</v>
      </c>
      <c r="P183" s="4"/>
      <c r="Q183" s="4"/>
    </row>
    <row r="184" spans="1:17">
      <c r="A184" s="49" t="s">
        <v>676</v>
      </c>
      <c r="B184" s="64" t="s">
        <v>451</v>
      </c>
      <c r="C184" s="170">
        <f>SUM(C181:C183)</f>
        <v>0</v>
      </c>
      <c r="D184" s="170">
        <f t="shared" ref="D184:N184" si="36">SUM(D181:D183)</f>
        <v>0</v>
      </c>
      <c r="E184" s="170">
        <f t="shared" si="36"/>
        <v>0</v>
      </c>
      <c r="F184" s="170">
        <f t="shared" si="36"/>
        <v>0</v>
      </c>
      <c r="G184" s="170">
        <f t="shared" si="36"/>
        <v>0</v>
      </c>
      <c r="H184" s="170">
        <f t="shared" si="36"/>
        <v>0</v>
      </c>
      <c r="I184" s="170">
        <f t="shared" si="36"/>
        <v>0</v>
      </c>
      <c r="J184" s="170">
        <f t="shared" si="36"/>
        <v>0</v>
      </c>
      <c r="K184" s="170">
        <f t="shared" si="36"/>
        <v>0</v>
      </c>
      <c r="L184" s="170">
        <f t="shared" si="36"/>
        <v>0</v>
      </c>
      <c r="M184" s="170">
        <f t="shared" si="36"/>
        <v>0</v>
      </c>
      <c r="N184" s="170">
        <f t="shared" si="36"/>
        <v>0</v>
      </c>
      <c r="O184" s="170">
        <f t="shared" si="26"/>
        <v>0</v>
      </c>
      <c r="P184" s="4"/>
      <c r="Q184" s="4"/>
    </row>
    <row r="185" spans="1:17" ht="15.75">
      <c r="A185" s="82" t="s">
        <v>97</v>
      </c>
      <c r="B185" s="87"/>
      <c r="C185" s="170">
        <f>C184+C180+C174</f>
        <v>0</v>
      </c>
      <c r="D185" s="170">
        <f t="shared" ref="D185:N185" si="37">D184+D180+D174</f>
        <v>0</v>
      </c>
      <c r="E185" s="170">
        <f t="shared" si="37"/>
        <v>0</v>
      </c>
      <c r="F185" s="170">
        <f t="shared" si="37"/>
        <v>6680703</v>
      </c>
      <c r="G185" s="170">
        <f t="shared" si="37"/>
        <v>0</v>
      </c>
      <c r="H185" s="170">
        <f t="shared" si="37"/>
        <v>0</v>
      </c>
      <c r="I185" s="170">
        <f t="shared" si="37"/>
        <v>0</v>
      </c>
      <c r="J185" s="170">
        <f t="shared" si="37"/>
        <v>0</v>
      </c>
      <c r="K185" s="170">
        <f t="shared" si="37"/>
        <v>0</v>
      </c>
      <c r="L185" s="170">
        <f t="shared" si="37"/>
        <v>0</v>
      </c>
      <c r="M185" s="170">
        <f t="shared" si="37"/>
        <v>0</v>
      </c>
      <c r="N185" s="170">
        <f t="shared" si="37"/>
        <v>0</v>
      </c>
      <c r="O185" s="170">
        <f t="shared" si="26"/>
        <v>6680703</v>
      </c>
      <c r="P185" s="4"/>
      <c r="Q185" s="4"/>
    </row>
    <row r="186" spans="1:17" ht="15.75">
      <c r="A186" s="61" t="s">
        <v>675</v>
      </c>
      <c r="B186" s="45" t="s">
        <v>452</v>
      </c>
      <c r="C186" s="170">
        <f>C168+C185</f>
        <v>6540969</v>
      </c>
      <c r="D186" s="170">
        <f t="shared" ref="D186:N186" si="38">D168+D185</f>
        <v>3276336</v>
      </c>
      <c r="E186" s="170">
        <f t="shared" si="38"/>
        <v>9548838</v>
      </c>
      <c r="F186" s="170">
        <f t="shared" si="38"/>
        <v>9764373</v>
      </c>
      <c r="G186" s="170">
        <f t="shared" si="38"/>
        <v>3083670</v>
      </c>
      <c r="H186" s="170">
        <f t="shared" si="38"/>
        <v>3083670</v>
      </c>
      <c r="I186" s="170">
        <f t="shared" si="38"/>
        <v>3083670</v>
      </c>
      <c r="J186" s="170">
        <f t="shared" si="38"/>
        <v>3083670</v>
      </c>
      <c r="K186" s="170">
        <f t="shared" si="38"/>
        <v>9656170</v>
      </c>
      <c r="L186" s="170">
        <f t="shared" si="38"/>
        <v>3068670</v>
      </c>
      <c r="M186" s="170">
        <f t="shared" si="38"/>
        <v>3068670</v>
      </c>
      <c r="N186" s="170">
        <f t="shared" si="38"/>
        <v>3079815</v>
      </c>
      <c r="O186" s="170">
        <f t="shared" si="26"/>
        <v>60338521</v>
      </c>
      <c r="P186" s="4"/>
      <c r="Q186" s="4"/>
    </row>
    <row r="187" spans="1:17" ht="15.75">
      <c r="A187" s="144" t="s">
        <v>98</v>
      </c>
      <c r="B187" s="85"/>
      <c r="C187" s="170"/>
      <c r="D187" s="170"/>
      <c r="E187" s="170"/>
      <c r="F187" s="170"/>
      <c r="G187" s="170"/>
      <c r="H187" s="170"/>
      <c r="I187" s="170"/>
      <c r="J187" s="170"/>
      <c r="K187" s="170"/>
      <c r="L187" s="170"/>
      <c r="M187" s="170"/>
      <c r="N187" s="170"/>
      <c r="O187" s="170">
        <f t="shared" si="26"/>
        <v>0</v>
      </c>
      <c r="P187" s="4"/>
      <c r="Q187" s="4"/>
    </row>
    <row r="188" spans="1:17" ht="15.75">
      <c r="A188" s="144" t="s">
        <v>99</v>
      </c>
      <c r="B188" s="85"/>
      <c r="C188" s="170"/>
      <c r="D188" s="170"/>
      <c r="E188" s="170"/>
      <c r="F188" s="170"/>
      <c r="G188" s="170"/>
      <c r="H188" s="170"/>
      <c r="I188" s="170"/>
      <c r="J188" s="170"/>
      <c r="K188" s="170"/>
      <c r="L188" s="170"/>
      <c r="M188" s="170"/>
      <c r="N188" s="170"/>
      <c r="O188" s="170">
        <f t="shared" si="26"/>
        <v>0</v>
      </c>
      <c r="P188" s="4"/>
      <c r="Q188" s="4"/>
    </row>
    <row r="189" spans="1:17">
      <c r="A189" s="47" t="s">
        <v>657</v>
      </c>
      <c r="B189" s="5" t="s">
        <v>453</v>
      </c>
      <c r="C189" s="170"/>
      <c r="D189" s="170"/>
      <c r="E189" s="170"/>
      <c r="F189" s="170"/>
      <c r="G189" s="170"/>
      <c r="H189" s="170"/>
      <c r="I189" s="170"/>
      <c r="J189" s="170"/>
      <c r="K189" s="170"/>
      <c r="L189" s="170"/>
      <c r="M189" s="170"/>
      <c r="N189" s="170"/>
      <c r="O189" s="170">
        <f t="shared" si="26"/>
        <v>0</v>
      </c>
      <c r="P189" s="4"/>
      <c r="Q189" s="4"/>
    </row>
    <row r="190" spans="1:17">
      <c r="A190" s="17" t="s">
        <v>454</v>
      </c>
      <c r="B190" s="5" t="s">
        <v>455</v>
      </c>
      <c r="C190" s="170"/>
      <c r="D190" s="170"/>
      <c r="E190" s="170"/>
      <c r="F190" s="170"/>
      <c r="G190" s="170"/>
      <c r="H190" s="170"/>
      <c r="I190" s="170"/>
      <c r="J190" s="170"/>
      <c r="K190" s="170"/>
      <c r="L190" s="170"/>
      <c r="M190" s="170"/>
      <c r="N190" s="170"/>
      <c r="O190" s="170">
        <f t="shared" si="26"/>
        <v>0</v>
      </c>
      <c r="P190" s="4"/>
      <c r="Q190" s="4"/>
    </row>
    <row r="191" spans="1:17">
      <c r="A191" s="47" t="s">
        <v>658</v>
      </c>
      <c r="B191" s="5" t="s">
        <v>456</v>
      </c>
      <c r="C191" s="170"/>
      <c r="D191" s="170"/>
      <c r="E191" s="170"/>
      <c r="F191" s="170"/>
      <c r="G191" s="170"/>
      <c r="H191" s="170"/>
      <c r="I191" s="170"/>
      <c r="J191" s="170"/>
      <c r="K191" s="170"/>
      <c r="L191" s="170"/>
      <c r="M191" s="170"/>
      <c r="N191" s="170"/>
      <c r="O191" s="170">
        <f t="shared" si="26"/>
        <v>0</v>
      </c>
      <c r="P191" s="4"/>
      <c r="Q191" s="4"/>
    </row>
    <row r="192" spans="1:17">
      <c r="A192" s="20" t="s">
        <v>677</v>
      </c>
      <c r="B192" s="9" t="s">
        <v>457</v>
      </c>
      <c r="C192" s="170">
        <f>SUM(C189:C191)</f>
        <v>0</v>
      </c>
      <c r="D192" s="170">
        <f t="shared" ref="D192:N192" si="39">SUM(D189:D191)</f>
        <v>0</v>
      </c>
      <c r="E192" s="170">
        <f t="shared" si="39"/>
        <v>0</v>
      </c>
      <c r="F192" s="170">
        <f t="shared" si="39"/>
        <v>0</v>
      </c>
      <c r="G192" s="170">
        <f t="shared" si="39"/>
        <v>0</v>
      </c>
      <c r="H192" s="170">
        <f t="shared" si="39"/>
        <v>0</v>
      </c>
      <c r="I192" s="170">
        <f t="shared" si="39"/>
        <v>0</v>
      </c>
      <c r="J192" s="170">
        <f t="shared" si="39"/>
        <v>0</v>
      </c>
      <c r="K192" s="170">
        <f t="shared" si="39"/>
        <v>0</v>
      </c>
      <c r="L192" s="170">
        <f t="shared" si="39"/>
        <v>0</v>
      </c>
      <c r="M192" s="170">
        <f t="shared" si="39"/>
        <v>0</v>
      </c>
      <c r="N192" s="170">
        <f t="shared" si="39"/>
        <v>0</v>
      </c>
      <c r="O192" s="170">
        <f t="shared" si="26"/>
        <v>0</v>
      </c>
      <c r="P192" s="4"/>
      <c r="Q192" s="4"/>
    </row>
    <row r="193" spans="1:17">
      <c r="A193" s="17" t="s">
        <v>659</v>
      </c>
      <c r="B193" s="5" t="s">
        <v>458</v>
      </c>
      <c r="C193" s="170"/>
      <c r="D193" s="170"/>
      <c r="E193" s="170"/>
      <c r="F193" s="170"/>
      <c r="G193" s="170"/>
      <c r="H193" s="170"/>
      <c r="I193" s="170"/>
      <c r="J193" s="170"/>
      <c r="K193" s="170"/>
      <c r="L193" s="170"/>
      <c r="M193" s="170"/>
      <c r="N193" s="170"/>
      <c r="O193" s="170">
        <f t="shared" si="26"/>
        <v>0</v>
      </c>
      <c r="P193" s="4"/>
      <c r="Q193" s="4"/>
    </row>
    <row r="194" spans="1:17">
      <c r="A194" s="47" t="s">
        <v>459</v>
      </c>
      <c r="B194" s="5" t="s">
        <v>460</v>
      </c>
      <c r="C194" s="170"/>
      <c r="D194" s="170"/>
      <c r="E194" s="170"/>
      <c r="F194" s="170"/>
      <c r="G194" s="170"/>
      <c r="H194" s="170"/>
      <c r="I194" s="170"/>
      <c r="J194" s="170"/>
      <c r="K194" s="170"/>
      <c r="L194" s="170"/>
      <c r="M194" s="170"/>
      <c r="N194" s="170"/>
      <c r="O194" s="170">
        <f t="shared" si="26"/>
        <v>0</v>
      </c>
      <c r="P194" s="4"/>
      <c r="Q194" s="4"/>
    </row>
    <row r="195" spans="1:17">
      <c r="A195" s="17" t="s">
        <v>660</v>
      </c>
      <c r="B195" s="5" t="s">
        <v>461</v>
      </c>
      <c r="C195" s="170"/>
      <c r="D195" s="170"/>
      <c r="E195" s="170"/>
      <c r="F195" s="170"/>
      <c r="G195" s="170"/>
      <c r="H195" s="170"/>
      <c r="I195" s="170"/>
      <c r="J195" s="170"/>
      <c r="K195" s="170"/>
      <c r="L195" s="170"/>
      <c r="M195" s="170"/>
      <c r="N195" s="170"/>
      <c r="O195" s="170">
        <f t="shared" si="26"/>
        <v>0</v>
      </c>
      <c r="P195" s="4"/>
      <c r="Q195" s="4"/>
    </row>
    <row r="196" spans="1:17">
      <c r="A196" s="47" t="s">
        <v>462</v>
      </c>
      <c r="B196" s="5" t="s">
        <v>463</v>
      </c>
      <c r="C196" s="170"/>
      <c r="D196" s="170"/>
      <c r="E196" s="170"/>
      <c r="F196" s="170"/>
      <c r="G196" s="170"/>
      <c r="H196" s="170"/>
      <c r="I196" s="170"/>
      <c r="J196" s="170"/>
      <c r="K196" s="170"/>
      <c r="L196" s="170"/>
      <c r="M196" s="170"/>
      <c r="N196" s="170"/>
      <c r="O196" s="170">
        <f t="shared" si="26"/>
        <v>0</v>
      </c>
      <c r="P196" s="4"/>
      <c r="Q196" s="4"/>
    </row>
    <row r="197" spans="1:17">
      <c r="A197" s="18" t="s">
        <v>678</v>
      </c>
      <c r="B197" s="9" t="s">
        <v>464</v>
      </c>
      <c r="C197" s="170">
        <f>SUM(C193:C196)</f>
        <v>0</v>
      </c>
      <c r="D197" s="170">
        <f t="shared" ref="D197:N197" si="40">SUM(D193:D196)</f>
        <v>0</v>
      </c>
      <c r="E197" s="170">
        <f t="shared" si="40"/>
        <v>0</v>
      </c>
      <c r="F197" s="170">
        <f t="shared" si="40"/>
        <v>0</v>
      </c>
      <c r="G197" s="170">
        <f t="shared" si="40"/>
        <v>0</v>
      </c>
      <c r="H197" s="170">
        <f t="shared" si="40"/>
        <v>0</v>
      </c>
      <c r="I197" s="170">
        <f t="shared" si="40"/>
        <v>0</v>
      </c>
      <c r="J197" s="170">
        <f t="shared" si="40"/>
        <v>0</v>
      </c>
      <c r="K197" s="170">
        <f t="shared" si="40"/>
        <v>0</v>
      </c>
      <c r="L197" s="170">
        <f t="shared" si="40"/>
        <v>0</v>
      </c>
      <c r="M197" s="170">
        <f t="shared" si="40"/>
        <v>0</v>
      </c>
      <c r="N197" s="170">
        <f t="shared" si="40"/>
        <v>0</v>
      </c>
      <c r="O197" s="170">
        <f t="shared" si="26"/>
        <v>0</v>
      </c>
      <c r="P197" s="4"/>
      <c r="Q197" s="4"/>
    </row>
    <row r="198" spans="1:17">
      <c r="A198" s="5" t="s">
        <v>811</v>
      </c>
      <c r="B198" s="5" t="s">
        <v>465</v>
      </c>
      <c r="C198" s="170">
        <v>1927590</v>
      </c>
      <c r="D198" s="170"/>
      <c r="E198" s="170"/>
      <c r="F198" s="170"/>
      <c r="G198" s="170"/>
      <c r="H198" s="170"/>
      <c r="I198" s="170"/>
      <c r="J198" s="170"/>
      <c r="K198" s="170"/>
      <c r="L198" s="170"/>
      <c r="M198" s="170"/>
      <c r="N198" s="170"/>
      <c r="O198" s="170">
        <f t="shared" si="26"/>
        <v>1927590</v>
      </c>
      <c r="P198" s="4"/>
      <c r="Q198" s="4"/>
    </row>
    <row r="199" spans="1:17">
      <c r="A199" s="5" t="s">
        <v>812</v>
      </c>
      <c r="B199" s="5" t="s">
        <v>465</v>
      </c>
      <c r="C199" s="170">
        <v>52163966</v>
      </c>
      <c r="D199" s="170"/>
      <c r="E199" s="170"/>
      <c r="F199" s="170"/>
      <c r="G199" s="170"/>
      <c r="H199" s="170"/>
      <c r="I199" s="170"/>
      <c r="J199" s="170"/>
      <c r="K199" s="170"/>
      <c r="L199" s="170"/>
      <c r="M199" s="170"/>
      <c r="N199" s="170"/>
      <c r="O199" s="170">
        <f t="shared" si="26"/>
        <v>52163966</v>
      </c>
      <c r="P199" s="4"/>
      <c r="Q199" s="4"/>
    </row>
    <row r="200" spans="1:17">
      <c r="A200" s="5" t="s">
        <v>809</v>
      </c>
      <c r="B200" s="5" t="s">
        <v>466</v>
      </c>
      <c r="C200" s="170"/>
      <c r="D200" s="170"/>
      <c r="E200" s="170"/>
      <c r="F200" s="170"/>
      <c r="G200" s="170"/>
      <c r="H200" s="170"/>
      <c r="I200" s="170"/>
      <c r="J200" s="170"/>
      <c r="K200" s="170"/>
      <c r="L200" s="170"/>
      <c r="M200" s="170"/>
      <c r="N200" s="170"/>
      <c r="O200" s="170">
        <f t="shared" si="26"/>
        <v>0</v>
      </c>
      <c r="P200" s="4"/>
      <c r="Q200" s="4"/>
    </row>
    <row r="201" spans="1:17">
      <c r="A201" s="5" t="s">
        <v>810</v>
      </c>
      <c r="B201" s="5" t="s">
        <v>466</v>
      </c>
      <c r="C201" s="170"/>
      <c r="D201" s="170"/>
      <c r="E201" s="170"/>
      <c r="F201" s="170"/>
      <c r="G201" s="170"/>
      <c r="H201" s="170"/>
      <c r="I201" s="170"/>
      <c r="J201" s="170"/>
      <c r="K201" s="170"/>
      <c r="L201" s="170"/>
      <c r="M201" s="170"/>
      <c r="N201" s="170"/>
      <c r="O201" s="170">
        <f t="shared" ref="O201:O215" si="41">SUM(C201:N201)</f>
        <v>0</v>
      </c>
      <c r="P201" s="4"/>
      <c r="Q201" s="4"/>
    </row>
    <row r="202" spans="1:17">
      <c r="A202" s="9" t="s">
        <v>679</v>
      </c>
      <c r="B202" s="9" t="s">
        <v>467</v>
      </c>
      <c r="C202" s="170">
        <f>SUM(C198:C201)</f>
        <v>54091556</v>
      </c>
      <c r="D202" s="170">
        <f t="shared" ref="D202:N202" si="42">SUM(D198:D201)</f>
        <v>0</v>
      </c>
      <c r="E202" s="170">
        <f t="shared" si="42"/>
        <v>0</v>
      </c>
      <c r="F202" s="170">
        <f t="shared" si="42"/>
        <v>0</v>
      </c>
      <c r="G202" s="170">
        <f t="shared" si="42"/>
        <v>0</v>
      </c>
      <c r="H202" s="170">
        <f t="shared" si="42"/>
        <v>0</v>
      </c>
      <c r="I202" s="170">
        <f t="shared" si="42"/>
        <v>0</v>
      </c>
      <c r="J202" s="170">
        <f t="shared" si="42"/>
        <v>0</v>
      </c>
      <c r="K202" s="170">
        <f t="shared" si="42"/>
        <v>0</v>
      </c>
      <c r="L202" s="170">
        <f t="shared" si="42"/>
        <v>0</v>
      </c>
      <c r="M202" s="170">
        <f t="shared" si="42"/>
        <v>0</v>
      </c>
      <c r="N202" s="170">
        <f t="shared" si="42"/>
        <v>0</v>
      </c>
      <c r="O202" s="170">
        <f t="shared" si="41"/>
        <v>54091556</v>
      </c>
      <c r="P202" s="4"/>
      <c r="Q202" s="4"/>
    </row>
    <row r="203" spans="1:17">
      <c r="A203" s="47" t="s">
        <v>468</v>
      </c>
      <c r="B203" s="5" t="s">
        <v>469</v>
      </c>
      <c r="C203" s="170"/>
      <c r="D203" s="170"/>
      <c r="E203" s="170"/>
      <c r="F203" s="170"/>
      <c r="G203" s="170"/>
      <c r="H203" s="170"/>
      <c r="I203" s="170"/>
      <c r="J203" s="170"/>
      <c r="K203" s="170"/>
      <c r="L203" s="170"/>
      <c r="M203" s="170"/>
      <c r="N203" s="170"/>
      <c r="O203" s="170">
        <f t="shared" si="41"/>
        <v>0</v>
      </c>
      <c r="P203" s="4"/>
      <c r="Q203" s="4"/>
    </row>
    <row r="204" spans="1:17">
      <c r="A204" s="47" t="s">
        <v>470</v>
      </c>
      <c r="B204" s="5" t="s">
        <v>471</v>
      </c>
      <c r="C204" s="170"/>
      <c r="D204" s="170"/>
      <c r="E204" s="170"/>
      <c r="F204" s="170"/>
      <c r="G204" s="170"/>
      <c r="H204" s="170"/>
      <c r="I204" s="170"/>
      <c r="J204" s="170"/>
      <c r="K204" s="170"/>
      <c r="L204" s="170"/>
      <c r="M204" s="170"/>
      <c r="N204" s="170"/>
      <c r="O204" s="170">
        <f t="shared" si="41"/>
        <v>0</v>
      </c>
      <c r="P204" s="4"/>
      <c r="Q204" s="4"/>
    </row>
    <row r="205" spans="1:17">
      <c r="A205" s="47" t="s">
        <v>472</v>
      </c>
      <c r="B205" s="5" t="s">
        <v>473</v>
      </c>
      <c r="C205" s="170"/>
      <c r="D205" s="170"/>
      <c r="E205" s="170"/>
      <c r="F205" s="170"/>
      <c r="G205" s="170"/>
      <c r="H205" s="170"/>
      <c r="I205" s="170"/>
      <c r="J205" s="170"/>
      <c r="K205" s="170"/>
      <c r="L205" s="170"/>
      <c r="M205" s="170"/>
      <c r="N205" s="170"/>
      <c r="O205" s="170">
        <f t="shared" si="41"/>
        <v>0</v>
      </c>
      <c r="P205" s="4"/>
      <c r="Q205" s="4"/>
    </row>
    <row r="206" spans="1:17">
      <c r="A206" s="47" t="s">
        <v>474</v>
      </c>
      <c r="B206" s="5" t="s">
        <v>475</v>
      </c>
      <c r="C206" s="170"/>
      <c r="D206" s="170"/>
      <c r="E206" s="170"/>
      <c r="F206" s="170"/>
      <c r="G206" s="170"/>
      <c r="H206" s="170"/>
      <c r="I206" s="170"/>
      <c r="J206" s="170"/>
      <c r="K206" s="170"/>
      <c r="L206" s="170"/>
      <c r="M206" s="170"/>
      <c r="N206" s="170"/>
      <c r="O206" s="170">
        <f t="shared" si="41"/>
        <v>0</v>
      </c>
      <c r="P206" s="4"/>
      <c r="Q206" s="4"/>
    </row>
    <row r="207" spans="1:17">
      <c r="A207" s="17" t="s">
        <v>661</v>
      </c>
      <c r="B207" s="5" t="s">
        <v>476</v>
      </c>
      <c r="C207" s="170"/>
      <c r="D207" s="170"/>
      <c r="E207" s="170"/>
      <c r="F207" s="170"/>
      <c r="G207" s="170"/>
      <c r="H207" s="170"/>
      <c r="I207" s="170"/>
      <c r="J207" s="170"/>
      <c r="K207" s="170"/>
      <c r="L207" s="170"/>
      <c r="M207" s="170"/>
      <c r="N207" s="170"/>
      <c r="O207" s="170">
        <f t="shared" si="41"/>
        <v>0</v>
      </c>
      <c r="P207" s="4"/>
      <c r="Q207" s="4"/>
    </row>
    <row r="208" spans="1:17">
      <c r="A208" s="20" t="s">
        <v>680</v>
      </c>
      <c r="B208" s="9" t="s">
        <v>478</v>
      </c>
      <c r="C208" s="170">
        <f>C207+C206+C205+C204+C203+C202+C197+C192</f>
        <v>54091556</v>
      </c>
      <c r="D208" s="170">
        <f t="shared" ref="D208:N208" si="43">D207+D206+D205+D204+D203+D202+D197+D192</f>
        <v>0</v>
      </c>
      <c r="E208" s="170">
        <f t="shared" si="43"/>
        <v>0</v>
      </c>
      <c r="F208" s="170">
        <f t="shared" si="43"/>
        <v>0</v>
      </c>
      <c r="G208" s="170">
        <f t="shared" si="43"/>
        <v>0</v>
      </c>
      <c r="H208" s="170">
        <f t="shared" si="43"/>
        <v>0</v>
      </c>
      <c r="I208" s="170">
        <f t="shared" si="43"/>
        <v>0</v>
      </c>
      <c r="J208" s="170">
        <f t="shared" si="43"/>
        <v>0</v>
      </c>
      <c r="K208" s="170">
        <f t="shared" si="43"/>
        <v>0</v>
      </c>
      <c r="L208" s="170">
        <f t="shared" si="43"/>
        <v>0</v>
      </c>
      <c r="M208" s="170">
        <f t="shared" si="43"/>
        <v>0</v>
      </c>
      <c r="N208" s="170">
        <f t="shared" si="43"/>
        <v>0</v>
      </c>
      <c r="O208" s="170">
        <f t="shared" si="41"/>
        <v>54091556</v>
      </c>
      <c r="P208" s="4"/>
      <c r="Q208" s="4"/>
    </row>
    <row r="209" spans="1:17">
      <c r="A209" s="17" t="s">
        <v>479</v>
      </c>
      <c r="B209" s="5" t="s">
        <v>480</v>
      </c>
      <c r="C209" s="170"/>
      <c r="D209" s="170"/>
      <c r="E209" s="170"/>
      <c r="F209" s="170"/>
      <c r="G209" s="170"/>
      <c r="H209" s="170"/>
      <c r="I209" s="170"/>
      <c r="J209" s="170"/>
      <c r="K209" s="170"/>
      <c r="L209" s="170"/>
      <c r="M209" s="170"/>
      <c r="N209" s="170"/>
      <c r="O209" s="170">
        <f t="shared" si="41"/>
        <v>0</v>
      </c>
      <c r="P209" s="4"/>
      <c r="Q209" s="4"/>
    </row>
    <row r="210" spans="1:17">
      <c r="A210" s="17" t="s">
        <v>481</v>
      </c>
      <c r="B210" s="5" t="s">
        <v>482</v>
      </c>
      <c r="C210" s="170"/>
      <c r="D210" s="170"/>
      <c r="E210" s="170"/>
      <c r="F210" s="170"/>
      <c r="G210" s="170"/>
      <c r="H210" s="170"/>
      <c r="I210" s="170"/>
      <c r="J210" s="170"/>
      <c r="K210" s="170"/>
      <c r="L210" s="170"/>
      <c r="M210" s="170"/>
      <c r="N210" s="170"/>
      <c r="O210" s="170">
        <f t="shared" si="41"/>
        <v>0</v>
      </c>
      <c r="P210" s="4"/>
      <c r="Q210" s="4"/>
    </row>
    <row r="211" spans="1:17">
      <c r="A211" s="47" t="s">
        <v>483</v>
      </c>
      <c r="B211" s="5" t="s">
        <v>484</v>
      </c>
      <c r="C211" s="170"/>
      <c r="D211" s="170"/>
      <c r="E211" s="170"/>
      <c r="F211" s="170"/>
      <c r="G211" s="170"/>
      <c r="H211" s="170"/>
      <c r="I211" s="170"/>
      <c r="J211" s="170"/>
      <c r="K211" s="170"/>
      <c r="L211" s="170"/>
      <c r="M211" s="170"/>
      <c r="N211" s="170"/>
      <c r="O211" s="170">
        <f t="shared" si="41"/>
        <v>0</v>
      </c>
      <c r="P211" s="4"/>
      <c r="Q211" s="4"/>
    </row>
    <row r="212" spans="1:17">
      <c r="A212" s="47" t="s">
        <v>662</v>
      </c>
      <c r="B212" s="5" t="s">
        <v>485</v>
      </c>
      <c r="C212" s="170"/>
      <c r="D212" s="170"/>
      <c r="E212" s="170"/>
      <c r="F212" s="170"/>
      <c r="G212" s="170"/>
      <c r="H212" s="170"/>
      <c r="I212" s="170"/>
      <c r="J212" s="170"/>
      <c r="K212" s="170"/>
      <c r="L212" s="170"/>
      <c r="M212" s="170"/>
      <c r="N212" s="170"/>
      <c r="O212" s="170">
        <f t="shared" si="41"/>
        <v>0</v>
      </c>
      <c r="P212" s="4"/>
      <c r="Q212" s="4"/>
    </row>
    <row r="213" spans="1:17">
      <c r="A213" s="18" t="s">
        <v>681</v>
      </c>
      <c r="B213" s="9" t="s">
        <v>486</v>
      </c>
      <c r="C213" s="170"/>
      <c r="D213" s="170"/>
      <c r="E213" s="170"/>
      <c r="F213" s="170"/>
      <c r="G213" s="170"/>
      <c r="H213" s="170"/>
      <c r="I213" s="170"/>
      <c r="J213" s="170"/>
      <c r="K213" s="170"/>
      <c r="L213" s="170"/>
      <c r="M213" s="170"/>
      <c r="N213" s="170"/>
      <c r="O213" s="170">
        <f t="shared" si="41"/>
        <v>0</v>
      </c>
      <c r="P213" s="4"/>
      <c r="Q213" s="4"/>
    </row>
    <row r="214" spans="1:17">
      <c r="A214" s="20" t="s">
        <v>487</v>
      </c>
      <c r="B214" s="9" t="s">
        <v>488</v>
      </c>
      <c r="C214" s="170"/>
      <c r="D214" s="170"/>
      <c r="E214" s="170"/>
      <c r="F214" s="170"/>
      <c r="G214" s="170"/>
      <c r="H214" s="170"/>
      <c r="I214" s="170"/>
      <c r="J214" s="170"/>
      <c r="K214" s="170"/>
      <c r="L214" s="170"/>
      <c r="M214" s="170"/>
      <c r="N214" s="170"/>
      <c r="O214" s="170">
        <f t="shared" si="41"/>
        <v>0</v>
      </c>
      <c r="P214" s="4"/>
      <c r="Q214" s="4"/>
    </row>
    <row r="215" spans="1:17" ht="15.75">
      <c r="A215" s="50" t="s">
        <v>682</v>
      </c>
      <c r="B215" s="51" t="s">
        <v>489</v>
      </c>
      <c r="C215" s="170">
        <f>C208+C213+C214</f>
        <v>54091556</v>
      </c>
      <c r="D215" s="170">
        <f t="shared" ref="D215:N215" si="44">D208+D213+D214</f>
        <v>0</v>
      </c>
      <c r="E215" s="170">
        <f t="shared" si="44"/>
        <v>0</v>
      </c>
      <c r="F215" s="170">
        <f t="shared" si="44"/>
        <v>0</v>
      </c>
      <c r="G215" s="170">
        <f t="shared" si="44"/>
        <v>0</v>
      </c>
      <c r="H215" s="170">
        <f t="shared" si="44"/>
        <v>0</v>
      </c>
      <c r="I215" s="170">
        <f t="shared" si="44"/>
        <v>0</v>
      </c>
      <c r="J215" s="170">
        <f t="shared" si="44"/>
        <v>0</v>
      </c>
      <c r="K215" s="170">
        <f t="shared" si="44"/>
        <v>0</v>
      </c>
      <c r="L215" s="170">
        <f t="shared" si="44"/>
        <v>0</v>
      </c>
      <c r="M215" s="170">
        <f t="shared" si="44"/>
        <v>0</v>
      </c>
      <c r="N215" s="170">
        <f t="shared" si="44"/>
        <v>0</v>
      </c>
      <c r="O215" s="170">
        <f t="shared" si="41"/>
        <v>54091556</v>
      </c>
      <c r="P215" s="4"/>
      <c r="Q215" s="4"/>
    </row>
    <row r="216" spans="1:17" ht="15.75">
      <c r="A216" s="55" t="s">
        <v>664</v>
      </c>
      <c r="B216" s="56"/>
      <c r="C216" s="170">
        <f>C215+C186</f>
        <v>60632525</v>
      </c>
      <c r="D216" s="170">
        <f t="shared" ref="D216:N216" si="45">D215+D186</f>
        <v>3276336</v>
      </c>
      <c r="E216" s="170">
        <f t="shared" si="45"/>
        <v>9548838</v>
      </c>
      <c r="F216" s="170">
        <f t="shared" si="45"/>
        <v>9764373</v>
      </c>
      <c r="G216" s="170">
        <f t="shared" si="45"/>
        <v>3083670</v>
      </c>
      <c r="H216" s="170">
        <f t="shared" si="45"/>
        <v>3083670</v>
      </c>
      <c r="I216" s="170">
        <f t="shared" si="45"/>
        <v>3083670</v>
      </c>
      <c r="J216" s="170">
        <f t="shared" si="45"/>
        <v>3083670</v>
      </c>
      <c r="K216" s="170">
        <f t="shared" si="45"/>
        <v>9656170</v>
      </c>
      <c r="L216" s="170">
        <f t="shared" si="45"/>
        <v>3068670</v>
      </c>
      <c r="M216" s="170">
        <f t="shared" si="45"/>
        <v>3068670</v>
      </c>
      <c r="N216" s="170">
        <f t="shared" si="45"/>
        <v>3079815</v>
      </c>
      <c r="O216" s="170">
        <f>SUM(C216:N216)</f>
        <v>114430077</v>
      </c>
      <c r="P216" s="4"/>
      <c r="Q216" s="4"/>
    </row>
    <row r="217" spans="1:17">
      <c r="B217" s="4"/>
      <c r="C217" s="164"/>
      <c r="D217" s="164"/>
      <c r="E217" s="164"/>
      <c r="F217" s="164"/>
      <c r="G217" s="164"/>
      <c r="H217" s="164"/>
      <c r="I217" s="164"/>
      <c r="J217" s="164"/>
      <c r="K217" s="164"/>
      <c r="L217" s="164"/>
      <c r="M217" s="164"/>
      <c r="N217" s="164"/>
      <c r="O217" s="164"/>
      <c r="P217" s="4"/>
      <c r="Q217" s="4"/>
    </row>
    <row r="218" spans="1:17">
      <c r="B218" s="4"/>
      <c r="C218" s="164"/>
      <c r="D218" s="164"/>
      <c r="E218" s="164"/>
      <c r="F218" s="164"/>
      <c r="G218" s="164"/>
      <c r="H218" s="164"/>
      <c r="I218" s="164"/>
      <c r="J218" s="164"/>
      <c r="K218" s="164"/>
      <c r="L218" s="164"/>
      <c r="M218" s="164"/>
      <c r="N218" s="164"/>
      <c r="O218" s="164"/>
      <c r="P218" s="4"/>
      <c r="Q218" s="4"/>
    </row>
    <row r="219" spans="1:17">
      <c r="B219" s="4"/>
      <c r="C219" s="164"/>
      <c r="D219" s="164"/>
      <c r="E219" s="164"/>
      <c r="F219" s="164"/>
      <c r="G219" s="164"/>
      <c r="H219" s="164"/>
      <c r="I219" s="164"/>
      <c r="J219" s="164"/>
      <c r="K219" s="164"/>
      <c r="L219" s="164"/>
      <c r="M219" s="164"/>
      <c r="N219" s="164"/>
      <c r="O219" s="164"/>
      <c r="P219" s="4"/>
      <c r="Q219" s="4"/>
    </row>
    <row r="220" spans="1:17">
      <c r="A220" t="s">
        <v>848</v>
      </c>
      <c r="B220" s="4"/>
      <c r="C220" s="164">
        <f>C216-C123</f>
        <v>43725150</v>
      </c>
      <c r="D220" s="164">
        <f t="shared" ref="D220:O220" si="46">D216-D123</f>
        <v>-11119535</v>
      </c>
      <c r="E220" s="164">
        <f t="shared" si="46"/>
        <v>4682658.92</v>
      </c>
      <c r="F220" s="164">
        <f t="shared" si="46"/>
        <v>4467895</v>
      </c>
      <c r="G220" s="164">
        <f t="shared" si="46"/>
        <v>-1560308</v>
      </c>
      <c r="H220" s="164">
        <f t="shared" si="46"/>
        <v>-28863578</v>
      </c>
      <c r="I220" s="164">
        <f t="shared" si="46"/>
        <v>-1562808</v>
      </c>
      <c r="J220" s="164">
        <f t="shared" si="46"/>
        <v>-1496808</v>
      </c>
      <c r="K220" s="164">
        <f t="shared" si="46"/>
        <v>4893840.92</v>
      </c>
      <c r="L220" s="164">
        <f t="shared" si="46"/>
        <v>-2119008</v>
      </c>
      <c r="M220" s="164">
        <f t="shared" si="46"/>
        <v>-1473433</v>
      </c>
      <c r="N220" s="164">
        <f t="shared" si="46"/>
        <v>-9574067</v>
      </c>
      <c r="O220" s="164">
        <f t="shared" si="46"/>
        <v>-0.15999999642372131</v>
      </c>
      <c r="P220" s="4"/>
      <c r="Q220" s="4"/>
    </row>
    <row r="221" spans="1:17">
      <c r="A221" t="s">
        <v>934</v>
      </c>
      <c r="B221" s="4"/>
      <c r="C221" s="164">
        <f>C216-C123</f>
        <v>43725150</v>
      </c>
      <c r="D221" s="164">
        <f t="shared" ref="D221:L221" si="47">C221+D220</f>
        <v>32605615</v>
      </c>
      <c r="E221" s="164">
        <f t="shared" si="47"/>
        <v>37288273.920000002</v>
      </c>
      <c r="F221" s="164">
        <f t="shared" si="47"/>
        <v>41756168.920000002</v>
      </c>
      <c r="G221" s="164">
        <f t="shared" si="47"/>
        <v>40195860.920000002</v>
      </c>
      <c r="H221" s="164">
        <f t="shared" si="47"/>
        <v>11332282.920000002</v>
      </c>
      <c r="I221" s="164">
        <f t="shared" si="47"/>
        <v>9769474.9200000018</v>
      </c>
      <c r="J221" s="164">
        <f t="shared" si="47"/>
        <v>8272666.9200000018</v>
      </c>
      <c r="K221" s="164">
        <f t="shared" si="47"/>
        <v>13166507.840000002</v>
      </c>
      <c r="L221" s="164">
        <f t="shared" si="47"/>
        <v>11047499.840000002</v>
      </c>
      <c r="M221" s="164">
        <f>M220+L221</f>
        <v>9574066.8400000017</v>
      </c>
      <c r="N221" s="164">
        <f>M221+N220</f>
        <v>-0.15999999828636646</v>
      </c>
      <c r="O221" s="164"/>
      <c r="P221" s="4"/>
      <c r="Q221" s="4"/>
    </row>
    <row r="222" spans="1:17">
      <c r="B222" s="4"/>
      <c r="C222" s="164"/>
      <c r="D222" s="164"/>
      <c r="E222" s="164"/>
      <c r="F222" s="164"/>
      <c r="G222" s="164"/>
      <c r="H222" s="164"/>
      <c r="I222" s="164"/>
      <c r="J222" s="164"/>
      <c r="K222" s="164"/>
      <c r="L222" s="164"/>
      <c r="M222" s="164"/>
      <c r="N222" s="164"/>
      <c r="O222" s="164"/>
      <c r="P222" s="4"/>
      <c r="Q222" s="4"/>
    </row>
    <row r="223" spans="1:17">
      <c r="B223" s="4"/>
      <c r="C223" s="164"/>
      <c r="D223" s="164"/>
      <c r="E223" s="164"/>
      <c r="F223" s="164"/>
      <c r="G223" s="164"/>
      <c r="H223" s="164"/>
      <c r="I223" s="164"/>
      <c r="J223" s="164"/>
      <c r="K223" s="164"/>
      <c r="L223" s="164"/>
      <c r="M223" s="164"/>
      <c r="N223" s="164"/>
      <c r="O223" s="164"/>
      <c r="P223" s="4"/>
      <c r="Q223" s="4"/>
    </row>
    <row r="224" spans="1:17">
      <c r="B224" s="4"/>
      <c r="C224" s="164"/>
      <c r="D224" s="164"/>
      <c r="E224" s="164"/>
      <c r="F224" s="164"/>
      <c r="G224" s="164"/>
      <c r="H224" s="164"/>
      <c r="I224" s="164"/>
      <c r="J224" s="164"/>
      <c r="K224" s="164"/>
      <c r="L224" s="164"/>
      <c r="M224" s="164"/>
      <c r="N224" s="164"/>
      <c r="O224" s="164"/>
      <c r="P224" s="4"/>
      <c r="Q224" s="4"/>
    </row>
    <row r="225" spans="2:17">
      <c r="B225" s="4"/>
      <c r="C225" s="164"/>
      <c r="D225" s="164"/>
      <c r="E225" s="164"/>
      <c r="F225" s="164"/>
      <c r="G225" s="164"/>
      <c r="H225" s="164"/>
      <c r="I225" s="164"/>
      <c r="J225" s="164"/>
      <c r="K225" s="164"/>
      <c r="L225" s="164"/>
      <c r="M225" s="164"/>
      <c r="N225" s="164"/>
      <c r="O225" s="164"/>
      <c r="P225" s="4"/>
      <c r="Q225" s="4"/>
    </row>
    <row r="226" spans="2:17">
      <c r="B226" s="4"/>
      <c r="C226" s="164"/>
      <c r="D226" s="164"/>
      <c r="E226" s="164"/>
      <c r="F226" s="164"/>
      <c r="G226" s="164"/>
      <c r="H226" s="164"/>
      <c r="I226" s="164"/>
      <c r="J226" s="164"/>
      <c r="K226" s="164"/>
      <c r="L226" s="164"/>
      <c r="M226" s="164"/>
      <c r="N226" s="164"/>
      <c r="O226" s="164"/>
      <c r="P226" s="4"/>
      <c r="Q226" s="4"/>
    </row>
    <row r="227" spans="2:17">
      <c r="B227" s="4"/>
      <c r="C227" s="164"/>
      <c r="D227" s="164"/>
      <c r="E227" s="164"/>
      <c r="F227" s="164"/>
      <c r="G227" s="164"/>
      <c r="H227" s="164"/>
      <c r="I227" s="164"/>
      <c r="J227" s="164"/>
      <c r="K227" s="164"/>
      <c r="L227" s="164"/>
      <c r="M227" s="164"/>
      <c r="N227" s="164"/>
      <c r="O227" s="164"/>
      <c r="P227" s="4"/>
      <c r="Q227" s="4"/>
    </row>
    <row r="228" spans="2:17">
      <c r="B228" s="4"/>
      <c r="C228" s="164"/>
      <c r="D228" s="164"/>
      <c r="E228" s="164"/>
      <c r="F228" s="164"/>
      <c r="G228" s="164"/>
      <c r="H228" s="164"/>
      <c r="I228" s="164"/>
      <c r="J228" s="164"/>
      <c r="K228" s="164"/>
      <c r="L228" s="164"/>
      <c r="M228" s="164"/>
      <c r="N228" s="164"/>
      <c r="O228" s="164"/>
      <c r="P228" s="4"/>
      <c r="Q228" s="4"/>
    </row>
    <row r="229" spans="2:17">
      <c r="B229" s="4"/>
      <c r="C229" s="164"/>
      <c r="D229" s="164"/>
      <c r="E229" s="164"/>
      <c r="F229" s="164"/>
      <c r="G229" s="164"/>
      <c r="H229" s="164"/>
      <c r="I229" s="164"/>
      <c r="J229" s="164"/>
      <c r="K229" s="164"/>
      <c r="L229" s="164"/>
      <c r="M229" s="164"/>
      <c r="N229" s="164"/>
      <c r="O229" s="164"/>
      <c r="P229" s="4"/>
      <c r="Q229" s="4"/>
    </row>
  </sheetData>
  <mergeCells count="2">
    <mergeCell ref="A1:O1"/>
    <mergeCell ref="A2:O2"/>
  </mergeCells>
  <phoneticPr fontId="49" type="noConversion"/>
  <pageMargins left="0" right="0" top="0.74803149606299213" bottom="0.74803149606299213" header="0.31496062992125984" footer="0.31496062992125984"/>
  <pageSetup paperSize="9" scale="50" fitToHeight="2" orientation="landscape" r:id="rId1"/>
  <headerFooter>
    <oddHeader>&amp;C11. melléklet az /2020. () önkormányzati rendelethez</oddHeader>
    <oddFooter>&amp;C- 11 -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>
  <dimension ref="A1:Q228"/>
  <sheetViews>
    <sheetView workbookViewId="0">
      <selection activeCell="A5" sqref="A5"/>
    </sheetView>
  </sheetViews>
  <sheetFormatPr defaultRowHeight="15"/>
  <cols>
    <col min="1" max="1" width="91.140625" customWidth="1"/>
    <col min="3" max="3" width="10.28515625" bestFit="1" customWidth="1"/>
    <col min="4" max="5" width="12.5703125" customWidth="1"/>
    <col min="6" max="6" width="10" customWidth="1"/>
    <col min="7" max="7" width="9.7109375" customWidth="1"/>
    <col min="8" max="9" width="10.42578125" customWidth="1"/>
    <col min="10" max="10" width="15.28515625" bestFit="1" customWidth="1"/>
    <col min="11" max="11" width="16.140625" bestFit="1" customWidth="1"/>
    <col min="12" max="12" width="12.140625" bestFit="1" customWidth="1"/>
    <col min="13" max="13" width="14.140625" bestFit="1" customWidth="1"/>
    <col min="14" max="14" width="14" bestFit="1" customWidth="1"/>
    <col min="15" max="15" width="21.140625" customWidth="1"/>
  </cols>
  <sheetData>
    <row r="1" spans="1:17">
      <c r="A1" s="111" t="s">
        <v>28</v>
      </c>
      <c r="B1" s="112"/>
      <c r="C1" s="112"/>
      <c r="D1" s="112"/>
      <c r="E1" s="112"/>
      <c r="F1" s="112"/>
    </row>
    <row r="2" spans="1:17" ht="28.5" customHeight="1">
      <c r="A2" s="269" t="s">
        <v>92</v>
      </c>
      <c r="B2" s="274"/>
      <c r="C2" s="274"/>
      <c r="D2" s="274"/>
      <c r="E2" s="274"/>
      <c r="F2" s="274"/>
      <c r="G2" s="274"/>
      <c r="H2" s="274"/>
      <c r="I2" s="274"/>
      <c r="J2" s="274"/>
      <c r="K2" s="274"/>
      <c r="L2" s="274"/>
      <c r="M2" s="274"/>
      <c r="N2" s="274"/>
      <c r="O2" s="274"/>
    </row>
    <row r="3" spans="1:17" ht="26.25" customHeight="1">
      <c r="A3" s="273" t="s">
        <v>41</v>
      </c>
      <c r="B3" s="270"/>
      <c r="C3" s="270"/>
      <c r="D3" s="270"/>
      <c r="E3" s="270"/>
      <c r="F3" s="270"/>
      <c r="G3" s="270"/>
      <c r="H3" s="270"/>
      <c r="I3" s="270"/>
      <c r="J3" s="270"/>
      <c r="K3" s="270"/>
      <c r="L3" s="270"/>
      <c r="M3" s="270"/>
      <c r="N3" s="270"/>
      <c r="O3" s="270"/>
    </row>
    <row r="5" spans="1:17">
      <c r="A5" s="4" t="s">
        <v>4</v>
      </c>
    </row>
    <row r="6" spans="1:17" ht="25.5">
      <c r="A6" s="2" t="s">
        <v>141</v>
      </c>
      <c r="B6" s="3" t="s">
        <v>142</v>
      </c>
      <c r="C6" s="102" t="s">
        <v>16</v>
      </c>
      <c r="D6" s="102" t="s">
        <v>17</v>
      </c>
      <c r="E6" s="102" t="s">
        <v>18</v>
      </c>
      <c r="F6" s="102" t="s">
        <v>19</v>
      </c>
      <c r="G6" s="102" t="s">
        <v>20</v>
      </c>
      <c r="H6" s="102" t="s">
        <v>21</v>
      </c>
      <c r="I6" s="102" t="s">
        <v>22</v>
      </c>
      <c r="J6" s="102" t="s">
        <v>23</v>
      </c>
      <c r="K6" s="102" t="s">
        <v>24</v>
      </c>
      <c r="L6" s="102" t="s">
        <v>25</v>
      </c>
      <c r="M6" s="102" t="s">
        <v>26</v>
      </c>
      <c r="N6" s="102" t="s">
        <v>27</v>
      </c>
      <c r="O6" s="103" t="s">
        <v>3</v>
      </c>
      <c r="P6" s="4"/>
      <c r="Q6" s="4"/>
    </row>
    <row r="7" spans="1:17">
      <c r="A7" s="38" t="s">
        <v>143</v>
      </c>
      <c r="B7" s="39" t="s">
        <v>144</v>
      </c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4"/>
      <c r="Q7" s="4"/>
    </row>
    <row r="8" spans="1:17">
      <c r="A8" s="38" t="s">
        <v>145</v>
      </c>
      <c r="B8" s="40" t="s">
        <v>146</v>
      </c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4"/>
      <c r="Q8" s="4"/>
    </row>
    <row r="9" spans="1:17">
      <c r="A9" s="38" t="s">
        <v>147</v>
      </c>
      <c r="B9" s="40" t="s">
        <v>148</v>
      </c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4"/>
      <c r="Q9" s="4"/>
    </row>
    <row r="10" spans="1:17">
      <c r="A10" s="41" t="s">
        <v>149</v>
      </c>
      <c r="B10" s="40" t="s">
        <v>150</v>
      </c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4"/>
      <c r="Q10" s="4"/>
    </row>
    <row r="11" spans="1:17">
      <c r="A11" s="41" t="s">
        <v>151</v>
      </c>
      <c r="B11" s="40" t="s">
        <v>152</v>
      </c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4"/>
      <c r="Q11" s="4"/>
    </row>
    <row r="12" spans="1:17">
      <c r="A12" s="41" t="s">
        <v>153</v>
      </c>
      <c r="B12" s="40" t="s">
        <v>154</v>
      </c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4"/>
      <c r="Q12" s="4"/>
    </row>
    <row r="13" spans="1:17">
      <c r="A13" s="41" t="s">
        <v>155</v>
      </c>
      <c r="B13" s="40" t="s">
        <v>156</v>
      </c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52"/>
      <c r="P13" s="4"/>
      <c r="Q13" s="4"/>
    </row>
    <row r="14" spans="1:17">
      <c r="A14" s="41" t="s">
        <v>157</v>
      </c>
      <c r="B14" s="40" t="s">
        <v>158</v>
      </c>
      <c r="C14" s="52"/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52"/>
      <c r="P14" s="4"/>
      <c r="Q14" s="4"/>
    </row>
    <row r="15" spans="1:17">
      <c r="A15" s="5" t="s">
        <v>159</v>
      </c>
      <c r="B15" s="40" t="s">
        <v>160</v>
      </c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4"/>
      <c r="Q15" s="4"/>
    </row>
    <row r="16" spans="1:17">
      <c r="A16" s="5" t="s">
        <v>161</v>
      </c>
      <c r="B16" s="40" t="s">
        <v>162</v>
      </c>
      <c r="C16" s="52"/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4"/>
      <c r="Q16" s="4"/>
    </row>
    <row r="17" spans="1:17">
      <c r="A17" s="5" t="s">
        <v>163</v>
      </c>
      <c r="B17" s="40" t="s">
        <v>164</v>
      </c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4"/>
      <c r="Q17" s="4"/>
    </row>
    <row r="18" spans="1:17">
      <c r="A18" s="5" t="s">
        <v>165</v>
      </c>
      <c r="B18" s="40" t="s">
        <v>166</v>
      </c>
      <c r="C18" s="52"/>
      <c r="D18" s="52"/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4"/>
      <c r="Q18" s="4"/>
    </row>
    <row r="19" spans="1:17">
      <c r="A19" s="5" t="s">
        <v>593</v>
      </c>
      <c r="B19" s="40" t="s">
        <v>167</v>
      </c>
      <c r="C19" s="52"/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2"/>
      <c r="O19" s="52"/>
      <c r="P19" s="4"/>
      <c r="Q19" s="4"/>
    </row>
    <row r="20" spans="1:17">
      <c r="A20" s="42" t="s">
        <v>491</v>
      </c>
      <c r="B20" s="43" t="s">
        <v>169</v>
      </c>
      <c r="C20" s="52"/>
      <c r="D20" s="52"/>
      <c r="E20" s="52"/>
      <c r="F20" s="52"/>
      <c r="G20" s="52"/>
      <c r="H20" s="52"/>
      <c r="I20" s="52"/>
      <c r="J20" s="52"/>
      <c r="K20" s="52"/>
      <c r="L20" s="52"/>
      <c r="M20" s="52"/>
      <c r="N20" s="52"/>
      <c r="O20" s="52"/>
      <c r="P20" s="4"/>
      <c r="Q20" s="4"/>
    </row>
    <row r="21" spans="1:17">
      <c r="A21" s="5" t="s">
        <v>170</v>
      </c>
      <c r="B21" s="40" t="s">
        <v>171</v>
      </c>
      <c r="C21" s="52"/>
      <c r="D21" s="52"/>
      <c r="E21" s="52"/>
      <c r="F21" s="52"/>
      <c r="G21" s="52"/>
      <c r="H21" s="52"/>
      <c r="I21" s="52"/>
      <c r="J21" s="52"/>
      <c r="K21" s="52"/>
      <c r="L21" s="52"/>
      <c r="M21" s="52"/>
      <c r="N21" s="52"/>
      <c r="O21" s="52"/>
      <c r="P21" s="4"/>
      <c r="Q21" s="4"/>
    </row>
    <row r="22" spans="1:17">
      <c r="A22" s="5" t="s">
        <v>172</v>
      </c>
      <c r="B22" s="40" t="s">
        <v>173</v>
      </c>
      <c r="C22" s="52"/>
      <c r="D22" s="52"/>
      <c r="E22" s="52"/>
      <c r="F22" s="52"/>
      <c r="G22" s="52"/>
      <c r="H22" s="52"/>
      <c r="I22" s="52"/>
      <c r="J22" s="52"/>
      <c r="K22" s="52"/>
      <c r="L22" s="52"/>
      <c r="M22" s="52"/>
      <c r="N22" s="52"/>
      <c r="O22" s="52"/>
      <c r="P22" s="4"/>
      <c r="Q22" s="4"/>
    </row>
    <row r="23" spans="1:17">
      <c r="A23" s="6" t="s">
        <v>174</v>
      </c>
      <c r="B23" s="40" t="s">
        <v>175</v>
      </c>
      <c r="C23" s="52"/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 s="4"/>
      <c r="Q23" s="4"/>
    </row>
    <row r="24" spans="1:17">
      <c r="A24" s="9" t="s">
        <v>492</v>
      </c>
      <c r="B24" s="43" t="s">
        <v>176</v>
      </c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4"/>
      <c r="Q24" s="4"/>
    </row>
    <row r="25" spans="1:17">
      <c r="A25" s="65" t="s">
        <v>623</v>
      </c>
      <c r="B25" s="66" t="s">
        <v>177</v>
      </c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4"/>
      <c r="Q25" s="4"/>
    </row>
    <row r="26" spans="1:17">
      <c r="A26" s="49" t="s">
        <v>594</v>
      </c>
      <c r="B26" s="66" t="s">
        <v>178</v>
      </c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4"/>
      <c r="Q26" s="4"/>
    </row>
    <row r="27" spans="1:17">
      <c r="A27" s="5" t="s">
        <v>179</v>
      </c>
      <c r="B27" s="40" t="s">
        <v>180</v>
      </c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4"/>
      <c r="Q27" s="4"/>
    </row>
    <row r="28" spans="1:17">
      <c r="A28" s="5" t="s">
        <v>181</v>
      </c>
      <c r="B28" s="40" t="s">
        <v>182</v>
      </c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4"/>
      <c r="Q28" s="4"/>
    </row>
    <row r="29" spans="1:17">
      <c r="A29" s="5" t="s">
        <v>183</v>
      </c>
      <c r="B29" s="40" t="s">
        <v>184</v>
      </c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4"/>
      <c r="Q29" s="4"/>
    </row>
    <row r="30" spans="1:17">
      <c r="A30" s="9" t="s">
        <v>502</v>
      </c>
      <c r="B30" s="43" t="s">
        <v>185</v>
      </c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4"/>
      <c r="Q30" s="4"/>
    </row>
    <row r="31" spans="1:17">
      <c r="A31" s="5" t="s">
        <v>186</v>
      </c>
      <c r="B31" s="40" t="s">
        <v>187</v>
      </c>
      <c r="C31" s="52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4"/>
      <c r="Q31" s="4"/>
    </row>
    <row r="32" spans="1:17">
      <c r="A32" s="5" t="s">
        <v>188</v>
      </c>
      <c r="B32" s="40" t="s">
        <v>189</v>
      </c>
      <c r="C32" s="52"/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4"/>
      <c r="Q32" s="4"/>
    </row>
    <row r="33" spans="1:17">
      <c r="A33" s="9" t="s">
        <v>624</v>
      </c>
      <c r="B33" s="43" t="s">
        <v>190</v>
      </c>
      <c r="C33" s="52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4"/>
      <c r="Q33" s="4"/>
    </row>
    <row r="34" spans="1:17">
      <c r="A34" s="5" t="s">
        <v>191</v>
      </c>
      <c r="B34" s="40" t="s">
        <v>192</v>
      </c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4"/>
      <c r="Q34" s="4"/>
    </row>
    <row r="35" spans="1:17">
      <c r="A35" s="5" t="s">
        <v>193</v>
      </c>
      <c r="B35" s="40" t="s">
        <v>194</v>
      </c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4"/>
      <c r="Q35" s="4"/>
    </row>
    <row r="36" spans="1:17">
      <c r="A36" s="5" t="s">
        <v>595</v>
      </c>
      <c r="B36" s="40" t="s">
        <v>195</v>
      </c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4"/>
      <c r="Q36" s="4"/>
    </row>
    <row r="37" spans="1:17">
      <c r="A37" s="5" t="s">
        <v>197</v>
      </c>
      <c r="B37" s="40" t="s">
        <v>198</v>
      </c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4"/>
      <c r="Q37" s="4"/>
    </row>
    <row r="38" spans="1:17">
      <c r="A38" s="14" t="s">
        <v>596</v>
      </c>
      <c r="B38" s="40" t="s">
        <v>199</v>
      </c>
      <c r="C38" s="52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4"/>
      <c r="Q38" s="4"/>
    </row>
    <row r="39" spans="1:17">
      <c r="A39" s="6" t="s">
        <v>201</v>
      </c>
      <c r="B39" s="40" t="s">
        <v>202</v>
      </c>
      <c r="C39" s="52"/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4"/>
      <c r="Q39" s="4"/>
    </row>
    <row r="40" spans="1:17">
      <c r="A40" s="5" t="s">
        <v>597</v>
      </c>
      <c r="B40" s="40" t="s">
        <v>203</v>
      </c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52"/>
      <c r="P40" s="4"/>
      <c r="Q40" s="4"/>
    </row>
    <row r="41" spans="1:17">
      <c r="A41" s="9" t="s">
        <v>507</v>
      </c>
      <c r="B41" s="43" t="s">
        <v>205</v>
      </c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4"/>
      <c r="Q41" s="4"/>
    </row>
    <row r="42" spans="1:17">
      <c r="A42" s="5" t="s">
        <v>206</v>
      </c>
      <c r="B42" s="40" t="s">
        <v>207</v>
      </c>
      <c r="C42" s="52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4"/>
      <c r="Q42" s="4"/>
    </row>
    <row r="43" spans="1:17">
      <c r="A43" s="5" t="s">
        <v>208</v>
      </c>
      <c r="B43" s="40" t="s">
        <v>209</v>
      </c>
      <c r="C43" s="52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4"/>
      <c r="Q43" s="4"/>
    </row>
    <row r="44" spans="1:17">
      <c r="A44" s="9" t="s">
        <v>508</v>
      </c>
      <c r="B44" s="43" t="s">
        <v>210</v>
      </c>
      <c r="C44" s="52"/>
      <c r="D44" s="52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4"/>
      <c r="Q44" s="4"/>
    </row>
    <row r="45" spans="1:17">
      <c r="A45" s="5" t="s">
        <v>211</v>
      </c>
      <c r="B45" s="40" t="s">
        <v>212</v>
      </c>
      <c r="C45" s="52"/>
      <c r="D45" s="52"/>
      <c r="E45" s="52"/>
      <c r="F45" s="52"/>
      <c r="G45" s="52"/>
      <c r="H45" s="52"/>
      <c r="I45" s="52"/>
      <c r="J45" s="52"/>
      <c r="K45" s="52"/>
      <c r="L45" s="52"/>
      <c r="M45" s="52"/>
      <c r="N45" s="52"/>
      <c r="O45" s="52"/>
      <c r="P45" s="4"/>
      <c r="Q45" s="4"/>
    </row>
    <row r="46" spans="1:17">
      <c r="A46" s="5" t="s">
        <v>213</v>
      </c>
      <c r="B46" s="40" t="s">
        <v>214</v>
      </c>
      <c r="C46" s="52"/>
      <c r="D46" s="52"/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 s="4"/>
      <c r="Q46" s="4"/>
    </row>
    <row r="47" spans="1:17">
      <c r="A47" s="5" t="s">
        <v>598</v>
      </c>
      <c r="B47" s="40" t="s">
        <v>215</v>
      </c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4"/>
      <c r="Q47" s="4"/>
    </row>
    <row r="48" spans="1:17">
      <c r="A48" s="5" t="s">
        <v>599</v>
      </c>
      <c r="B48" s="40" t="s">
        <v>217</v>
      </c>
      <c r="C48" s="52"/>
      <c r="D48" s="52"/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4"/>
      <c r="Q48" s="4"/>
    </row>
    <row r="49" spans="1:17">
      <c r="A49" s="5" t="s">
        <v>221</v>
      </c>
      <c r="B49" s="40" t="s">
        <v>222</v>
      </c>
      <c r="C49" s="52"/>
      <c r="D49" s="52"/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4"/>
      <c r="Q49" s="4"/>
    </row>
    <row r="50" spans="1:17">
      <c r="A50" s="9" t="s">
        <v>511</v>
      </c>
      <c r="B50" s="43" t="s">
        <v>223</v>
      </c>
      <c r="C50" s="52"/>
      <c r="D50" s="52"/>
      <c r="E50" s="52"/>
      <c r="F50" s="52"/>
      <c r="G50" s="52"/>
      <c r="H50" s="52"/>
      <c r="I50" s="52"/>
      <c r="J50" s="52"/>
      <c r="K50" s="52"/>
      <c r="L50" s="52"/>
      <c r="M50" s="52"/>
      <c r="N50" s="52"/>
      <c r="O50" s="52"/>
      <c r="P50" s="4"/>
      <c r="Q50" s="4"/>
    </row>
    <row r="51" spans="1:17">
      <c r="A51" s="49" t="s">
        <v>512</v>
      </c>
      <c r="B51" s="66" t="s">
        <v>224</v>
      </c>
      <c r="C51" s="52"/>
      <c r="D51" s="52"/>
      <c r="E51" s="52"/>
      <c r="F51" s="52"/>
      <c r="G51" s="52"/>
      <c r="H51" s="52"/>
      <c r="I51" s="52"/>
      <c r="J51" s="52"/>
      <c r="K51" s="52"/>
      <c r="L51" s="52"/>
      <c r="M51" s="52"/>
      <c r="N51" s="52"/>
      <c r="O51" s="52"/>
      <c r="P51" s="4"/>
      <c r="Q51" s="4"/>
    </row>
    <row r="52" spans="1:17">
      <c r="A52" s="17" t="s">
        <v>225</v>
      </c>
      <c r="B52" s="40" t="s">
        <v>226</v>
      </c>
      <c r="C52" s="52"/>
      <c r="D52" s="52"/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 s="4"/>
      <c r="Q52" s="4"/>
    </row>
    <row r="53" spans="1:17">
      <c r="A53" s="17" t="s">
        <v>529</v>
      </c>
      <c r="B53" s="40" t="s">
        <v>227</v>
      </c>
      <c r="C53" s="52"/>
      <c r="D53" s="52"/>
      <c r="E53" s="52"/>
      <c r="F53" s="52"/>
      <c r="G53" s="52"/>
      <c r="H53" s="52"/>
      <c r="I53" s="52"/>
      <c r="J53" s="52"/>
      <c r="K53" s="52"/>
      <c r="L53" s="52"/>
      <c r="M53" s="52"/>
      <c r="N53" s="52"/>
      <c r="O53" s="52"/>
      <c r="P53" s="4"/>
      <c r="Q53" s="4"/>
    </row>
    <row r="54" spans="1:17">
      <c r="A54" s="22" t="s">
        <v>600</v>
      </c>
      <c r="B54" s="40" t="s">
        <v>228</v>
      </c>
      <c r="C54" s="52"/>
      <c r="D54" s="52"/>
      <c r="E54" s="52"/>
      <c r="F54" s="52"/>
      <c r="G54" s="52"/>
      <c r="H54" s="52"/>
      <c r="I54" s="52"/>
      <c r="J54" s="52"/>
      <c r="K54" s="52"/>
      <c r="L54" s="52"/>
      <c r="M54" s="52"/>
      <c r="N54" s="52"/>
      <c r="O54" s="52"/>
      <c r="P54" s="4"/>
      <c r="Q54" s="4"/>
    </row>
    <row r="55" spans="1:17">
      <c r="A55" s="22" t="s">
        <v>601</v>
      </c>
      <c r="B55" s="40" t="s">
        <v>229</v>
      </c>
      <c r="C55" s="52"/>
      <c r="D55" s="52"/>
      <c r="E55" s="52"/>
      <c r="F55" s="52"/>
      <c r="G55" s="52"/>
      <c r="H55" s="52"/>
      <c r="I55" s="52"/>
      <c r="J55" s="52"/>
      <c r="K55" s="52"/>
      <c r="L55" s="52"/>
      <c r="M55" s="52"/>
      <c r="N55" s="52"/>
      <c r="O55" s="52"/>
      <c r="P55" s="4"/>
      <c r="Q55" s="4"/>
    </row>
    <row r="56" spans="1:17">
      <c r="A56" s="22" t="s">
        <v>602</v>
      </c>
      <c r="B56" s="40" t="s">
        <v>230</v>
      </c>
      <c r="C56" s="52"/>
      <c r="D56" s="52"/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4"/>
      <c r="Q56" s="4"/>
    </row>
    <row r="57" spans="1:17">
      <c r="A57" s="17" t="s">
        <v>603</v>
      </c>
      <c r="B57" s="40" t="s">
        <v>231</v>
      </c>
      <c r="C57" s="52"/>
      <c r="D57" s="52"/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 s="4"/>
      <c r="Q57" s="4"/>
    </row>
    <row r="58" spans="1:17">
      <c r="A58" s="17" t="s">
        <v>604</v>
      </c>
      <c r="B58" s="40" t="s">
        <v>232</v>
      </c>
      <c r="C58" s="52"/>
      <c r="D58" s="52"/>
      <c r="E58" s="52"/>
      <c r="F58" s="52"/>
      <c r="G58" s="52"/>
      <c r="H58" s="52"/>
      <c r="I58" s="52"/>
      <c r="J58" s="52"/>
      <c r="K58" s="52"/>
      <c r="L58" s="52"/>
      <c r="M58" s="52"/>
      <c r="N58" s="52"/>
      <c r="O58" s="52"/>
      <c r="P58" s="4"/>
      <c r="Q58" s="4"/>
    </row>
    <row r="59" spans="1:17">
      <c r="A59" s="17" t="s">
        <v>605</v>
      </c>
      <c r="B59" s="40" t="s">
        <v>233</v>
      </c>
      <c r="C59" s="52"/>
      <c r="D59" s="52"/>
      <c r="E59" s="52"/>
      <c r="F59" s="52"/>
      <c r="G59" s="52"/>
      <c r="H59" s="52"/>
      <c r="I59" s="52"/>
      <c r="J59" s="52"/>
      <c r="K59" s="52"/>
      <c r="L59" s="52"/>
      <c r="M59" s="52"/>
      <c r="N59" s="52"/>
      <c r="O59" s="52"/>
      <c r="P59" s="4"/>
      <c r="Q59" s="4"/>
    </row>
    <row r="60" spans="1:17">
      <c r="A60" s="63" t="s">
        <v>562</v>
      </c>
      <c r="B60" s="66" t="s">
        <v>234</v>
      </c>
      <c r="C60" s="52"/>
      <c r="D60" s="52"/>
      <c r="E60" s="52"/>
      <c r="F60" s="52"/>
      <c r="G60" s="52"/>
      <c r="H60" s="52"/>
      <c r="I60" s="52"/>
      <c r="J60" s="52"/>
      <c r="K60" s="52"/>
      <c r="L60" s="52"/>
      <c r="M60" s="52"/>
      <c r="N60" s="52"/>
      <c r="O60" s="52"/>
      <c r="P60" s="4"/>
      <c r="Q60" s="4"/>
    </row>
    <row r="61" spans="1:17">
      <c r="A61" s="16" t="s">
        <v>606</v>
      </c>
      <c r="B61" s="40" t="s">
        <v>235</v>
      </c>
      <c r="C61" s="52"/>
      <c r="D61" s="52"/>
      <c r="E61" s="52"/>
      <c r="F61" s="52"/>
      <c r="G61" s="52"/>
      <c r="H61" s="52"/>
      <c r="I61" s="52"/>
      <c r="J61" s="52"/>
      <c r="K61" s="52"/>
      <c r="L61" s="52"/>
      <c r="M61" s="52"/>
      <c r="N61" s="52"/>
      <c r="O61" s="52"/>
      <c r="P61" s="4"/>
      <c r="Q61" s="4"/>
    </row>
    <row r="62" spans="1:17">
      <c r="A62" s="16" t="s">
        <v>237</v>
      </c>
      <c r="B62" s="40" t="s">
        <v>238</v>
      </c>
      <c r="C62" s="52"/>
      <c r="D62" s="52"/>
      <c r="E62" s="52"/>
      <c r="F62" s="52"/>
      <c r="G62" s="52"/>
      <c r="H62" s="52"/>
      <c r="I62" s="52"/>
      <c r="J62" s="52"/>
      <c r="K62" s="52"/>
      <c r="L62" s="52"/>
      <c r="M62" s="52"/>
      <c r="N62" s="52"/>
      <c r="O62" s="52"/>
      <c r="P62" s="4"/>
      <c r="Q62" s="4"/>
    </row>
    <row r="63" spans="1:17">
      <c r="A63" s="16" t="s">
        <v>239</v>
      </c>
      <c r="B63" s="40" t="s">
        <v>240</v>
      </c>
      <c r="C63" s="52"/>
      <c r="D63" s="52"/>
      <c r="E63" s="52"/>
      <c r="F63" s="52"/>
      <c r="G63" s="52"/>
      <c r="H63" s="52"/>
      <c r="I63" s="52"/>
      <c r="J63" s="52"/>
      <c r="K63" s="52"/>
      <c r="L63" s="52"/>
      <c r="M63" s="52"/>
      <c r="N63" s="52"/>
      <c r="O63" s="52"/>
      <c r="P63" s="4"/>
      <c r="Q63" s="4"/>
    </row>
    <row r="64" spans="1:17">
      <c r="A64" s="16" t="s">
        <v>564</v>
      </c>
      <c r="B64" s="40" t="s">
        <v>241</v>
      </c>
      <c r="C64" s="52"/>
      <c r="D64" s="52"/>
      <c r="E64" s="52"/>
      <c r="F64" s="52"/>
      <c r="G64" s="52"/>
      <c r="H64" s="52"/>
      <c r="I64" s="52"/>
      <c r="J64" s="52"/>
      <c r="K64" s="52"/>
      <c r="L64" s="52"/>
      <c r="M64" s="52"/>
      <c r="N64" s="52"/>
      <c r="O64" s="52"/>
      <c r="P64" s="4"/>
      <c r="Q64" s="4"/>
    </row>
    <row r="65" spans="1:17">
      <c r="A65" s="16" t="s">
        <v>607</v>
      </c>
      <c r="B65" s="40" t="s">
        <v>242</v>
      </c>
      <c r="C65" s="52"/>
      <c r="D65" s="52"/>
      <c r="E65" s="52"/>
      <c r="F65" s="52"/>
      <c r="G65" s="52"/>
      <c r="H65" s="52"/>
      <c r="I65" s="52"/>
      <c r="J65" s="52"/>
      <c r="K65" s="52"/>
      <c r="L65" s="52"/>
      <c r="M65" s="52"/>
      <c r="N65" s="52"/>
      <c r="O65" s="52"/>
      <c r="P65" s="4"/>
      <c r="Q65" s="4"/>
    </row>
    <row r="66" spans="1:17">
      <c r="A66" s="16" t="s">
        <v>566</v>
      </c>
      <c r="B66" s="40" t="s">
        <v>243</v>
      </c>
      <c r="C66" s="52"/>
      <c r="D66" s="52"/>
      <c r="E66" s="52"/>
      <c r="F66" s="52"/>
      <c r="G66" s="52"/>
      <c r="H66" s="52"/>
      <c r="I66" s="52"/>
      <c r="J66" s="52"/>
      <c r="K66" s="52"/>
      <c r="L66" s="52"/>
      <c r="M66" s="52"/>
      <c r="N66" s="52"/>
      <c r="O66" s="52"/>
      <c r="P66" s="4"/>
      <c r="Q66" s="4"/>
    </row>
    <row r="67" spans="1:17">
      <c r="A67" s="16" t="s">
        <v>608</v>
      </c>
      <c r="B67" s="40" t="s">
        <v>244</v>
      </c>
      <c r="C67" s="52"/>
      <c r="D67" s="52"/>
      <c r="E67" s="52"/>
      <c r="F67" s="52"/>
      <c r="G67" s="52"/>
      <c r="H67" s="52"/>
      <c r="I67" s="52"/>
      <c r="J67" s="52"/>
      <c r="K67" s="52"/>
      <c r="L67" s="52"/>
      <c r="M67" s="52"/>
      <c r="N67" s="52"/>
      <c r="O67" s="52"/>
      <c r="P67" s="4"/>
      <c r="Q67" s="4"/>
    </row>
    <row r="68" spans="1:17">
      <c r="A68" s="16" t="s">
        <v>609</v>
      </c>
      <c r="B68" s="40" t="s">
        <v>246</v>
      </c>
      <c r="C68" s="52"/>
      <c r="D68" s="52"/>
      <c r="E68" s="52"/>
      <c r="F68" s="52"/>
      <c r="G68" s="52"/>
      <c r="H68" s="52"/>
      <c r="I68" s="52"/>
      <c r="J68" s="52"/>
      <c r="K68" s="52"/>
      <c r="L68" s="52"/>
      <c r="M68" s="52"/>
      <c r="N68" s="52"/>
      <c r="O68" s="52"/>
      <c r="P68" s="4"/>
      <c r="Q68" s="4"/>
    </row>
    <row r="69" spans="1:17">
      <c r="A69" s="16" t="s">
        <v>247</v>
      </c>
      <c r="B69" s="40" t="s">
        <v>248</v>
      </c>
      <c r="C69" s="52"/>
      <c r="D69" s="52"/>
      <c r="E69" s="52"/>
      <c r="F69" s="52"/>
      <c r="G69" s="52"/>
      <c r="H69" s="52"/>
      <c r="I69" s="52"/>
      <c r="J69" s="52"/>
      <c r="K69" s="52"/>
      <c r="L69" s="52"/>
      <c r="M69" s="52"/>
      <c r="N69" s="52"/>
      <c r="O69" s="52"/>
      <c r="P69" s="4"/>
      <c r="Q69" s="4"/>
    </row>
    <row r="70" spans="1:17">
      <c r="A70" s="29" t="s">
        <v>249</v>
      </c>
      <c r="B70" s="40" t="s">
        <v>250</v>
      </c>
      <c r="C70" s="52"/>
      <c r="D70" s="52"/>
      <c r="E70" s="52"/>
      <c r="F70" s="52"/>
      <c r="G70" s="52"/>
      <c r="H70" s="52"/>
      <c r="I70" s="52"/>
      <c r="J70" s="52"/>
      <c r="K70" s="52"/>
      <c r="L70" s="52"/>
      <c r="M70" s="52"/>
      <c r="N70" s="52"/>
      <c r="O70" s="52"/>
      <c r="P70" s="4"/>
      <c r="Q70" s="4"/>
    </row>
    <row r="71" spans="1:17">
      <c r="A71" s="16" t="s">
        <v>610</v>
      </c>
      <c r="B71" s="40" t="s">
        <v>251</v>
      </c>
      <c r="C71" s="52"/>
      <c r="D71" s="52"/>
      <c r="E71" s="52"/>
      <c r="F71" s="52"/>
      <c r="G71" s="52"/>
      <c r="H71" s="52"/>
      <c r="I71" s="52"/>
      <c r="J71" s="52"/>
      <c r="K71" s="52"/>
      <c r="L71" s="52"/>
      <c r="M71" s="52"/>
      <c r="N71" s="52"/>
      <c r="O71" s="52"/>
      <c r="P71" s="4"/>
      <c r="Q71" s="4"/>
    </row>
    <row r="72" spans="1:17">
      <c r="A72" s="29" t="s">
        <v>815</v>
      </c>
      <c r="B72" s="40" t="s">
        <v>252</v>
      </c>
      <c r="C72" s="52"/>
      <c r="D72" s="52"/>
      <c r="E72" s="52"/>
      <c r="F72" s="52"/>
      <c r="G72" s="52"/>
      <c r="H72" s="52"/>
      <c r="I72" s="52"/>
      <c r="J72" s="52"/>
      <c r="K72" s="52"/>
      <c r="L72" s="52"/>
      <c r="M72" s="52"/>
      <c r="N72" s="52"/>
      <c r="O72" s="52"/>
      <c r="P72" s="4"/>
      <c r="Q72" s="4"/>
    </row>
    <row r="73" spans="1:17">
      <c r="A73" s="29" t="s">
        <v>816</v>
      </c>
      <c r="B73" s="40" t="s">
        <v>252</v>
      </c>
      <c r="C73" s="52"/>
      <c r="D73" s="52"/>
      <c r="E73" s="52"/>
      <c r="F73" s="52"/>
      <c r="G73" s="52"/>
      <c r="H73" s="52"/>
      <c r="I73" s="52"/>
      <c r="J73" s="52"/>
      <c r="K73" s="52"/>
      <c r="L73" s="52"/>
      <c r="M73" s="52"/>
      <c r="N73" s="52"/>
      <c r="O73" s="52"/>
      <c r="P73" s="4"/>
      <c r="Q73" s="4"/>
    </row>
    <row r="74" spans="1:17">
      <c r="A74" s="63" t="s">
        <v>570</v>
      </c>
      <c r="B74" s="66" t="s">
        <v>253</v>
      </c>
      <c r="C74" s="52"/>
      <c r="D74" s="52"/>
      <c r="E74" s="52"/>
      <c r="F74" s="52"/>
      <c r="G74" s="52"/>
      <c r="H74" s="52"/>
      <c r="I74" s="52"/>
      <c r="J74" s="52"/>
      <c r="K74" s="52"/>
      <c r="L74" s="52"/>
      <c r="M74" s="52"/>
      <c r="N74" s="52"/>
      <c r="O74" s="52"/>
      <c r="P74" s="4"/>
      <c r="Q74" s="4"/>
    </row>
    <row r="75" spans="1:17" ht="15.75">
      <c r="A75" s="82" t="s">
        <v>93</v>
      </c>
      <c r="B75" s="66"/>
      <c r="C75" s="52"/>
      <c r="D75" s="52"/>
      <c r="E75" s="52"/>
      <c r="F75" s="52"/>
      <c r="G75" s="52"/>
      <c r="H75" s="52"/>
      <c r="I75" s="52"/>
      <c r="J75" s="52"/>
      <c r="K75" s="52"/>
      <c r="L75" s="52"/>
      <c r="M75" s="52"/>
      <c r="N75" s="52"/>
      <c r="O75" s="52"/>
      <c r="P75" s="4"/>
      <c r="Q75" s="4"/>
    </row>
    <row r="76" spans="1:17">
      <c r="A76" s="44" t="s">
        <v>254</v>
      </c>
      <c r="B76" s="40" t="s">
        <v>255</v>
      </c>
      <c r="C76" s="52"/>
      <c r="D76" s="52"/>
      <c r="E76" s="52"/>
      <c r="F76" s="52"/>
      <c r="G76" s="52"/>
      <c r="H76" s="52"/>
      <c r="I76" s="52"/>
      <c r="J76" s="52"/>
      <c r="K76" s="52"/>
      <c r="L76" s="52"/>
      <c r="M76" s="52"/>
      <c r="N76" s="52"/>
      <c r="O76" s="52"/>
      <c r="P76" s="4"/>
      <c r="Q76" s="4"/>
    </row>
    <row r="77" spans="1:17">
      <c r="A77" s="44" t="s">
        <v>611</v>
      </c>
      <c r="B77" s="40" t="s">
        <v>256</v>
      </c>
      <c r="C77" s="52"/>
      <c r="D77" s="52"/>
      <c r="E77" s="52"/>
      <c r="F77" s="52"/>
      <c r="G77" s="52"/>
      <c r="H77" s="52"/>
      <c r="I77" s="52"/>
      <c r="J77" s="52"/>
      <c r="K77" s="52"/>
      <c r="L77" s="52"/>
      <c r="M77" s="52"/>
      <c r="N77" s="52"/>
      <c r="O77" s="52"/>
      <c r="P77" s="4"/>
      <c r="Q77" s="4"/>
    </row>
    <row r="78" spans="1:17">
      <c r="A78" s="44" t="s">
        <v>258</v>
      </c>
      <c r="B78" s="40" t="s">
        <v>259</v>
      </c>
      <c r="C78" s="52"/>
      <c r="D78" s="52"/>
      <c r="E78" s="52"/>
      <c r="F78" s="52"/>
      <c r="G78" s="52"/>
      <c r="H78" s="52"/>
      <c r="I78" s="52"/>
      <c r="J78" s="52"/>
      <c r="K78" s="52"/>
      <c r="L78" s="52"/>
      <c r="M78" s="52"/>
      <c r="N78" s="52"/>
      <c r="O78" s="52"/>
      <c r="P78" s="4"/>
      <c r="Q78" s="4"/>
    </row>
    <row r="79" spans="1:17">
      <c r="A79" s="44" t="s">
        <v>260</v>
      </c>
      <c r="B79" s="40" t="s">
        <v>261</v>
      </c>
      <c r="C79" s="52"/>
      <c r="D79" s="52"/>
      <c r="E79" s="52"/>
      <c r="F79" s="52"/>
      <c r="G79" s="52"/>
      <c r="H79" s="52"/>
      <c r="I79" s="52"/>
      <c r="J79" s="52"/>
      <c r="K79" s="52"/>
      <c r="L79" s="52"/>
      <c r="M79" s="52"/>
      <c r="N79" s="52"/>
      <c r="O79" s="52"/>
      <c r="P79" s="4"/>
      <c r="Q79" s="4"/>
    </row>
    <row r="80" spans="1:17">
      <c r="A80" s="6" t="s">
        <v>262</v>
      </c>
      <c r="B80" s="40" t="s">
        <v>263</v>
      </c>
      <c r="C80" s="52"/>
      <c r="D80" s="52"/>
      <c r="E80" s="52"/>
      <c r="F80" s="52"/>
      <c r="G80" s="52"/>
      <c r="H80" s="52"/>
      <c r="I80" s="52"/>
      <c r="J80" s="52"/>
      <c r="K80" s="52"/>
      <c r="L80" s="52"/>
      <c r="M80" s="52"/>
      <c r="N80" s="52"/>
      <c r="O80" s="52"/>
      <c r="P80" s="4"/>
      <c r="Q80" s="4"/>
    </row>
    <row r="81" spans="1:17">
      <c r="A81" s="6" t="s">
        <v>264</v>
      </c>
      <c r="B81" s="40" t="s">
        <v>265</v>
      </c>
      <c r="C81" s="52"/>
      <c r="D81" s="52"/>
      <c r="E81" s="52"/>
      <c r="F81" s="52"/>
      <c r="G81" s="52"/>
      <c r="H81" s="52"/>
      <c r="I81" s="52"/>
      <c r="J81" s="52"/>
      <c r="K81" s="52"/>
      <c r="L81" s="52"/>
      <c r="M81" s="52"/>
      <c r="N81" s="52"/>
      <c r="O81" s="52"/>
      <c r="P81" s="4"/>
      <c r="Q81" s="4"/>
    </row>
    <row r="82" spans="1:17">
      <c r="A82" s="6" t="s">
        <v>266</v>
      </c>
      <c r="B82" s="40" t="s">
        <v>267</v>
      </c>
      <c r="C82" s="52"/>
      <c r="D82" s="52"/>
      <c r="E82" s="52"/>
      <c r="F82" s="52"/>
      <c r="G82" s="52"/>
      <c r="H82" s="52"/>
      <c r="I82" s="52"/>
      <c r="J82" s="52"/>
      <c r="K82" s="52"/>
      <c r="L82" s="52"/>
      <c r="M82" s="52"/>
      <c r="N82" s="52"/>
      <c r="O82" s="52"/>
      <c r="P82" s="4"/>
      <c r="Q82" s="4"/>
    </row>
    <row r="83" spans="1:17">
      <c r="A83" s="64" t="s">
        <v>572</v>
      </c>
      <c r="B83" s="66" t="s">
        <v>268</v>
      </c>
      <c r="C83" s="52"/>
      <c r="D83" s="52"/>
      <c r="E83" s="52"/>
      <c r="F83" s="52"/>
      <c r="G83" s="52"/>
      <c r="H83" s="52"/>
      <c r="I83" s="52"/>
      <c r="J83" s="52"/>
      <c r="K83" s="52"/>
      <c r="L83" s="52"/>
      <c r="M83" s="52"/>
      <c r="N83" s="52"/>
      <c r="O83" s="52"/>
      <c r="P83" s="4"/>
      <c r="Q83" s="4"/>
    </row>
    <row r="84" spans="1:17">
      <c r="A84" s="17" t="s">
        <v>269</v>
      </c>
      <c r="B84" s="40" t="s">
        <v>270</v>
      </c>
      <c r="C84" s="52"/>
      <c r="D84" s="52"/>
      <c r="E84" s="52"/>
      <c r="F84" s="52"/>
      <c r="G84" s="52"/>
      <c r="H84" s="52"/>
      <c r="I84" s="52"/>
      <c r="J84" s="52"/>
      <c r="K84" s="52"/>
      <c r="L84" s="52"/>
      <c r="M84" s="52"/>
      <c r="N84" s="52"/>
      <c r="O84" s="52"/>
      <c r="P84" s="4"/>
      <c r="Q84" s="4"/>
    </row>
    <row r="85" spans="1:17">
      <c r="A85" s="17" t="s">
        <v>271</v>
      </c>
      <c r="B85" s="40" t="s">
        <v>272</v>
      </c>
      <c r="C85" s="52"/>
      <c r="D85" s="52"/>
      <c r="E85" s="52"/>
      <c r="F85" s="52"/>
      <c r="G85" s="52"/>
      <c r="H85" s="52"/>
      <c r="I85" s="52"/>
      <c r="J85" s="52"/>
      <c r="K85" s="52"/>
      <c r="L85" s="52"/>
      <c r="M85" s="52"/>
      <c r="N85" s="52"/>
      <c r="O85" s="52"/>
      <c r="P85" s="4"/>
      <c r="Q85" s="4"/>
    </row>
    <row r="86" spans="1:17">
      <c r="A86" s="17" t="s">
        <v>273</v>
      </c>
      <c r="B86" s="40" t="s">
        <v>274</v>
      </c>
      <c r="C86" s="52"/>
      <c r="D86" s="52"/>
      <c r="E86" s="52"/>
      <c r="F86" s="52"/>
      <c r="G86" s="52"/>
      <c r="H86" s="52"/>
      <c r="I86" s="52"/>
      <c r="J86" s="52"/>
      <c r="K86" s="52"/>
      <c r="L86" s="52"/>
      <c r="M86" s="52"/>
      <c r="N86" s="52"/>
      <c r="O86" s="52"/>
      <c r="P86" s="4"/>
      <c r="Q86" s="4"/>
    </row>
    <row r="87" spans="1:17">
      <c r="A87" s="17" t="s">
        <v>275</v>
      </c>
      <c r="B87" s="40" t="s">
        <v>276</v>
      </c>
      <c r="C87" s="52"/>
      <c r="D87" s="52"/>
      <c r="E87" s="52"/>
      <c r="F87" s="52"/>
      <c r="G87" s="52"/>
      <c r="H87" s="52"/>
      <c r="I87" s="52"/>
      <c r="J87" s="52"/>
      <c r="K87" s="52"/>
      <c r="L87" s="52"/>
      <c r="M87" s="52"/>
      <c r="N87" s="52"/>
      <c r="O87" s="52"/>
      <c r="P87" s="4"/>
      <c r="Q87" s="4"/>
    </row>
    <row r="88" spans="1:17">
      <c r="A88" s="63" t="s">
        <v>573</v>
      </c>
      <c r="B88" s="66" t="s">
        <v>277</v>
      </c>
      <c r="C88" s="52"/>
      <c r="D88" s="52"/>
      <c r="E88" s="52"/>
      <c r="F88" s="52"/>
      <c r="G88" s="52"/>
      <c r="H88" s="52"/>
      <c r="I88" s="52"/>
      <c r="J88" s="52"/>
      <c r="K88" s="52"/>
      <c r="L88" s="52"/>
      <c r="M88" s="52"/>
      <c r="N88" s="52"/>
      <c r="O88" s="52"/>
      <c r="P88" s="4"/>
      <c r="Q88" s="4"/>
    </row>
    <row r="89" spans="1:17" ht="30">
      <c r="A89" s="17" t="s">
        <v>278</v>
      </c>
      <c r="B89" s="40" t="s">
        <v>279</v>
      </c>
      <c r="C89" s="52"/>
      <c r="D89" s="52"/>
      <c r="E89" s="52"/>
      <c r="F89" s="52"/>
      <c r="G89" s="52"/>
      <c r="H89" s="52"/>
      <c r="I89" s="52"/>
      <c r="J89" s="52"/>
      <c r="K89" s="52"/>
      <c r="L89" s="52"/>
      <c r="M89" s="52"/>
      <c r="N89" s="52"/>
      <c r="O89" s="52"/>
      <c r="P89" s="4"/>
      <c r="Q89" s="4"/>
    </row>
    <row r="90" spans="1:17" ht="30">
      <c r="A90" s="17" t="s">
        <v>612</v>
      </c>
      <c r="B90" s="40" t="s">
        <v>280</v>
      </c>
      <c r="C90" s="52"/>
      <c r="D90" s="52"/>
      <c r="E90" s="52"/>
      <c r="F90" s="52"/>
      <c r="G90" s="52"/>
      <c r="H90" s="52"/>
      <c r="I90" s="52"/>
      <c r="J90" s="52"/>
      <c r="K90" s="52"/>
      <c r="L90" s="52"/>
      <c r="M90" s="52"/>
      <c r="N90" s="52"/>
      <c r="O90" s="52"/>
      <c r="P90" s="4"/>
      <c r="Q90" s="4"/>
    </row>
    <row r="91" spans="1:17" ht="30">
      <c r="A91" s="17" t="s">
        <v>613</v>
      </c>
      <c r="B91" s="40" t="s">
        <v>281</v>
      </c>
      <c r="C91" s="52"/>
      <c r="D91" s="52"/>
      <c r="E91" s="52"/>
      <c r="F91" s="52"/>
      <c r="G91" s="52"/>
      <c r="H91" s="52"/>
      <c r="I91" s="52"/>
      <c r="J91" s="52"/>
      <c r="K91" s="52"/>
      <c r="L91" s="52"/>
      <c r="M91" s="52"/>
      <c r="N91" s="52"/>
      <c r="O91" s="52"/>
      <c r="P91" s="4"/>
      <c r="Q91" s="4"/>
    </row>
    <row r="92" spans="1:17">
      <c r="A92" s="17" t="s">
        <v>614</v>
      </c>
      <c r="B92" s="40" t="s">
        <v>282</v>
      </c>
      <c r="C92" s="52"/>
      <c r="D92" s="52"/>
      <c r="E92" s="52"/>
      <c r="F92" s="52"/>
      <c r="G92" s="52"/>
      <c r="H92" s="52"/>
      <c r="I92" s="52"/>
      <c r="J92" s="52"/>
      <c r="K92" s="52"/>
      <c r="L92" s="52"/>
      <c r="M92" s="52"/>
      <c r="N92" s="52"/>
      <c r="O92" s="52"/>
      <c r="P92" s="4"/>
      <c r="Q92" s="4"/>
    </row>
    <row r="93" spans="1:17" ht="30">
      <c r="A93" s="17" t="s">
        <v>615</v>
      </c>
      <c r="B93" s="40" t="s">
        <v>283</v>
      </c>
      <c r="C93" s="52"/>
      <c r="D93" s="52"/>
      <c r="E93" s="52"/>
      <c r="F93" s="52"/>
      <c r="G93" s="52"/>
      <c r="H93" s="52"/>
      <c r="I93" s="52"/>
      <c r="J93" s="52"/>
      <c r="K93" s="52"/>
      <c r="L93" s="52"/>
      <c r="M93" s="52"/>
      <c r="N93" s="52"/>
      <c r="O93" s="52"/>
      <c r="P93" s="4"/>
      <c r="Q93" s="4"/>
    </row>
    <row r="94" spans="1:17" ht="30">
      <c r="A94" s="17" t="s">
        <v>616</v>
      </c>
      <c r="B94" s="40" t="s">
        <v>284</v>
      </c>
      <c r="C94" s="52"/>
      <c r="D94" s="52"/>
      <c r="E94" s="52"/>
      <c r="F94" s="52"/>
      <c r="G94" s="52"/>
      <c r="H94" s="52"/>
      <c r="I94" s="52"/>
      <c r="J94" s="52"/>
      <c r="K94" s="52"/>
      <c r="L94" s="52"/>
      <c r="M94" s="52"/>
      <c r="N94" s="52"/>
      <c r="O94" s="52"/>
      <c r="P94" s="4"/>
      <c r="Q94" s="4"/>
    </row>
    <row r="95" spans="1:17">
      <c r="A95" s="17" t="s">
        <v>285</v>
      </c>
      <c r="B95" s="40" t="s">
        <v>286</v>
      </c>
      <c r="C95" s="52"/>
      <c r="D95" s="52"/>
      <c r="E95" s="52"/>
      <c r="F95" s="52"/>
      <c r="G95" s="52"/>
      <c r="H95" s="52"/>
      <c r="I95" s="52"/>
      <c r="J95" s="52"/>
      <c r="K95" s="52"/>
      <c r="L95" s="52"/>
      <c r="M95" s="52"/>
      <c r="N95" s="52"/>
      <c r="O95" s="52"/>
      <c r="P95" s="4"/>
      <c r="Q95" s="4"/>
    </row>
    <row r="96" spans="1:17">
      <c r="A96" s="17" t="s">
        <v>617</v>
      </c>
      <c r="B96" s="40" t="s">
        <v>287</v>
      </c>
      <c r="C96" s="52"/>
      <c r="D96" s="52"/>
      <c r="E96" s="52"/>
      <c r="F96" s="52"/>
      <c r="G96" s="52"/>
      <c r="H96" s="52"/>
      <c r="I96" s="52"/>
      <c r="J96" s="52"/>
      <c r="K96" s="52"/>
      <c r="L96" s="52"/>
      <c r="M96" s="52"/>
      <c r="N96" s="52"/>
      <c r="O96" s="52"/>
      <c r="P96" s="4"/>
      <c r="Q96" s="4"/>
    </row>
    <row r="97" spans="1:17">
      <c r="A97" s="63" t="s">
        <v>574</v>
      </c>
      <c r="B97" s="66" t="s">
        <v>288</v>
      </c>
      <c r="C97" s="52"/>
      <c r="D97" s="52"/>
      <c r="E97" s="52"/>
      <c r="F97" s="52"/>
      <c r="G97" s="52"/>
      <c r="H97" s="52"/>
      <c r="I97" s="52"/>
      <c r="J97" s="52"/>
      <c r="K97" s="52"/>
      <c r="L97" s="52"/>
      <c r="M97" s="52"/>
      <c r="N97" s="52"/>
      <c r="O97" s="52"/>
      <c r="P97" s="4"/>
      <c r="Q97" s="4"/>
    </row>
    <row r="98" spans="1:17" ht="15.75">
      <c r="A98" s="82" t="s">
        <v>94</v>
      </c>
      <c r="B98" s="66"/>
      <c r="C98" s="52"/>
      <c r="D98" s="52"/>
      <c r="E98" s="52"/>
      <c r="F98" s="52"/>
      <c r="G98" s="52"/>
      <c r="H98" s="52"/>
      <c r="I98" s="52"/>
      <c r="J98" s="52"/>
      <c r="K98" s="52"/>
      <c r="L98" s="52"/>
      <c r="M98" s="52"/>
      <c r="N98" s="52"/>
      <c r="O98" s="52"/>
      <c r="P98" s="4"/>
      <c r="Q98" s="4"/>
    </row>
    <row r="99" spans="1:17" ht="15.75">
      <c r="A99" s="45" t="s">
        <v>625</v>
      </c>
      <c r="B99" s="46" t="s">
        <v>289</v>
      </c>
      <c r="C99" s="52"/>
      <c r="D99" s="52"/>
      <c r="E99" s="52"/>
      <c r="F99" s="52"/>
      <c r="G99" s="52"/>
      <c r="H99" s="52"/>
      <c r="I99" s="52"/>
      <c r="J99" s="52"/>
      <c r="K99" s="52"/>
      <c r="L99" s="52"/>
      <c r="M99" s="52"/>
      <c r="N99" s="52"/>
      <c r="O99" s="52"/>
      <c r="P99" s="4"/>
      <c r="Q99" s="4"/>
    </row>
    <row r="100" spans="1:17">
      <c r="A100" s="17" t="s">
        <v>618</v>
      </c>
      <c r="B100" s="5" t="s">
        <v>290</v>
      </c>
      <c r="C100" s="52"/>
      <c r="D100" s="52"/>
      <c r="E100" s="52"/>
      <c r="F100" s="52"/>
      <c r="G100" s="52"/>
      <c r="H100" s="52"/>
      <c r="I100" s="52"/>
      <c r="J100" s="52"/>
      <c r="K100" s="52"/>
      <c r="L100" s="52"/>
      <c r="M100" s="52"/>
      <c r="N100" s="52"/>
      <c r="O100" s="52"/>
      <c r="P100" s="4"/>
      <c r="Q100" s="4"/>
    </row>
    <row r="101" spans="1:17">
      <c r="A101" s="17" t="s">
        <v>293</v>
      </c>
      <c r="B101" s="5" t="s">
        <v>294</v>
      </c>
      <c r="C101" s="52"/>
      <c r="D101" s="52"/>
      <c r="E101" s="52"/>
      <c r="F101" s="52"/>
      <c r="G101" s="52"/>
      <c r="H101" s="52"/>
      <c r="I101" s="52"/>
      <c r="J101" s="52"/>
      <c r="K101" s="52"/>
      <c r="L101" s="52"/>
      <c r="M101" s="52"/>
      <c r="N101" s="52"/>
      <c r="O101" s="52"/>
      <c r="P101" s="4"/>
      <c r="Q101" s="4"/>
    </row>
    <row r="102" spans="1:17">
      <c r="A102" s="17" t="s">
        <v>619</v>
      </c>
      <c r="B102" s="5" t="s">
        <v>295</v>
      </c>
      <c r="C102" s="52"/>
      <c r="D102" s="52"/>
      <c r="E102" s="52"/>
      <c r="F102" s="52"/>
      <c r="G102" s="52"/>
      <c r="H102" s="52"/>
      <c r="I102" s="52"/>
      <c r="J102" s="52"/>
      <c r="K102" s="52"/>
      <c r="L102" s="52"/>
      <c r="M102" s="52"/>
      <c r="N102" s="52"/>
      <c r="O102" s="52"/>
      <c r="P102" s="4"/>
      <c r="Q102" s="4"/>
    </row>
    <row r="103" spans="1:17">
      <c r="A103" s="20" t="s">
        <v>581</v>
      </c>
      <c r="B103" s="9" t="s">
        <v>297</v>
      </c>
      <c r="C103" s="52"/>
      <c r="D103" s="52"/>
      <c r="E103" s="52"/>
      <c r="F103" s="52"/>
      <c r="G103" s="52"/>
      <c r="H103" s="52"/>
      <c r="I103" s="52"/>
      <c r="J103" s="52"/>
      <c r="K103" s="52"/>
      <c r="L103" s="52"/>
      <c r="M103" s="52"/>
      <c r="N103" s="52"/>
      <c r="O103" s="52"/>
      <c r="P103" s="4"/>
      <c r="Q103" s="4"/>
    </row>
    <row r="104" spans="1:17">
      <c r="A104" s="47" t="s">
        <v>620</v>
      </c>
      <c r="B104" s="5" t="s">
        <v>298</v>
      </c>
      <c r="C104" s="52"/>
      <c r="D104" s="52"/>
      <c r="E104" s="52"/>
      <c r="F104" s="52"/>
      <c r="G104" s="52"/>
      <c r="H104" s="52"/>
      <c r="I104" s="52"/>
      <c r="J104" s="52"/>
      <c r="K104" s="52"/>
      <c r="L104" s="52"/>
      <c r="M104" s="52"/>
      <c r="N104" s="52"/>
      <c r="O104" s="52"/>
      <c r="P104" s="4"/>
      <c r="Q104" s="4"/>
    </row>
    <row r="105" spans="1:17">
      <c r="A105" s="47" t="s">
        <v>587</v>
      </c>
      <c r="B105" s="5" t="s">
        <v>301</v>
      </c>
      <c r="C105" s="52"/>
      <c r="D105" s="52"/>
      <c r="E105" s="52"/>
      <c r="F105" s="52"/>
      <c r="G105" s="52"/>
      <c r="H105" s="52"/>
      <c r="I105" s="52"/>
      <c r="J105" s="52"/>
      <c r="K105" s="52"/>
      <c r="L105" s="52"/>
      <c r="M105" s="52"/>
      <c r="N105" s="52"/>
      <c r="O105" s="52"/>
      <c r="P105" s="4"/>
      <c r="Q105" s="4"/>
    </row>
    <row r="106" spans="1:17">
      <c r="A106" s="17" t="s">
        <v>302</v>
      </c>
      <c r="B106" s="5" t="s">
        <v>303</v>
      </c>
      <c r="C106" s="52"/>
      <c r="D106" s="52"/>
      <c r="E106" s="52"/>
      <c r="F106" s="52"/>
      <c r="G106" s="52"/>
      <c r="H106" s="52"/>
      <c r="I106" s="52"/>
      <c r="J106" s="52"/>
      <c r="K106" s="52"/>
      <c r="L106" s="52"/>
      <c r="M106" s="52"/>
      <c r="N106" s="52"/>
      <c r="O106" s="52"/>
      <c r="P106" s="4"/>
      <c r="Q106" s="4"/>
    </row>
    <row r="107" spans="1:17">
      <c r="A107" s="17" t="s">
        <v>621</v>
      </c>
      <c r="B107" s="5" t="s">
        <v>304</v>
      </c>
      <c r="C107" s="52"/>
      <c r="D107" s="52"/>
      <c r="E107" s="52"/>
      <c r="F107" s="52"/>
      <c r="G107" s="52"/>
      <c r="H107" s="52"/>
      <c r="I107" s="52"/>
      <c r="J107" s="52"/>
      <c r="K107" s="52"/>
      <c r="L107" s="52"/>
      <c r="M107" s="52"/>
      <c r="N107" s="52"/>
      <c r="O107" s="52"/>
      <c r="P107" s="4"/>
      <c r="Q107" s="4"/>
    </row>
    <row r="108" spans="1:17">
      <c r="A108" s="18" t="s">
        <v>584</v>
      </c>
      <c r="B108" s="9" t="s">
        <v>305</v>
      </c>
      <c r="C108" s="52"/>
      <c r="D108" s="52"/>
      <c r="E108" s="52"/>
      <c r="F108" s="52"/>
      <c r="G108" s="52"/>
      <c r="H108" s="52"/>
      <c r="I108" s="52"/>
      <c r="J108" s="52"/>
      <c r="K108" s="52"/>
      <c r="L108" s="52"/>
      <c r="M108" s="52"/>
      <c r="N108" s="52"/>
      <c r="O108" s="52"/>
      <c r="P108" s="4"/>
      <c r="Q108" s="4"/>
    </row>
    <row r="109" spans="1:17">
      <c r="A109" s="47" t="s">
        <v>306</v>
      </c>
      <c r="B109" s="5" t="s">
        <v>307</v>
      </c>
      <c r="C109" s="52"/>
      <c r="D109" s="52"/>
      <c r="E109" s="52"/>
      <c r="F109" s="52"/>
      <c r="G109" s="52"/>
      <c r="H109" s="52"/>
      <c r="I109" s="52"/>
      <c r="J109" s="52"/>
      <c r="K109" s="52"/>
      <c r="L109" s="52"/>
      <c r="M109" s="52"/>
      <c r="N109" s="52"/>
      <c r="O109" s="52"/>
      <c r="P109" s="4"/>
      <c r="Q109" s="4"/>
    </row>
    <row r="110" spans="1:17">
      <c r="A110" s="47" t="s">
        <v>308</v>
      </c>
      <c r="B110" s="5" t="s">
        <v>309</v>
      </c>
      <c r="C110" s="52"/>
      <c r="D110" s="52"/>
      <c r="E110" s="52"/>
      <c r="F110" s="52"/>
      <c r="G110" s="52"/>
      <c r="H110" s="52"/>
      <c r="I110" s="52"/>
      <c r="J110" s="52"/>
      <c r="K110" s="52"/>
      <c r="L110" s="52"/>
      <c r="M110" s="52"/>
      <c r="N110" s="52"/>
      <c r="O110" s="52"/>
      <c r="P110" s="4"/>
      <c r="Q110" s="4"/>
    </row>
    <row r="111" spans="1:17">
      <c r="A111" s="18" t="s">
        <v>310</v>
      </c>
      <c r="B111" s="9" t="s">
        <v>311</v>
      </c>
      <c r="C111" s="52"/>
      <c r="D111" s="52"/>
      <c r="E111" s="52"/>
      <c r="F111" s="52"/>
      <c r="G111" s="52"/>
      <c r="H111" s="52"/>
      <c r="I111" s="52"/>
      <c r="J111" s="52"/>
      <c r="K111" s="52"/>
      <c r="L111" s="52"/>
      <c r="M111" s="52"/>
      <c r="N111" s="52"/>
      <c r="O111" s="52"/>
      <c r="P111" s="4"/>
      <c r="Q111" s="4"/>
    </row>
    <row r="112" spans="1:17">
      <c r="A112" s="47" t="s">
        <v>312</v>
      </c>
      <c r="B112" s="5" t="s">
        <v>313</v>
      </c>
      <c r="C112" s="52"/>
      <c r="D112" s="52"/>
      <c r="E112" s="52"/>
      <c r="F112" s="52"/>
      <c r="G112" s="52"/>
      <c r="H112" s="52"/>
      <c r="I112" s="52"/>
      <c r="J112" s="52"/>
      <c r="K112" s="52"/>
      <c r="L112" s="52"/>
      <c r="M112" s="52"/>
      <c r="N112" s="52"/>
      <c r="O112" s="52"/>
      <c r="P112" s="4"/>
      <c r="Q112" s="4"/>
    </row>
    <row r="113" spans="1:17">
      <c r="A113" s="47" t="s">
        <v>314</v>
      </c>
      <c r="B113" s="5" t="s">
        <v>315</v>
      </c>
      <c r="C113" s="52"/>
      <c r="D113" s="52"/>
      <c r="E113" s="52"/>
      <c r="F113" s="52"/>
      <c r="G113" s="52"/>
      <c r="H113" s="52"/>
      <c r="I113" s="52"/>
      <c r="J113" s="52"/>
      <c r="K113" s="52"/>
      <c r="L113" s="52"/>
      <c r="M113" s="52"/>
      <c r="N113" s="52"/>
      <c r="O113" s="52"/>
      <c r="P113" s="4"/>
      <c r="Q113" s="4"/>
    </row>
    <row r="114" spans="1:17">
      <c r="A114" s="47" t="s">
        <v>316</v>
      </c>
      <c r="B114" s="5" t="s">
        <v>317</v>
      </c>
      <c r="C114" s="52"/>
      <c r="D114" s="52"/>
      <c r="E114" s="52"/>
      <c r="F114" s="52"/>
      <c r="G114" s="52"/>
      <c r="H114" s="52"/>
      <c r="I114" s="52"/>
      <c r="J114" s="52"/>
      <c r="K114" s="52"/>
      <c r="L114" s="52"/>
      <c r="M114" s="52"/>
      <c r="N114" s="52"/>
      <c r="O114" s="52"/>
      <c r="P114" s="4"/>
      <c r="Q114" s="4"/>
    </row>
    <row r="115" spans="1:17">
      <c r="A115" s="48" t="s">
        <v>585</v>
      </c>
      <c r="B115" s="49" t="s">
        <v>318</v>
      </c>
      <c r="C115" s="52"/>
      <c r="D115" s="52"/>
      <c r="E115" s="52"/>
      <c r="F115" s="52"/>
      <c r="G115" s="52"/>
      <c r="H115" s="52"/>
      <c r="I115" s="52"/>
      <c r="J115" s="52"/>
      <c r="K115" s="52"/>
      <c r="L115" s="52"/>
      <c r="M115" s="52"/>
      <c r="N115" s="52"/>
      <c r="O115" s="52"/>
      <c r="P115" s="4"/>
      <c r="Q115" s="4"/>
    </row>
    <row r="116" spans="1:17">
      <c r="A116" s="47" t="s">
        <v>319</v>
      </c>
      <c r="B116" s="5" t="s">
        <v>320</v>
      </c>
      <c r="C116" s="52"/>
      <c r="D116" s="52"/>
      <c r="E116" s="52"/>
      <c r="F116" s="52"/>
      <c r="G116" s="52"/>
      <c r="H116" s="52"/>
      <c r="I116" s="52"/>
      <c r="J116" s="52"/>
      <c r="K116" s="52"/>
      <c r="L116" s="52"/>
      <c r="M116" s="52"/>
      <c r="N116" s="52"/>
      <c r="O116" s="52"/>
      <c r="P116" s="4"/>
      <c r="Q116" s="4"/>
    </row>
    <row r="117" spans="1:17">
      <c r="A117" s="17" t="s">
        <v>321</v>
      </c>
      <c r="B117" s="5" t="s">
        <v>322</v>
      </c>
      <c r="C117" s="52"/>
      <c r="D117" s="52"/>
      <c r="E117" s="52"/>
      <c r="F117" s="52"/>
      <c r="G117" s="52"/>
      <c r="H117" s="52"/>
      <c r="I117" s="52"/>
      <c r="J117" s="52"/>
      <c r="K117" s="52"/>
      <c r="L117" s="52"/>
      <c r="M117" s="52"/>
      <c r="N117" s="52"/>
      <c r="O117" s="52"/>
      <c r="P117" s="4"/>
      <c r="Q117" s="4"/>
    </row>
    <row r="118" spans="1:17">
      <c r="A118" s="47" t="s">
        <v>622</v>
      </c>
      <c r="B118" s="5" t="s">
        <v>323</v>
      </c>
      <c r="C118" s="52"/>
      <c r="D118" s="52"/>
      <c r="E118" s="52"/>
      <c r="F118" s="52"/>
      <c r="G118" s="52"/>
      <c r="H118" s="52"/>
      <c r="I118" s="52"/>
      <c r="J118" s="52"/>
      <c r="K118" s="52"/>
      <c r="L118" s="52"/>
      <c r="M118" s="52"/>
      <c r="N118" s="52"/>
      <c r="O118" s="52"/>
      <c r="P118" s="4"/>
      <c r="Q118" s="4"/>
    </row>
    <row r="119" spans="1:17">
      <c r="A119" s="47" t="s">
        <v>590</v>
      </c>
      <c r="B119" s="5" t="s">
        <v>324</v>
      </c>
      <c r="C119" s="52"/>
      <c r="D119" s="52"/>
      <c r="E119" s="52"/>
      <c r="F119" s="52"/>
      <c r="G119" s="52"/>
      <c r="H119" s="52"/>
      <c r="I119" s="52"/>
      <c r="J119" s="52"/>
      <c r="K119" s="52"/>
      <c r="L119" s="52"/>
      <c r="M119" s="52"/>
      <c r="N119" s="52"/>
      <c r="O119" s="52"/>
      <c r="P119" s="4"/>
      <c r="Q119" s="4"/>
    </row>
    <row r="120" spans="1:17">
      <c r="A120" s="48" t="s">
        <v>591</v>
      </c>
      <c r="B120" s="49" t="s">
        <v>328</v>
      </c>
      <c r="C120" s="52"/>
      <c r="D120" s="52"/>
      <c r="E120" s="52"/>
      <c r="F120" s="52"/>
      <c r="G120" s="52"/>
      <c r="H120" s="52"/>
      <c r="I120" s="52"/>
      <c r="J120" s="52"/>
      <c r="K120" s="52"/>
      <c r="L120" s="52"/>
      <c r="M120" s="52"/>
      <c r="N120" s="52"/>
      <c r="O120" s="52"/>
      <c r="P120" s="4"/>
      <c r="Q120" s="4"/>
    </row>
    <row r="121" spans="1:17">
      <c r="A121" s="17" t="s">
        <v>329</v>
      </c>
      <c r="B121" s="5" t="s">
        <v>330</v>
      </c>
      <c r="C121" s="52"/>
      <c r="D121" s="52"/>
      <c r="E121" s="52"/>
      <c r="F121" s="52"/>
      <c r="G121" s="52"/>
      <c r="H121" s="52"/>
      <c r="I121" s="52"/>
      <c r="J121" s="52"/>
      <c r="K121" s="52"/>
      <c r="L121" s="52"/>
      <c r="M121" s="52"/>
      <c r="N121" s="52"/>
      <c r="O121" s="52"/>
      <c r="P121" s="4"/>
      <c r="Q121" s="4"/>
    </row>
    <row r="122" spans="1:17" ht="15.75">
      <c r="A122" s="50" t="s">
        <v>626</v>
      </c>
      <c r="B122" s="51" t="s">
        <v>331</v>
      </c>
      <c r="C122" s="52"/>
      <c r="D122" s="52"/>
      <c r="E122" s="52"/>
      <c r="F122" s="52"/>
      <c r="G122" s="52"/>
      <c r="H122" s="52"/>
      <c r="I122" s="52"/>
      <c r="J122" s="52"/>
      <c r="K122" s="52"/>
      <c r="L122" s="52"/>
      <c r="M122" s="52"/>
      <c r="N122" s="52"/>
      <c r="O122" s="52"/>
      <c r="P122" s="4"/>
      <c r="Q122" s="4"/>
    </row>
    <row r="123" spans="1:17" ht="15.75">
      <c r="A123" s="55" t="s">
        <v>663</v>
      </c>
      <c r="B123" s="56"/>
      <c r="C123" s="52"/>
      <c r="D123" s="52"/>
      <c r="E123" s="52"/>
      <c r="F123" s="52"/>
      <c r="G123" s="52"/>
      <c r="H123" s="52"/>
      <c r="I123" s="52"/>
      <c r="J123" s="52"/>
      <c r="K123" s="52"/>
      <c r="L123" s="52"/>
      <c r="M123" s="52"/>
      <c r="N123" s="52"/>
      <c r="O123" s="52"/>
      <c r="P123" s="4"/>
      <c r="Q123" s="4"/>
    </row>
    <row r="124" spans="1:17" ht="25.5">
      <c r="A124" s="2" t="s">
        <v>141</v>
      </c>
      <c r="B124" s="3" t="s">
        <v>656</v>
      </c>
      <c r="C124" s="52"/>
      <c r="D124" s="52"/>
      <c r="E124" s="52"/>
      <c r="F124" s="52"/>
      <c r="G124" s="52"/>
      <c r="H124" s="52"/>
      <c r="I124" s="52"/>
      <c r="J124" s="52"/>
      <c r="K124" s="52"/>
      <c r="L124" s="52"/>
      <c r="M124" s="52"/>
      <c r="N124" s="52"/>
      <c r="O124" s="52"/>
      <c r="P124" s="4"/>
      <c r="Q124" s="4"/>
    </row>
    <row r="125" spans="1:17">
      <c r="A125" s="41" t="s">
        <v>332</v>
      </c>
      <c r="B125" s="6" t="s">
        <v>333</v>
      </c>
      <c r="C125" s="52"/>
      <c r="D125" s="52"/>
      <c r="E125" s="52"/>
      <c r="F125" s="52"/>
      <c r="G125" s="52"/>
      <c r="H125" s="52"/>
      <c r="I125" s="52"/>
      <c r="J125" s="52"/>
      <c r="K125" s="52"/>
      <c r="L125" s="52"/>
      <c r="M125" s="52"/>
      <c r="N125" s="52"/>
      <c r="O125" s="52"/>
      <c r="P125" s="4"/>
      <c r="Q125" s="4"/>
    </row>
    <row r="126" spans="1:17">
      <c r="A126" s="5" t="s">
        <v>334</v>
      </c>
      <c r="B126" s="6" t="s">
        <v>335</v>
      </c>
      <c r="C126" s="52"/>
      <c r="D126" s="52"/>
      <c r="E126" s="52"/>
      <c r="F126" s="52"/>
      <c r="G126" s="52"/>
      <c r="H126" s="52"/>
      <c r="I126" s="52"/>
      <c r="J126" s="52"/>
      <c r="K126" s="52"/>
      <c r="L126" s="52"/>
      <c r="M126" s="52"/>
      <c r="N126" s="52"/>
      <c r="O126" s="52"/>
      <c r="P126" s="4"/>
      <c r="Q126" s="4"/>
    </row>
    <row r="127" spans="1:17">
      <c r="A127" s="5" t="s">
        <v>336</v>
      </c>
      <c r="B127" s="6" t="s">
        <v>337</v>
      </c>
      <c r="C127" s="52"/>
      <c r="D127" s="52"/>
      <c r="E127" s="52"/>
      <c r="F127" s="52"/>
      <c r="G127" s="52"/>
      <c r="H127" s="52"/>
      <c r="I127" s="52"/>
      <c r="J127" s="52"/>
      <c r="K127" s="52"/>
      <c r="L127" s="52"/>
      <c r="M127" s="52"/>
      <c r="N127" s="52"/>
      <c r="O127" s="52"/>
      <c r="P127" s="4"/>
      <c r="Q127" s="4"/>
    </row>
    <row r="128" spans="1:17">
      <c r="A128" s="5" t="s">
        <v>338</v>
      </c>
      <c r="B128" s="6" t="s">
        <v>339</v>
      </c>
      <c r="C128" s="52"/>
      <c r="D128" s="52"/>
      <c r="E128" s="52"/>
      <c r="F128" s="52"/>
      <c r="G128" s="52"/>
      <c r="H128" s="52"/>
      <c r="I128" s="52"/>
      <c r="J128" s="52"/>
      <c r="K128" s="52"/>
      <c r="L128" s="52"/>
      <c r="M128" s="52"/>
      <c r="N128" s="52"/>
      <c r="O128" s="52"/>
      <c r="P128" s="4"/>
      <c r="Q128" s="4"/>
    </row>
    <row r="129" spans="1:17">
      <c r="A129" s="5" t="s">
        <v>340</v>
      </c>
      <c r="B129" s="6" t="s">
        <v>341</v>
      </c>
      <c r="C129" s="52"/>
      <c r="D129" s="52"/>
      <c r="E129" s="52"/>
      <c r="F129" s="52"/>
      <c r="G129" s="52"/>
      <c r="H129" s="52"/>
      <c r="I129" s="52"/>
      <c r="J129" s="52"/>
      <c r="K129" s="52"/>
      <c r="L129" s="52"/>
      <c r="M129" s="52"/>
      <c r="N129" s="52"/>
      <c r="O129" s="52"/>
      <c r="P129" s="4"/>
      <c r="Q129" s="4"/>
    </row>
    <row r="130" spans="1:17">
      <c r="A130" s="5" t="s">
        <v>342</v>
      </c>
      <c r="B130" s="6" t="s">
        <v>343</v>
      </c>
      <c r="C130" s="52"/>
      <c r="D130" s="52"/>
      <c r="E130" s="52"/>
      <c r="F130" s="52"/>
      <c r="G130" s="52"/>
      <c r="H130" s="52"/>
      <c r="I130" s="52"/>
      <c r="J130" s="52"/>
      <c r="K130" s="52"/>
      <c r="L130" s="52"/>
      <c r="M130" s="52"/>
      <c r="N130" s="52"/>
      <c r="O130" s="52"/>
      <c r="P130" s="4"/>
      <c r="Q130" s="4"/>
    </row>
    <row r="131" spans="1:17">
      <c r="A131" s="9" t="s">
        <v>666</v>
      </c>
      <c r="B131" s="10" t="s">
        <v>344</v>
      </c>
      <c r="C131" s="52"/>
      <c r="D131" s="52"/>
      <c r="E131" s="52"/>
      <c r="F131" s="52"/>
      <c r="G131" s="52"/>
      <c r="H131" s="52"/>
      <c r="I131" s="52"/>
      <c r="J131" s="52"/>
      <c r="K131" s="52"/>
      <c r="L131" s="52"/>
      <c r="M131" s="52"/>
      <c r="N131" s="52"/>
      <c r="O131" s="52"/>
      <c r="P131" s="4"/>
      <c r="Q131" s="4"/>
    </row>
    <row r="132" spans="1:17">
      <c r="A132" s="5" t="s">
        <v>345</v>
      </c>
      <c r="B132" s="6" t="s">
        <v>346</v>
      </c>
      <c r="C132" s="52"/>
      <c r="D132" s="52"/>
      <c r="E132" s="52"/>
      <c r="F132" s="52"/>
      <c r="G132" s="52"/>
      <c r="H132" s="52"/>
      <c r="I132" s="52"/>
      <c r="J132" s="52"/>
      <c r="K132" s="52"/>
      <c r="L132" s="52"/>
      <c r="M132" s="52"/>
      <c r="N132" s="52"/>
      <c r="O132" s="52"/>
      <c r="P132" s="4"/>
      <c r="Q132" s="4"/>
    </row>
    <row r="133" spans="1:17" ht="30">
      <c r="A133" s="5" t="s">
        <v>347</v>
      </c>
      <c r="B133" s="6" t="s">
        <v>348</v>
      </c>
      <c r="C133" s="52"/>
      <c r="D133" s="52"/>
      <c r="E133" s="52"/>
      <c r="F133" s="52"/>
      <c r="G133" s="52"/>
      <c r="H133" s="52"/>
      <c r="I133" s="52"/>
      <c r="J133" s="52"/>
      <c r="K133" s="52"/>
      <c r="L133" s="52"/>
      <c r="M133" s="52"/>
      <c r="N133" s="52"/>
      <c r="O133" s="52"/>
      <c r="P133" s="4"/>
      <c r="Q133" s="4"/>
    </row>
    <row r="134" spans="1:17" ht="30">
      <c r="A134" s="5" t="s">
        <v>627</v>
      </c>
      <c r="B134" s="6" t="s">
        <v>349</v>
      </c>
      <c r="C134" s="52"/>
      <c r="D134" s="52"/>
      <c r="E134" s="52"/>
      <c r="F134" s="52"/>
      <c r="G134" s="52"/>
      <c r="H134" s="52"/>
      <c r="I134" s="52"/>
      <c r="J134" s="52"/>
      <c r="K134" s="52"/>
      <c r="L134" s="52"/>
      <c r="M134" s="52"/>
      <c r="N134" s="52"/>
      <c r="O134" s="52"/>
      <c r="P134" s="4"/>
      <c r="Q134" s="4"/>
    </row>
    <row r="135" spans="1:17" ht="30">
      <c r="A135" s="5" t="s">
        <v>628</v>
      </c>
      <c r="B135" s="6" t="s">
        <v>350</v>
      </c>
      <c r="C135" s="52"/>
      <c r="D135" s="52"/>
      <c r="E135" s="52"/>
      <c r="F135" s="52"/>
      <c r="G135" s="52"/>
      <c r="H135" s="52"/>
      <c r="I135" s="52"/>
      <c r="J135" s="52"/>
      <c r="K135" s="52"/>
      <c r="L135" s="52"/>
      <c r="M135" s="52"/>
      <c r="N135" s="52"/>
      <c r="O135" s="52"/>
      <c r="P135" s="4"/>
      <c r="Q135" s="4"/>
    </row>
    <row r="136" spans="1:17">
      <c r="A136" s="5" t="s">
        <v>629</v>
      </c>
      <c r="B136" s="6" t="s">
        <v>351</v>
      </c>
      <c r="C136" s="52"/>
      <c r="D136" s="52"/>
      <c r="E136" s="52"/>
      <c r="F136" s="52"/>
      <c r="G136" s="52"/>
      <c r="H136" s="52"/>
      <c r="I136" s="52"/>
      <c r="J136" s="52"/>
      <c r="K136" s="52"/>
      <c r="L136" s="52"/>
      <c r="M136" s="52"/>
      <c r="N136" s="52"/>
      <c r="O136" s="52"/>
      <c r="P136" s="4"/>
      <c r="Q136" s="4"/>
    </row>
    <row r="137" spans="1:17">
      <c r="A137" s="49" t="s">
        <v>667</v>
      </c>
      <c r="B137" s="64" t="s">
        <v>352</v>
      </c>
      <c r="C137" s="52"/>
      <c r="D137" s="52"/>
      <c r="E137" s="52"/>
      <c r="F137" s="52"/>
      <c r="G137" s="52"/>
      <c r="H137" s="52"/>
      <c r="I137" s="52"/>
      <c r="J137" s="52"/>
      <c r="K137" s="52"/>
      <c r="L137" s="52"/>
      <c r="M137" s="52"/>
      <c r="N137" s="52"/>
      <c r="O137" s="52"/>
      <c r="P137" s="4"/>
      <c r="Q137" s="4"/>
    </row>
    <row r="138" spans="1:17">
      <c r="A138" s="5" t="s">
        <v>633</v>
      </c>
      <c r="B138" s="6" t="s">
        <v>361</v>
      </c>
      <c r="C138" s="52"/>
      <c r="D138" s="52"/>
      <c r="E138" s="52"/>
      <c r="F138" s="52"/>
      <c r="G138" s="52"/>
      <c r="H138" s="52"/>
      <c r="I138" s="52"/>
      <c r="J138" s="52"/>
      <c r="K138" s="52"/>
      <c r="L138" s="52"/>
      <c r="M138" s="52"/>
      <c r="N138" s="52"/>
      <c r="O138" s="52"/>
      <c r="P138" s="4"/>
      <c r="Q138" s="4"/>
    </row>
    <row r="139" spans="1:17">
      <c r="A139" s="5" t="s">
        <v>634</v>
      </c>
      <c r="B139" s="6" t="s">
        <v>365</v>
      </c>
      <c r="C139" s="52"/>
      <c r="D139" s="52"/>
      <c r="E139" s="52"/>
      <c r="F139" s="52"/>
      <c r="G139" s="52"/>
      <c r="H139" s="52"/>
      <c r="I139" s="52"/>
      <c r="J139" s="52"/>
      <c r="K139" s="52"/>
      <c r="L139" s="52"/>
      <c r="M139" s="52"/>
      <c r="N139" s="52"/>
      <c r="O139" s="52"/>
      <c r="P139" s="4"/>
      <c r="Q139" s="4"/>
    </row>
    <row r="140" spans="1:17">
      <c r="A140" s="9" t="s">
        <v>669</v>
      </c>
      <c r="B140" s="10" t="s">
        <v>366</v>
      </c>
      <c r="C140" s="52"/>
      <c r="D140" s="52"/>
      <c r="E140" s="52"/>
      <c r="F140" s="52"/>
      <c r="G140" s="52"/>
      <c r="H140" s="52"/>
      <c r="I140" s="52"/>
      <c r="J140" s="52"/>
      <c r="K140" s="52"/>
      <c r="L140" s="52"/>
      <c r="M140" s="52"/>
      <c r="N140" s="52"/>
      <c r="O140" s="52"/>
      <c r="P140" s="4"/>
      <c r="Q140" s="4"/>
    </row>
    <row r="141" spans="1:17">
      <c r="A141" s="5" t="s">
        <v>635</v>
      </c>
      <c r="B141" s="6" t="s">
        <v>367</v>
      </c>
      <c r="C141" s="52"/>
      <c r="D141" s="52"/>
      <c r="E141" s="52"/>
      <c r="F141" s="52"/>
      <c r="G141" s="52"/>
      <c r="H141" s="52"/>
      <c r="I141" s="52"/>
      <c r="J141" s="52"/>
      <c r="K141" s="52"/>
      <c r="L141" s="52"/>
      <c r="M141" s="52"/>
      <c r="N141" s="52"/>
      <c r="O141" s="52"/>
      <c r="P141" s="4"/>
      <c r="Q141" s="4"/>
    </row>
    <row r="142" spans="1:17">
      <c r="A142" s="5" t="s">
        <v>636</v>
      </c>
      <c r="B142" s="6" t="s">
        <v>368</v>
      </c>
      <c r="C142" s="52"/>
      <c r="D142" s="52"/>
      <c r="E142" s="52"/>
      <c r="F142" s="52"/>
      <c r="G142" s="52"/>
      <c r="H142" s="52"/>
      <c r="I142" s="52"/>
      <c r="J142" s="52"/>
      <c r="K142" s="52"/>
      <c r="L142" s="52"/>
      <c r="M142" s="52"/>
      <c r="N142" s="52"/>
      <c r="O142" s="52"/>
      <c r="P142" s="4"/>
      <c r="Q142" s="4"/>
    </row>
    <row r="143" spans="1:17">
      <c r="A143" s="5" t="s">
        <v>637</v>
      </c>
      <c r="B143" s="6" t="s">
        <v>369</v>
      </c>
      <c r="C143" s="52"/>
      <c r="D143" s="52"/>
      <c r="E143" s="52"/>
      <c r="F143" s="52"/>
      <c r="G143" s="52"/>
      <c r="H143" s="52"/>
      <c r="I143" s="52"/>
      <c r="J143" s="52"/>
      <c r="K143" s="52"/>
      <c r="L143" s="52"/>
      <c r="M143" s="52"/>
      <c r="N143" s="52"/>
      <c r="O143" s="52"/>
      <c r="P143" s="4"/>
      <c r="Q143" s="4"/>
    </row>
    <row r="144" spans="1:17">
      <c r="A144" s="5" t="s">
        <v>638</v>
      </c>
      <c r="B144" s="6" t="s">
        <v>370</v>
      </c>
      <c r="C144" s="52"/>
      <c r="D144" s="52"/>
      <c r="E144" s="52"/>
      <c r="F144" s="52"/>
      <c r="G144" s="52"/>
      <c r="H144" s="52"/>
      <c r="I144" s="52"/>
      <c r="J144" s="52"/>
      <c r="K144" s="52"/>
      <c r="L144" s="52"/>
      <c r="M144" s="52"/>
      <c r="N144" s="52"/>
      <c r="O144" s="52"/>
      <c r="P144" s="4"/>
      <c r="Q144" s="4"/>
    </row>
    <row r="145" spans="1:17">
      <c r="A145" s="5" t="s">
        <v>639</v>
      </c>
      <c r="B145" s="6" t="s">
        <v>373</v>
      </c>
      <c r="C145" s="52"/>
      <c r="D145" s="52"/>
      <c r="E145" s="52"/>
      <c r="F145" s="52"/>
      <c r="G145" s="52"/>
      <c r="H145" s="52"/>
      <c r="I145" s="52"/>
      <c r="J145" s="52"/>
      <c r="K145" s="52"/>
      <c r="L145" s="52"/>
      <c r="M145" s="52"/>
      <c r="N145" s="52"/>
      <c r="O145" s="52"/>
      <c r="P145" s="4"/>
      <c r="Q145" s="4"/>
    </row>
    <row r="146" spans="1:17">
      <c r="A146" s="5" t="s">
        <v>374</v>
      </c>
      <c r="B146" s="6" t="s">
        <v>375</v>
      </c>
      <c r="C146" s="52"/>
      <c r="D146" s="52"/>
      <c r="E146" s="52"/>
      <c r="F146" s="52"/>
      <c r="G146" s="52"/>
      <c r="H146" s="52"/>
      <c r="I146" s="52"/>
      <c r="J146" s="52"/>
      <c r="K146" s="52"/>
      <c r="L146" s="52"/>
      <c r="M146" s="52"/>
      <c r="N146" s="52"/>
      <c r="O146" s="52"/>
      <c r="P146" s="4"/>
      <c r="Q146" s="4"/>
    </row>
    <row r="147" spans="1:17">
      <c r="A147" s="5" t="s">
        <v>640</v>
      </c>
      <c r="B147" s="6" t="s">
        <v>376</v>
      </c>
      <c r="C147" s="52"/>
      <c r="D147" s="52"/>
      <c r="E147" s="52"/>
      <c r="F147" s="52"/>
      <c r="G147" s="52"/>
      <c r="H147" s="52"/>
      <c r="I147" s="52"/>
      <c r="J147" s="52"/>
      <c r="K147" s="52"/>
      <c r="L147" s="52"/>
      <c r="M147" s="52"/>
      <c r="N147" s="52"/>
      <c r="O147" s="52"/>
      <c r="P147" s="4"/>
      <c r="Q147" s="4"/>
    </row>
    <row r="148" spans="1:17">
      <c r="A148" s="5" t="s">
        <v>641</v>
      </c>
      <c r="B148" s="6" t="s">
        <v>381</v>
      </c>
      <c r="C148" s="52"/>
      <c r="D148" s="52"/>
      <c r="E148" s="52"/>
      <c r="F148" s="52"/>
      <c r="G148" s="52"/>
      <c r="H148" s="52"/>
      <c r="I148" s="52"/>
      <c r="J148" s="52"/>
      <c r="K148" s="52"/>
      <c r="L148" s="52"/>
      <c r="M148" s="52"/>
      <c r="N148" s="52"/>
      <c r="O148" s="52"/>
      <c r="P148" s="4"/>
      <c r="Q148" s="4"/>
    </row>
    <row r="149" spans="1:17">
      <c r="A149" s="9" t="s">
        <v>670</v>
      </c>
      <c r="B149" s="10" t="s">
        <v>397</v>
      </c>
      <c r="C149" s="52"/>
      <c r="D149" s="52"/>
      <c r="E149" s="52"/>
      <c r="F149" s="52"/>
      <c r="G149" s="52"/>
      <c r="H149" s="52"/>
      <c r="I149" s="52"/>
      <c r="J149" s="52"/>
      <c r="K149" s="52"/>
      <c r="L149" s="52"/>
      <c r="M149" s="52"/>
      <c r="N149" s="52"/>
      <c r="O149" s="52"/>
      <c r="P149" s="4"/>
      <c r="Q149" s="4"/>
    </row>
    <row r="150" spans="1:17">
      <c r="A150" s="5" t="s">
        <v>642</v>
      </c>
      <c r="B150" s="6" t="s">
        <v>398</v>
      </c>
      <c r="C150" s="52"/>
      <c r="D150" s="52"/>
      <c r="E150" s="52"/>
      <c r="F150" s="52"/>
      <c r="G150" s="52"/>
      <c r="H150" s="52"/>
      <c r="I150" s="52"/>
      <c r="J150" s="52"/>
      <c r="K150" s="52"/>
      <c r="L150" s="52"/>
      <c r="M150" s="52"/>
      <c r="N150" s="52"/>
      <c r="O150" s="52"/>
      <c r="P150" s="4"/>
      <c r="Q150" s="4"/>
    </row>
    <row r="151" spans="1:17">
      <c r="A151" s="49" t="s">
        <v>671</v>
      </c>
      <c r="B151" s="64" t="s">
        <v>399</v>
      </c>
      <c r="C151" s="52"/>
      <c r="D151" s="52"/>
      <c r="E151" s="52"/>
      <c r="F151" s="52"/>
      <c r="G151" s="52"/>
      <c r="H151" s="52"/>
      <c r="I151" s="52"/>
      <c r="J151" s="52"/>
      <c r="K151" s="52"/>
      <c r="L151" s="52"/>
      <c r="M151" s="52"/>
      <c r="N151" s="52"/>
      <c r="O151" s="52"/>
      <c r="P151" s="4"/>
      <c r="Q151" s="4"/>
    </row>
    <row r="152" spans="1:17">
      <c r="A152" s="17" t="s">
        <v>400</v>
      </c>
      <c r="B152" s="6" t="s">
        <v>401</v>
      </c>
      <c r="C152" s="52"/>
      <c r="D152" s="52"/>
      <c r="E152" s="52"/>
      <c r="F152" s="52"/>
      <c r="G152" s="52"/>
      <c r="H152" s="52"/>
      <c r="I152" s="52"/>
      <c r="J152" s="52"/>
      <c r="K152" s="52"/>
      <c r="L152" s="52"/>
      <c r="M152" s="52"/>
      <c r="N152" s="52"/>
      <c r="O152" s="52"/>
      <c r="P152" s="4"/>
      <c r="Q152" s="4"/>
    </row>
    <row r="153" spans="1:17">
      <c r="A153" s="17" t="s">
        <v>643</v>
      </c>
      <c r="B153" s="6" t="s">
        <v>402</v>
      </c>
      <c r="C153" s="52"/>
      <c r="D153" s="52"/>
      <c r="E153" s="52"/>
      <c r="F153" s="52"/>
      <c r="G153" s="52"/>
      <c r="H153" s="52"/>
      <c r="I153" s="52"/>
      <c r="J153" s="52"/>
      <c r="K153" s="52"/>
      <c r="L153" s="52"/>
      <c r="M153" s="52"/>
      <c r="N153" s="52"/>
      <c r="O153" s="52"/>
      <c r="P153" s="4"/>
      <c r="Q153" s="4"/>
    </row>
    <row r="154" spans="1:17">
      <c r="A154" s="17" t="s">
        <v>644</v>
      </c>
      <c r="B154" s="6" t="s">
        <v>405</v>
      </c>
      <c r="C154" s="52"/>
      <c r="D154" s="52"/>
      <c r="E154" s="52"/>
      <c r="F154" s="52"/>
      <c r="G154" s="52"/>
      <c r="H154" s="52"/>
      <c r="I154" s="52"/>
      <c r="J154" s="52"/>
      <c r="K154" s="52"/>
      <c r="L154" s="52"/>
      <c r="M154" s="52"/>
      <c r="N154" s="52"/>
      <c r="O154" s="52"/>
      <c r="P154" s="4"/>
      <c r="Q154" s="4"/>
    </row>
    <row r="155" spans="1:17">
      <c r="A155" s="17" t="s">
        <v>645</v>
      </c>
      <c r="B155" s="6" t="s">
        <v>406</v>
      </c>
      <c r="C155" s="52"/>
      <c r="D155" s="52"/>
      <c r="E155" s="52"/>
      <c r="F155" s="52"/>
      <c r="G155" s="52"/>
      <c r="H155" s="52"/>
      <c r="I155" s="52"/>
      <c r="J155" s="52"/>
      <c r="K155" s="52"/>
      <c r="L155" s="52"/>
      <c r="M155" s="52"/>
      <c r="N155" s="52"/>
      <c r="O155" s="52"/>
      <c r="P155" s="4"/>
      <c r="Q155" s="4"/>
    </row>
    <row r="156" spans="1:17">
      <c r="A156" s="17" t="s">
        <v>413</v>
      </c>
      <c r="B156" s="6" t="s">
        <v>414</v>
      </c>
      <c r="C156" s="52"/>
      <c r="D156" s="52"/>
      <c r="E156" s="52"/>
      <c r="F156" s="52"/>
      <c r="G156" s="52"/>
      <c r="H156" s="52"/>
      <c r="I156" s="52"/>
      <c r="J156" s="52"/>
      <c r="K156" s="52"/>
      <c r="L156" s="52"/>
      <c r="M156" s="52"/>
      <c r="N156" s="52"/>
      <c r="O156" s="52"/>
      <c r="P156" s="4"/>
      <c r="Q156" s="4"/>
    </row>
    <row r="157" spans="1:17">
      <c r="A157" s="17" t="s">
        <v>415</v>
      </c>
      <c r="B157" s="6" t="s">
        <v>416</v>
      </c>
      <c r="C157" s="52"/>
      <c r="D157" s="52"/>
      <c r="E157" s="52"/>
      <c r="F157" s="52"/>
      <c r="G157" s="52"/>
      <c r="H157" s="52"/>
      <c r="I157" s="52"/>
      <c r="J157" s="52"/>
      <c r="K157" s="52"/>
      <c r="L157" s="52"/>
      <c r="M157" s="52"/>
      <c r="N157" s="52"/>
      <c r="O157" s="52"/>
      <c r="P157" s="4"/>
      <c r="Q157" s="4"/>
    </row>
    <row r="158" spans="1:17">
      <c r="A158" s="17" t="s">
        <v>417</v>
      </c>
      <c r="B158" s="6" t="s">
        <v>418</v>
      </c>
      <c r="C158" s="52"/>
      <c r="D158" s="52"/>
      <c r="E158" s="52"/>
      <c r="F158" s="52"/>
      <c r="G158" s="52"/>
      <c r="H158" s="52"/>
      <c r="I158" s="52"/>
      <c r="J158" s="52"/>
      <c r="K158" s="52"/>
      <c r="L158" s="52"/>
      <c r="M158" s="52"/>
      <c r="N158" s="52"/>
      <c r="O158" s="52"/>
      <c r="P158" s="4"/>
      <c r="Q158" s="4"/>
    </row>
    <row r="159" spans="1:17">
      <c r="A159" s="17" t="s">
        <v>646</v>
      </c>
      <c r="B159" s="6" t="s">
        <v>419</v>
      </c>
      <c r="C159" s="52"/>
      <c r="D159" s="52"/>
      <c r="E159" s="52"/>
      <c r="F159" s="52"/>
      <c r="G159" s="52"/>
      <c r="H159" s="52"/>
      <c r="I159" s="52"/>
      <c r="J159" s="52"/>
      <c r="K159" s="52"/>
      <c r="L159" s="52"/>
      <c r="M159" s="52"/>
      <c r="N159" s="52"/>
      <c r="O159" s="52"/>
      <c r="P159" s="4"/>
      <c r="Q159" s="4"/>
    </row>
    <row r="160" spans="1:17">
      <c r="A160" s="17" t="s">
        <v>647</v>
      </c>
      <c r="B160" s="6" t="s">
        <v>421</v>
      </c>
      <c r="C160" s="52"/>
      <c r="D160" s="52"/>
      <c r="E160" s="52"/>
      <c r="F160" s="52"/>
      <c r="G160" s="52"/>
      <c r="H160" s="52"/>
      <c r="I160" s="52"/>
      <c r="J160" s="52"/>
      <c r="K160" s="52"/>
      <c r="L160" s="52"/>
      <c r="M160" s="52"/>
      <c r="N160" s="52"/>
      <c r="O160" s="52"/>
      <c r="P160" s="4"/>
      <c r="Q160" s="4"/>
    </row>
    <row r="161" spans="1:17">
      <c r="A161" s="17" t="s">
        <v>648</v>
      </c>
      <c r="B161" s="6" t="s">
        <v>426</v>
      </c>
      <c r="C161" s="52"/>
      <c r="D161" s="52"/>
      <c r="E161" s="52"/>
      <c r="F161" s="52"/>
      <c r="G161" s="52"/>
      <c r="H161" s="52"/>
      <c r="I161" s="52"/>
      <c r="J161" s="52"/>
      <c r="K161" s="52"/>
      <c r="L161" s="52"/>
      <c r="M161" s="52"/>
      <c r="N161" s="52"/>
      <c r="O161" s="52"/>
      <c r="P161" s="4"/>
      <c r="Q161" s="4"/>
    </row>
    <row r="162" spans="1:17">
      <c r="A162" s="63" t="s">
        <v>672</v>
      </c>
      <c r="B162" s="64" t="s">
        <v>430</v>
      </c>
      <c r="C162" s="52"/>
      <c r="D162" s="52"/>
      <c r="E162" s="52"/>
      <c r="F162" s="52"/>
      <c r="G162" s="52"/>
      <c r="H162" s="52"/>
      <c r="I162" s="52"/>
      <c r="J162" s="52"/>
      <c r="K162" s="52"/>
      <c r="L162" s="52"/>
      <c r="M162" s="52"/>
      <c r="N162" s="52"/>
      <c r="O162" s="52"/>
      <c r="P162" s="4"/>
      <c r="Q162" s="4"/>
    </row>
    <row r="163" spans="1:17" ht="30">
      <c r="A163" s="17" t="s">
        <v>442</v>
      </c>
      <c r="B163" s="6" t="s">
        <v>443</v>
      </c>
      <c r="C163" s="52"/>
      <c r="D163" s="52"/>
      <c r="E163" s="52"/>
      <c r="F163" s="52"/>
      <c r="G163" s="52"/>
      <c r="H163" s="52"/>
      <c r="I163" s="52"/>
      <c r="J163" s="52"/>
      <c r="K163" s="52"/>
      <c r="L163" s="52"/>
      <c r="M163" s="52"/>
      <c r="N163" s="52"/>
      <c r="O163" s="52"/>
      <c r="P163" s="4"/>
      <c r="Q163" s="4"/>
    </row>
    <row r="164" spans="1:17" ht="30">
      <c r="A164" s="5" t="s">
        <v>652</v>
      </c>
      <c r="B164" s="6" t="s">
        <v>444</v>
      </c>
      <c r="C164" s="52"/>
      <c r="D164" s="52"/>
      <c r="E164" s="52"/>
      <c r="F164" s="52"/>
      <c r="G164" s="52"/>
      <c r="H164" s="52"/>
      <c r="I164" s="52"/>
      <c r="J164" s="52"/>
      <c r="K164" s="52"/>
      <c r="L164" s="52"/>
      <c r="M164" s="52"/>
      <c r="N164" s="52"/>
      <c r="O164" s="52"/>
      <c r="P164" s="4"/>
      <c r="Q164" s="4"/>
    </row>
    <row r="165" spans="1:17">
      <c r="A165" s="17" t="s">
        <v>653</v>
      </c>
      <c r="B165" s="6" t="s">
        <v>445</v>
      </c>
      <c r="C165" s="52"/>
      <c r="D165" s="52"/>
      <c r="E165" s="52"/>
      <c r="F165" s="52"/>
      <c r="G165" s="52"/>
      <c r="H165" s="52"/>
      <c r="I165" s="52"/>
      <c r="J165" s="52"/>
      <c r="K165" s="52"/>
      <c r="L165" s="52"/>
      <c r="M165" s="52"/>
      <c r="N165" s="52"/>
      <c r="O165" s="52"/>
      <c r="P165" s="4"/>
      <c r="Q165" s="4"/>
    </row>
    <row r="166" spans="1:17">
      <c r="A166" s="49" t="s">
        <v>674</v>
      </c>
      <c r="B166" s="64" t="s">
        <v>446</v>
      </c>
      <c r="C166" s="52"/>
      <c r="D166" s="52"/>
      <c r="E166" s="52"/>
      <c r="F166" s="52"/>
      <c r="G166" s="52"/>
      <c r="H166" s="52"/>
      <c r="I166" s="52"/>
      <c r="J166" s="52"/>
      <c r="K166" s="52"/>
      <c r="L166" s="52"/>
      <c r="M166" s="52"/>
      <c r="N166" s="52"/>
      <c r="O166" s="52"/>
      <c r="P166" s="4"/>
      <c r="Q166" s="4"/>
    </row>
    <row r="167" spans="1:17" ht="15.75">
      <c r="A167" s="82" t="s">
        <v>96</v>
      </c>
      <c r="B167" s="87"/>
      <c r="C167" s="52"/>
      <c r="D167" s="52"/>
      <c r="E167" s="52"/>
      <c r="F167" s="52"/>
      <c r="G167" s="52"/>
      <c r="H167" s="52"/>
      <c r="I167" s="52"/>
      <c r="J167" s="52"/>
      <c r="K167" s="52"/>
      <c r="L167" s="52"/>
      <c r="M167" s="52"/>
      <c r="N167" s="52"/>
      <c r="O167" s="52"/>
      <c r="P167" s="4"/>
      <c r="Q167" s="4"/>
    </row>
    <row r="168" spans="1:17">
      <c r="A168" s="5" t="s">
        <v>353</v>
      </c>
      <c r="B168" s="6" t="s">
        <v>354</v>
      </c>
      <c r="C168" s="52"/>
      <c r="D168" s="52"/>
      <c r="E168" s="52"/>
      <c r="F168" s="52"/>
      <c r="G168" s="52"/>
      <c r="H168" s="52"/>
      <c r="I168" s="52"/>
      <c r="J168" s="52"/>
      <c r="K168" s="52"/>
      <c r="L168" s="52"/>
      <c r="M168" s="52"/>
      <c r="N168" s="52"/>
      <c r="O168" s="52"/>
      <c r="P168" s="4"/>
      <c r="Q168" s="4"/>
    </row>
    <row r="169" spans="1:17" ht="30">
      <c r="A169" s="5" t="s">
        <v>355</v>
      </c>
      <c r="B169" s="6" t="s">
        <v>356</v>
      </c>
      <c r="C169" s="52"/>
      <c r="D169" s="52"/>
      <c r="E169" s="52"/>
      <c r="F169" s="52"/>
      <c r="G169" s="52"/>
      <c r="H169" s="52"/>
      <c r="I169" s="52"/>
      <c r="J169" s="52"/>
      <c r="K169" s="52"/>
      <c r="L169" s="52"/>
      <c r="M169" s="52"/>
      <c r="N169" s="52"/>
      <c r="O169" s="52"/>
      <c r="P169" s="4"/>
      <c r="Q169" s="4"/>
    </row>
    <row r="170" spans="1:17" ht="30">
      <c r="A170" s="5" t="s">
        <v>630</v>
      </c>
      <c r="B170" s="6" t="s">
        <v>357</v>
      </c>
      <c r="C170" s="52"/>
      <c r="D170" s="52"/>
      <c r="E170" s="52"/>
      <c r="F170" s="52"/>
      <c r="G170" s="52"/>
      <c r="H170" s="52"/>
      <c r="I170" s="52"/>
      <c r="J170" s="52"/>
      <c r="K170" s="52"/>
      <c r="L170" s="52"/>
      <c r="M170" s="52"/>
      <c r="N170" s="52"/>
      <c r="O170" s="52"/>
      <c r="P170" s="4"/>
      <c r="Q170" s="4"/>
    </row>
    <row r="171" spans="1:17" ht="30">
      <c r="A171" s="5" t="s">
        <v>631</v>
      </c>
      <c r="B171" s="6" t="s">
        <v>358</v>
      </c>
      <c r="C171" s="52"/>
      <c r="D171" s="52"/>
      <c r="E171" s="52"/>
      <c r="F171" s="52"/>
      <c r="G171" s="52"/>
      <c r="H171" s="52"/>
      <c r="I171" s="52"/>
      <c r="J171" s="52"/>
      <c r="K171" s="52"/>
      <c r="L171" s="52"/>
      <c r="M171" s="52"/>
      <c r="N171" s="52"/>
      <c r="O171" s="52"/>
      <c r="P171" s="4"/>
      <c r="Q171" s="4"/>
    </row>
    <row r="172" spans="1:17">
      <c r="A172" s="5" t="s">
        <v>632</v>
      </c>
      <c r="B172" s="6" t="s">
        <v>359</v>
      </c>
      <c r="C172" s="52"/>
      <c r="D172" s="52"/>
      <c r="E172" s="52"/>
      <c r="F172" s="52"/>
      <c r="G172" s="52"/>
      <c r="H172" s="52"/>
      <c r="I172" s="52"/>
      <c r="J172" s="52"/>
      <c r="K172" s="52"/>
      <c r="L172" s="52"/>
      <c r="M172" s="52"/>
      <c r="N172" s="52"/>
      <c r="O172" s="52"/>
      <c r="P172" s="4"/>
      <c r="Q172" s="4"/>
    </row>
    <row r="173" spans="1:17">
      <c r="A173" s="49" t="s">
        <v>668</v>
      </c>
      <c r="B173" s="64" t="s">
        <v>360</v>
      </c>
      <c r="C173" s="52"/>
      <c r="D173" s="52"/>
      <c r="E173" s="52"/>
      <c r="F173" s="52"/>
      <c r="G173" s="52"/>
      <c r="H173" s="52"/>
      <c r="I173" s="52"/>
      <c r="J173" s="52"/>
      <c r="K173" s="52"/>
      <c r="L173" s="52"/>
      <c r="M173" s="52"/>
      <c r="N173" s="52"/>
      <c r="O173" s="52"/>
      <c r="P173" s="4"/>
      <c r="Q173" s="4"/>
    </row>
    <row r="174" spans="1:17">
      <c r="A174" s="17" t="s">
        <v>649</v>
      </c>
      <c r="B174" s="6" t="s">
        <v>431</v>
      </c>
      <c r="C174" s="52"/>
      <c r="D174" s="52"/>
      <c r="E174" s="52"/>
      <c r="F174" s="52"/>
      <c r="G174" s="52"/>
      <c r="H174" s="52"/>
      <c r="I174" s="52"/>
      <c r="J174" s="52"/>
      <c r="K174" s="52"/>
      <c r="L174" s="52"/>
      <c r="M174" s="52"/>
      <c r="N174" s="52"/>
      <c r="O174" s="52"/>
      <c r="P174" s="4"/>
      <c r="Q174" s="4"/>
    </row>
    <row r="175" spans="1:17">
      <c r="A175" s="17" t="s">
        <v>650</v>
      </c>
      <c r="B175" s="6" t="s">
        <v>433</v>
      </c>
      <c r="C175" s="52"/>
      <c r="D175" s="52"/>
      <c r="E175" s="52"/>
      <c r="F175" s="52"/>
      <c r="G175" s="52"/>
      <c r="H175" s="52"/>
      <c r="I175" s="52"/>
      <c r="J175" s="52"/>
      <c r="K175" s="52"/>
      <c r="L175" s="52"/>
      <c r="M175" s="52"/>
      <c r="N175" s="52"/>
      <c r="O175" s="52"/>
      <c r="P175" s="4"/>
      <c r="Q175" s="4"/>
    </row>
    <row r="176" spans="1:17">
      <c r="A176" s="17" t="s">
        <v>435</v>
      </c>
      <c r="B176" s="6" t="s">
        <v>436</v>
      </c>
      <c r="C176" s="52"/>
      <c r="D176" s="52"/>
      <c r="E176" s="52"/>
      <c r="F176" s="52"/>
      <c r="G176" s="52"/>
      <c r="H176" s="52"/>
      <c r="I176" s="52"/>
      <c r="J176" s="52"/>
      <c r="K176" s="52"/>
      <c r="L176" s="52"/>
      <c r="M176" s="52"/>
      <c r="N176" s="52"/>
      <c r="O176" s="52"/>
      <c r="P176" s="4"/>
      <c r="Q176" s="4"/>
    </row>
    <row r="177" spans="1:17">
      <c r="A177" s="17" t="s">
        <v>651</v>
      </c>
      <c r="B177" s="6" t="s">
        <v>437</v>
      </c>
      <c r="C177" s="52"/>
      <c r="D177" s="52"/>
      <c r="E177" s="52"/>
      <c r="F177" s="52"/>
      <c r="G177" s="52"/>
      <c r="H177" s="52"/>
      <c r="I177" s="52"/>
      <c r="J177" s="52"/>
      <c r="K177" s="52"/>
      <c r="L177" s="52"/>
      <c r="M177" s="52"/>
      <c r="N177" s="52"/>
      <c r="O177" s="52"/>
      <c r="P177" s="4"/>
      <c r="Q177" s="4"/>
    </row>
    <row r="178" spans="1:17">
      <c r="A178" s="17" t="s">
        <v>439</v>
      </c>
      <c r="B178" s="6" t="s">
        <v>440</v>
      </c>
      <c r="C178" s="52"/>
      <c r="D178" s="52"/>
      <c r="E178" s="52"/>
      <c r="F178" s="52"/>
      <c r="G178" s="52"/>
      <c r="H178" s="52"/>
      <c r="I178" s="52"/>
      <c r="J178" s="52"/>
      <c r="K178" s="52"/>
      <c r="L178" s="52"/>
      <c r="M178" s="52"/>
      <c r="N178" s="52"/>
      <c r="O178" s="52"/>
      <c r="P178" s="4"/>
      <c r="Q178" s="4"/>
    </row>
    <row r="179" spans="1:17">
      <c r="A179" s="49" t="s">
        <v>673</v>
      </c>
      <c r="B179" s="64" t="s">
        <v>441</v>
      </c>
      <c r="C179" s="52"/>
      <c r="D179" s="52"/>
      <c r="E179" s="52"/>
      <c r="F179" s="52"/>
      <c r="G179" s="52"/>
      <c r="H179" s="52"/>
      <c r="I179" s="52"/>
      <c r="J179" s="52"/>
      <c r="K179" s="52"/>
      <c r="L179" s="52"/>
      <c r="M179" s="52"/>
      <c r="N179" s="52"/>
      <c r="O179" s="52"/>
      <c r="P179" s="4"/>
      <c r="Q179" s="4"/>
    </row>
    <row r="180" spans="1:17" ht="30">
      <c r="A180" s="17" t="s">
        <v>447</v>
      </c>
      <c r="B180" s="6" t="s">
        <v>448</v>
      </c>
      <c r="C180" s="52"/>
      <c r="D180" s="52"/>
      <c r="E180" s="52"/>
      <c r="F180" s="52"/>
      <c r="G180" s="52"/>
      <c r="H180" s="52"/>
      <c r="I180" s="52"/>
      <c r="J180" s="52"/>
      <c r="K180" s="52"/>
      <c r="L180" s="52"/>
      <c r="M180" s="52"/>
      <c r="N180" s="52"/>
      <c r="O180" s="52"/>
      <c r="P180" s="4"/>
      <c r="Q180" s="4"/>
    </row>
    <row r="181" spans="1:17" ht="30">
      <c r="A181" s="5" t="s">
        <v>654</v>
      </c>
      <c r="B181" s="6" t="s">
        <v>449</v>
      </c>
      <c r="C181" s="52"/>
      <c r="D181" s="52"/>
      <c r="E181" s="52"/>
      <c r="F181" s="52"/>
      <c r="G181" s="52"/>
      <c r="H181" s="52"/>
      <c r="I181" s="52"/>
      <c r="J181" s="52"/>
      <c r="K181" s="52"/>
      <c r="L181" s="52"/>
      <c r="M181" s="52"/>
      <c r="N181" s="52"/>
      <c r="O181" s="52"/>
      <c r="P181" s="4"/>
      <c r="Q181" s="4"/>
    </row>
    <row r="182" spans="1:17">
      <c r="A182" s="17" t="s">
        <v>655</v>
      </c>
      <c r="B182" s="6" t="s">
        <v>450</v>
      </c>
      <c r="C182" s="52"/>
      <c r="D182" s="52"/>
      <c r="E182" s="52"/>
      <c r="F182" s="52"/>
      <c r="G182" s="52"/>
      <c r="H182" s="52"/>
      <c r="I182" s="52"/>
      <c r="J182" s="52"/>
      <c r="K182" s="52"/>
      <c r="L182" s="52"/>
      <c r="M182" s="52"/>
      <c r="N182" s="52"/>
      <c r="O182" s="52"/>
      <c r="P182" s="4"/>
      <c r="Q182" s="4"/>
    </row>
    <row r="183" spans="1:17">
      <c r="A183" s="49" t="s">
        <v>676</v>
      </c>
      <c r="B183" s="64" t="s">
        <v>451</v>
      </c>
      <c r="C183" s="52"/>
      <c r="D183" s="52"/>
      <c r="E183" s="52"/>
      <c r="F183" s="52"/>
      <c r="G183" s="52"/>
      <c r="H183" s="52"/>
      <c r="I183" s="52"/>
      <c r="J183" s="52"/>
      <c r="K183" s="52"/>
      <c r="L183" s="52"/>
      <c r="M183" s="52"/>
      <c r="N183" s="52"/>
      <c r="O183" s="52"/>
      <c r="P183" s="4"/>
      <c r="Q183" s="4"/>
    </row>
    <row r="184" spans="1:17" ht="15.75">
      <c r="A184" s="82" t="s">
        <v>97</v>
      </c>
      <c r="B184" s="87"/>
      <c r="C184" s="52"/>
      <c r="D184" s="52"/>
      <c r="E184" s="52"/>
      <c r="F184" s="52"/>
      <c r="G184" s="52"/>
      <c r="H184" s="52"/>
      <c r="I184" s="52"/>
      <c r="J184" s="52"/>
      <c r="K184" s="52"/>
      <c r="L184" s="52"/>
      <c r="M184" s="52"/>
      <c r="N184" s="52"/>
      <c r="O184" s="52"/>
      <c r="P184" s="4"/>
      <c r="Q184" s="4"/>
    </row>
    <row r="185" spans="1:17" ht="15.75">
      <c r="A185" s="61" t="s">
        <v>675</v>
      </c>
      <c r="B185" s="45" t="s">
        <v>452</v>
      </c>
      <c r="C185" s="52"/>
      <c r="D185" s="52"/>
      <c r="E185" s="52"/>
      <c r="F185" s="52"/>
      <c r="G185" s="52"/>
      <c r="H185" s="52"/>
      <c r="I185" s="52"/>
      <c r="J185" s="52"/>
      <c r="K185" s="52"/>
      <c r="L185" s="52"/>
      <c r="M185" s="52"/>
      <c r="N185" s="52"/>
      <c r="O185" s="52"/>
      <c r="P185" s="4"/>
      <c r="Q185" s="4"/>
    </row>
    <row r="186" spans="1:17" ht="15.75">
      <c r="A186" s="144" t="s">
        <v>98</v>
      </c>
      <c r="B186" s="85"/>
      <c r="C186" s="52"/>
      <c r="D186" s="52"/>
      <c r="E186" s="52"/>
      <c r="F186" s="52"/>
      <c r="G186" s="52"/>
      <c r="H186" s="52"/>
      <c r="I186" s="52"/>
      <c r="J186" s="52"/>
      <c r="K186" s="52"/>
      <c r="L186" s="52"/>
      <c r="M186" s="52"/>
      <c r="N186" s="52"/>
      <c r="O186" s="52"/>
      <c r="P186" s="4"/>
      <c r="Q186" s="4"/>
    </row>
    <row r="187" spans="1:17" ht="15.75">
      <c r="A187" s="144" t="s">
        <v>99</v>
      </c>
      <c r="B187" s="85"/>
      <c r="C187" s="52"/>
      <c r="D187" s="52"/>
      <c r="E187" s="52"/>
      <c r="F187" s="52"/>
      <c r="G187" s="52"/>
      <c r="H187" s="52"/>
      <c r="I187" s="52"/>
      <c r="J187" s="52"/>
      <c r="K187" s="52"/>
      <c r="L187" s="52"/>
      <c r="M187" s="52"/>
      <c r="N187" s="52"/>
      <c r="O187" s="52"/>
      <c r="P187" s="4"/>
      <c r="Q187" s="4"/>
    </row>
    <row r="188" spans="1:17">
      <c r="A188" s="47" t="s">
        <v>657</v>
      </c>
      <c r="B188" s="5" t="s">
        <v>453</v>
      </c>
      <c r="C188" s="52"/>
      <c r="D188" s="52"/>
      <c r="E188" s="52"/>
      <c r="F188" s="52"/>
      <c r="G188" s="52"/>
      <c r="H188" s="52"/>
      <c r="I188" s="52"/>
      <c r="J188" s="52"/>
      <c r="K188" s="52"/>
      <c r="L188" s="52"/>
      <c r="M188" s="52"/>
      <c r="N188" s="52"/>
      <c r="O188" s="52"/>
      <c r="P188" s="4"/>
      <c r="Q188" s="4"/>
    </row>
    <row r="189" spans="1:17">
      <c r="A189" s="17" t="s">
        <v>454</v>
      </c>
      <c r="B189" s="5" t="s">
        <v>455</v>
      </c>
      <c r="C189" s="52"/>
      <c r="D189" s="52"/>
      <c r="E189" s="52"/>
      <c r="F189" s="52"/>
      <c r="G189" s="52"/>
      <c r="H189" s="52"/>
      <c r="I189" s="52"/>
      <c r="J189" s="52"/>
      <c r="K189" s="52"/>
      <c r="L189" s="52"/>
      <c r="M189" s="52"/>
      <c r="N189" s="52"/>
      <c r="O189" s="52"/>
      <c r="P189" s="4"/>
      <c r="Q189" s="4"/>
    </row>
    <row r="190" spans="1:17">
      <c r="A190" s="47" t="s">
        <v>658</v>
      </c>
      <c r="B190" s="5" t="s">
        <v>456</v>
      </c>
      <c r="C190" s="52"/>
      <c r="D190" s="52"/>
      <c r="E190" s="52"/>
      <c r="F190" s="52"/>
      <c r="G190" s="52"/>
      <c r="H190" s="52"/>
      <c r="I190" s="52"/>
      <c r="J190" s="52"/>
      <c r="K190" s="52"/>
      <c r="L190" s="52"/>
      <c r="M190" s="52"/>
      <c r="N190" s="52"/>
      <c r="O190" s="52"/>
      <c r="P190" s="4"/>
      <c r="Q190" s="4"/>
    </row>
    <row r="191" spans="1:17">
      <c r="A191" s="20" t="s">
        <v>677</v>
      </c>
      <c r="B191" s="9" t="s">
        <v>457</v>
      </c>
      <c r="C191" s="52"/>
      <c r="D191" s="52"/>
      <c r="E191" s="52"/>
      <c r="F191" s="52"/>
      <c r="G191" s="52"/>
      <c r="H191" s="52"/>
      <c r="I191" s="52"/>
      <c r="J191" s="52"/>
      <c r="K191" s="52"/>
      <c r="L191" s="52"/>
      <c r="M191" s="52"/>
      <c r="N191" s="52"/>
      <c r="O191" s="52"/>
      <c r="P191" s="4"/>
      <c r="Q191" s="4"/>
    </row>
    <row r="192" spans="1:17">
      <c r="A192" s="17" t="s">
        <v>659</v>
      </c>
      <c r="B192" s="5" t="s">
        <v>458</v>
      </c>
      <c r="C192" s="52"/>
      <c r="D192" s="52"/>
      <c r="E192" s="52"/>
      <c r="F192" s="52"/>
      <c r="G192" s="52"/>
      <c r="H192" s="52"/>
      <c r="I192" s="52"/>
      <c r="J192" s="52"/>
      <c r="K192" s="52"/>
      <c r="L192" s="52"/>
      <c r="M192" s="52"/>
      <c r="N192" s="52"/>
      <c r="O192" s="52"/>
      <c r="P192" s="4"/>
      <c r="Q192" s="4"/>
    </row>
    <row r="193" spans="1:17">
      <c r="A193" s="47" t="s">
        <v>459</v>
      </c>
      <c r="B193" s="5" t="s">
        <v>460</v>
      </c>
      <c r="C193" s="52"/>
      <c r="D193" s="52"/>
      <c r="E193" s="52"/>
      <c r="F193" s="52"/>
      <c r="G193" s="52"/>
      <c r="H193" s="52"/>
      <c r="I193" s="52"/>
      <c r="J193" s="52"/>
      <c r="K193" s="52"/>
      <c r="L193" s="52"/>
      <c r="M193" s="52"/>
      <c r="N193" s="52"/>
      <c r="O193" s="52"/>
      <c r="P193" s="4"/>
      <c r="Q193" s="4"/>
    </row>
    <row r="194" spans="1:17">
      <c r="A194" s="17" t="s">
        <v>660</v>
      </c>
      <c r="B194" s="5" t="s">
        <v>461</v>
      </c>
      <c r="C194" s="52"/>
      <c r="D194" s="52"/>
      <c r="E194" s="52"/>
      <c r="F194" s="52"/>
      <c r="G194" s="52"/>
      <c r="H194" s="52"/>
      <c r="I194" s="52"/>
      <c r="J194" s="52"/>
      <c r="K194" s="52"/>
      <c r="L194" s="52"/>
      <c r="M194" s="52"/>
      <c r="N194" s="52"/>
      <c r="O194" s="52"/>
      <c r="P194" s="4"/>
      <c r="Q194" s="4"/>
    </row>
    <row r="195" spans="1:17">
      <c r="A195" s="47" t="s">
        <v>462</v>
      </c>
      <c r="B195" s="5" t="s">
        <v>463</v>
      </c>
      <c r="C195" s="52"/>
      <c r="D195" s="52"/>
      <c r="E195" s="52"/>
      <c r="F195" s="52"/>
      <c r="G195" s="52"/>
      <c r="H195" s="52"/>
      <c r="I195" s="52"/>
      <c r="J195" s="52"/>
      <c r="K195" s="52"/>
      <c r="L195" s="52"/>
      <c r="M195" s="52"/>
      <c r="N195" s="52"/>
      <c r="O195" s="52"/>
      <c r="P195" s="4"/>
      <c r="Q195" s="4"/>
    </row>
    <row r="196" spans="1:17">
      <c r="A196" s="18" t="s">
        <v>678</v>
      </c>
      <c r="B196" s="9" t="s">
        <v>464</v>
      </c>
      <c r="C196" s="52"/>
      <c r="D196" s="52"/>
      <c r="E196" s="52"/>
      <c r="F196" s="52"/>
      <c r="G196" s="52"/>
      <c r="H196" s="52"/>
      <c r="I196" s="52"/>
      <c r="J196" s="52"/>
      <c r="K196" s="52"/>
      <c r="L196" s="52"/>
      <c r="M196" s="52"/>
      <c r="N196" s="52"/>
      <c r="O196" s="52"/>
      <c r="P196" s="4"/>
      <c r="Q196" s="4"/>
    </row>
    <row r="197" spans="1:17">
      <c r="A197" s="5" t="s">
        <v>811</v>
      </c>
      <c r="B197" s="5" t="s">
        <v>465</v>
      </c>
      <c r="C197" s="52"/>
      <c r="D197" s="52"/>
      <c r="E197" s="52"/>
      <c r="F197" s="52"/>
      <c r="G197" s="52"/>
      <c r="H197" s="52"/>
      <c r="I197" s="52"/>
      <c r="J197" s="52"/>
      <c r="K197" s="52"/>
      <c r="L197" s="52"/>
      <c r="M197" s="52"/>
      <c r="N197" s="52"/>
      <c r="O197" s="52"/>
      <c r="P197" s="4"/>
      <c r="Q197" s="4"/>
    </row>
    <row r="198" spans="1:17">
      <c r="A198" s="5" t="s">
        <v>812</v>
      </c>
      <c r="B198" s="5" t="s">
        <v>465</v>
      </c>
      <c r="C198" s="52"/>
      <c r="D198" s="52"/>
      <c r="E198" s="52"/>
      <c r="F198" s="52"/>
      <c r="G198" s="52"/>
      <c r="H198" s="52"/>
      <c r="I198" s="52"/>
      <c r="J198" s="52"/>
      <c r="K198" s="52"/>
      <c r="L198" s="52"/>
      <c r="M198" s="52"/>
      <c r="N198" s="52"/>
      <c r="O198" s="52"/>
      <c r="P198" s="4"/>
      <c r="Q198" s="4"/>
    </row>
    <row r="199" spans="1:17">
      <c r="A199" s="5" t="s">
        <v>809</v>
      </c>
      <c r="B199" s="5" t="s">
        <v>466</v>
      </c>
      <c r="C199" s="52"/>
      <c r="D199" s="52"/>
      <c r="E199" s="52"/>
      <c r="F199" s="52"/>
      <c r="G199" s="52"/>
      <c r="H199" s="52"/>
      <c r="I199" s="52"/>
      <c r="J199" s="52"/>
      <c r="K199" s="52"/>
      <c r="L199" s="52"/>
      <c r="M199" s="52"/>
      <c r="N199" s="52"/>
      <c r="O199" s="52"/>
      <c r="P199" s="4"/>
      <c r="Q199" s="4"/>
    </row>
    <row r="200" spans="1:17">
      <c r="A200" s="5" t="s">
        <v>810</v>
      </c>
      <c r="B200" s="5" t="s">
        <v>466</v>
      </c>
      <c r="C200" s="52"/>
      <c r="D200" s="52"/>
      <c r="E200" s="52"/>
      <c r="F200" s="52"/>
      <c r="G200" s="52"/>
      <c r="H200" s="52"/>
      <c r="I200" s="52"/>
      <c r="J200" s="52"/>
      <c r="K200" s="52"/>
      <c r="L200" s="52"/>
      <c r="M200" s="52"/>
      <c r="N200" s="52"/>
      <c r="O200" s="52"/>
      <c r="P200" s="4"/>
      <c r="Q200" s="4"/>
    </row>
    <row r="201" spans="1:17">
      <c r="A201" s="9" t="s">
        <v>679</v>
      </c>
      <c r="B201" s="9" t="s">
        <v>467</v>
      </c>
      <c r="C201" s="52"/>
      <c r="D201" s="52"/>
      <c r="E201" s="52"/>
      <c r="F201" s="52"/>
      <c r="G201" s="52"/>
      <c r="H201" s="52"/>
      <c r="I201" s="52"/>
      <c r="J201" s="52"/>
      <c r="K201" s="52"/>
      <c r="L201" s="52"/>
      <c r="M201" s="52"/>
      <c r="N201" s="52"/>
      <c r="O201" s="52"/>
      <c r="P201" s="4"/>
      <c r="Q201" s="4"/>
    </row>
    <row r="202" spans="1:17">
      <c r="A202" s="47" t="s">
        <v>468</v>
      </c>
      <c r="B202" s="5" t="s">
        <v>469</v>
      </c>
      <c r="C202" s="52"/>
      <c r="D202" s="52"/>
      <c r="E202" s="52"/>
      <c r="F202" s="52"/>
      <c r="G202" s="52"/>
      <c r="H202" s="52"/>
      <c r="I202" s="52"/>
      <c r="J202" s="52"/>
      <c r="K202" s="52"/>
      <c r="L202" s="52"/>
      <c r="M202" s="52"/>
      <c r="N202" s="52"/>
      <c r="O202" s="52"/>
      <c r="P202" s="4"/>
      <c r="Q202" s="4"/>
    </row>
    <row r="203" spans="1:17">
      <c r="A203" s="47" t="s">
        <v>470</v>
      </c>
      <c r="B203" s="5" t="s">
        <v>471</v>
      </c>
      <c r="C203" s="52"/>
      <c r="D203" s="52"/>
      <c r="E203" s="52"/>
      <c r="F203" s="52"/>
      <c r="G203" s="52"/>
      <c r="H203" s="52"/>
      <c r="I203" s="52"/>
      <c r="J203" s="52"/>
      <c r="K203" s="52"/>
      <c r="L203" s="52"/>
      <c r="M203" s="52"/>
      <c r="N203" s="52"/>
      <c r="O203" s="52"/>
      <c r="P203" s="4"/>
      <c r="Q203" s="4"/>
    </row>
    <row r="204" spans="1:17">
      <c r="A204" s="47" t="s">
        <v>472</v>
      </c>
      <c r="B204" s="5" t="s">
        <v>473</v>
      </c>
      <c r="C204" s="52"/>
      <c r="D204" s="52"/>
      <c r="E204" s="52"/>
      <c r="F204" s="52"/>
      <c r="G204" s="52"/>
      <c r="H204" s="52"/>
      <c r="I204" s="52"/>
      <c r="J204" s="52"/>
      <c r="K204" s="52"/>
      <c r="L204" s="52"/>
      <c r="M204" s="52"/>
      <c r="N204" s="52"/>
      <c r="O204" s="52"/>
      <c r="P204" s="4"/>
      <c r="Q204" s="4"/>
    </row>
    <row r="205" spans="1:17">
      <c r="A205" s="47" t="s">
        <v>474</v>
      </c>
      <c r="B205" s="5" t="s">
        <v>475</v>
      </c>
      <c r="C205" s="52"/>
      <c r="D205" s="52"/>
      <c r="E205" s="52"/>
      <c r="F205" s="52"/>
      <c r="G205" s="52"/>
      <c r="H205" s="52"/>
      <c r="I205" s="52"/>
      <c r="J205" s="52"/>
      <c r="K205" s="52"/>
      <c r="L205" s="52"/>
      <c r="M205" s="52"/>
      <c r="N205" s="52"/>
      <c r="O205" s="52"/>
      <c r="P205" s="4"/>
      <c r="Q205" s="4"/>
    </row>
    <row r="206" spans="1:17">
      <c r="A206" s="17" t="s">
        <v>661</v>
      </c>
      <c r="B206" s="5" t="s">
        <v>476</v>
      </c>
      <c r="C206" s="52"/>
      <c r="D206" s="52"/>
      <c r="E206" s="52"/>
      <c r="F206" s="52"/>
      <c r="G206" s="52"/>
      <c r="H206" s="52"/>
      <c r="I206" s="52"/>
      <c r="J206" s="52"/>
      <c r="K206" s="52"/>
      <c r="L206" s="52"/>
      <c r="M206" s="52"/>
      <c r="N206" s="52"/>
      <c r="O206" s="52"/>
      <c r="P206" s="4"/>
      <c r="Q206" s="4"/>
    </row>
    <row r="207" spans="1:17">
      <c r="A207" s="20" t="s">
        <v>680</v>
      </c>
      <c r="B207" s="9" t="s">
        <v>478</v>
      </c>
      <c r="C207" s="52"/>
      <c r="D207" s="52"/>
      <c r="E207" s="52"/>
      <c r="F207" s="52"/>
      <c r="G207" s="52"/>
      <c r="H207" s="52"/>
      <c r="I207" s="52"/>
      <c r="J207" s="52"/>
      <c r="K207" s="52"/>
      <c r="L207" s="52"/>
      <c r="M207" s="52"/>
      <c r="N207" s="52"/>
      <c r="O207" s="52"/>
      <c r="P207" s="4"/>
      <c r="Q207" s="4"/>
    </row>
    <row r="208" spans="1:17">
      <c r="A208" s="17" t="s">
        <v>479</v>
      </c>
      <c r="B208" s="5" t="s">
        <v>480</v>
      </c>
      <c r="C208" s="52"/>
      <c r="D208" s="52"/>
      <c r="E208" s="52"/>
      <c r="F208" s="52"/>
      <c r="G208" s="52"/>
      <c r="H208" s="52"/>
      <c r="I208" s="52"/>
      <c r="J208" s="52"/>
      <c r="K208" s="52"/>
      <c r="L208" s="52"/>
      <c r="M208" s="52"/>
      <c r="N208" s="52"/>
      <c r="O208" s="52"/>
      <c r="P208" s="4"/>
      <c r="Q208" s="4"/>
    </row>
    <row r="209" spans="1:17">
      <c r="A209" s="17" t="s">
        <v>481</v>
      </c>
      <c r="B209" s="5" t="s">
        <v>482</v>
      </c>
      <c r="C209" s="52"/>
      <c r="D209" s="52"/>
      <c r="E209" s="52"/>
      <c r="F209" s="52"/>
      <c r="G209" s="52"/>
      <c r="H209" s="52"/>
      <c r="I209" s="52"/>
      <c r="J209" s="52"/>
      <c r="K209" s="52"/>
      <c r="L209" s="52"/>
      <c r="M209" s="52"/>
      <c r="N209" s="52"/>
      <c r="O209" s="52"/>
      <c r="P209" s="4"/>
      <c r="Q209" s="4"/>
    </row>
    <row r="210" spans="1:17">
      <c r="A210" s="47" t="s">
        <v>483</v>
      </c>
      <c r="B210" s="5" t="s">
        <v>484</v>
      </c>
      <c r="C210" s="52"/>
      <c r="D210" s="52"/>
      <c r="E210" s="52"/>
      <c r="F210" s="52"/>
      <c r="G210" s="52"/>
      <c r="H210" s="52"/>
      <c r="I210" s="52"/>
      <c r="J210" s="52"/>
      <c r="K210" s="52"/>
      <c r="L210" s="52"/>
      <c r="M210" s="52"/>
      <c r="N210" s="52"/>
      <c r="O210" s="52"/>
      <c r="P210" s="4"/>
      <c r="Q210" s="4"/>
    </row>
    <row r="211" spans="1:17">
      <c r="A211" s="47" t="s">
        <v>662</v>
      </c>
      <c r="B211" s="5" t="s">
        <v>485</v>
      </c>
      <c r="C211" s="52"/>
      <c r="D211" s="52"/>
      <c r="E211" s="52"/>
      <c r="F211" s="52"/>
      <c r="G211" s="52"/>
      <c r="H211" s="52"/>
      <c r="I211" s="52"/>
      <c r="J211" s="52"/>
      <c r="K211" s="52"/>
      <c r="L211" s="52"/>
      <c r="M211" s="52"/>
      <c r="N211" s="52"/>
      <c r="O211" s="52"/>
      <c r="P211" s="4"/>
      <c r="Q211" s="4"/>
    </row>
    <row r="212" spans="1:17">
      <c r="A212" s="18" t="s">
        <v>681</v>
      </c>
      <c r="B212" s="9" t="s">
        <v>486</v>
      </c>
      <c r="C212" s="52"/>
      <c r="D212" s="52"/>
      <c r="E212" s="52"/>
      <c r="F212" s="52"/>
      <c r="G212" s="52"/>
      <c r="H212" s="52"/>
      <c r="I212" s="52"/>
      <c r="J212" s="52"/>
      <c r="K212" s="52"/>
      <c r="L212" s="52"/>
      <c r="M212" s="52"/>
      <c r="N212" s="52"/>
      <c r="O212" s="52"/>
      <c r="P212" s="4"/>
      <c r="Q212" s="4"/>
    </row>
    <row r="213" spans="1:17">
      <c r="A213" s="20" t="s">
        <v>487</v>
      </c>
      <c r="B213" s="9" t="s">
        <v>488</v>
      </c>
      <c r="C213" s="52"/>
      <c r="D213" s="52"/>
      <c r="E213" s="52"/>
      <c r="F213" s="52"/>
      <c r="G213" s="52"/>
      <c r="H213" s="52"/>
      <c r="I213" s="52"/>
      <c r="J213" s="52"/>
      <c r="K213" s="52"/>
      <c r="L213" s="52"/>
      <c r="M213" s="52"/>
      <c r="N213" s="52"/>
      <c r="O213" s="52"/>
      <c r="P213" s="4"/>
      <c r="Q213" s="4"/>
    </row>
    <row r="214" spans="1:17" ht="15.75">
      <c r="A214" s="50" t="s">
        <v>682</v>
      </c>
      <c r="B214" s="51" t="s">
        <v>489</v>
      </c>
      <c r="C214" s="52"/>
      <c r="D214" s="52"/>
      <c r="E214" s="52"/>
      <c r="F214" s="52"/>
      <c r="G214" s="52"/>
      <c r="H214" s="52"/>
      <c r="I214" s="52"/>
      <c r="J214" s="52"/>
      <c r="K214" s="52"/>
      <c r="L214" s="52"/>
      <c r="M214" s="52"/>
      <c r="N214" s="52"/>
      <c r="O214" s="52"/>
      <c r="P214" s="4"/>
      <c r="Q214" s="4"/>
    </row>
    <row r="215" spans="1:17" ht="15.75">
      <c r="A215" s="55" t="s">
        <v>664</v>
      </c>
      <c r="B215" s="56"/>
      <c r="C215" s="52"/>
      <c r="D215" s="52"/>
      <c r="E215" s="52"/>
      <c r="F215" s="52"/>
      <c r="G215" s="52"/>
      <c r="H215" s="52"/>
      <c r="I215" s="52"/>
      <c r="J215" s="52"/>
      <c r="K215" s="52"/>
      <c r="L215" s="52"/>
      <c r="M215" s="52"/>
      <c r="N215" s="52"/>
      <c r="O215" s="52"/>
      <c r="P215" s="4"/>
      <c r="Q215" s="4"/>
    </row>
    <row r="216" spans="1:17"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</row>
    <row r="217" spans="1:17"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</row>
    <row r="218" spans="1:17"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</row>
    <row r="219" spans="1:17"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</row>
    <row r="220" spans="1:17"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</row>
    <row r="221" spans="1:17"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</row>
    <row r="222" spans="1:17"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</row>
    <row r="223" spans="1:17"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</row>
    <row r="224" spans="1:17"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</row>
    <row r="225" spans="2:17"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</row>
    <row r="226" spans="2:17"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</row>
    <row r="227" spans="2:17"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</row>
    <row r="228" spans="2:17"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</row>
  </sheetData>
  <mergeCells count="2">
    <mergeCell ref="A2:O2"/>
    <mergeCell ref="A3:O3"/>
  </mergeCells>
  <phoneticPr fontId="49" type="noConversion"/>
  <pageMargins left="0" right="0" top="0.74803149606299213" bottom="0.74803149606299213" header="0.31496062992125984" footer="0.31496062992125984"/>
  <pageSetup paperSize="8" scale="75" fitToHeight="2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>
  <sheetPr>
    <tabColor rgb="FF92D050"/>
  </sheetPr>
  <dimension ref="A1:E36"/>
  <sheetViews>
    <sheetView view="pageLayout" zoomScaleNormal="100" workbookViewId="0">
      <selection activeCell="C22" sqref="C22"/>
    </sheetView>
  </sheetViews>
  <sheetFormatPr defaultRowHeight="15"/>
  <cols>
    <col min="1" max="1" width="101.28515625" customWidth="1"/>
    <col min="3" max="3" width="19.5703125" customWidth="1"/>
    <col min="4" max="4" width="16.5703125" customWidth="1"/>
    <col min="5" max="5" width="15" customWidth="1"/>
  </cols>
  <sheetData>
    <row r="1" spans="1:5" ht="27" customHeight="1">
      <c r="A1" s="269" t="s">
        <v>953</v>
      </c>
      <c r="B1" s="274"/>
      <c r="C1" s="274"/>
      <c r="D1" s="274"/>
      <c r="E1" s="274"/>
    </row>
    <row r="2" spans="1:5" ht="22.5" customHeight="1">
      <c r="A2" s="272" t="s">
        <v>849</v>
      </c>
      <c r="B2" s="270"/>
      <c r="C2" s="270"/>
      <c r="D2" s="270"/>
      <c r="E2" s="270"/>
    </row>
    <row r="3" spans="1:5" ht="18">
      <c r="A3" s="104"/>
    </row>
    <row r="4" spans="1:5">
      <c r="A4" s="4" t="s">
        <v>1</v>
      </c>
    </row>
    <row r="5" spans="1:5" ht="31.5" customHeight="1">
      <c r="A5" s="105" t="s">
        <v>141</v>
      </c>
      <c r="B5" s="106" t="s">
        <v>142</v>
      </c>
      <c r="C5" s="94" t="s">
        <v>36</v>
      </c>
      <c r="D5" s="94" t="s">
        <v>37</v>
      </c>
      <c r="E5" s="94" t="s">
        <v>38</v>
      </c>
    </row>
    <row r="6" spans="1:5" ht="15" customHeight="1">
      <c r="A6" s="107"/>
      <c r="B6" s="52"/>
      <c r="C6" s="52"/>
      <c r="D6" s="52"/>
      <c r="E6" s="52"/>
    </row>
    <row r="7" spans="1:5" ht="15" customHeight="1">
      <c r="A7" s="107"/>
      <c r="B7" s="52"/>
      <c r="C7" s="52"/>
      <c r="D7" s="52"/>
      <c r="E7" s="52"/>
    </row>
    <row r="8" spans="1:5" ht="15" customHeight="1">
      <c r="A8" s="107"/>
      <c r="B8" s="52"/>
      <c r="C8" s="52"/>
      <c r="D8" s="52"/>
      <c r="E8" s="52"/>
    </row>
    <row r="9" spans="1:5" ht="15" customHeight="1">
      <c r="A9" s="52"/>
      <c r="B9" s="52"/>
      <c r="C9" s="52"/>
      <c r="D9" s="52"/>
      <c r="E9" s="52"/>
    </row>
    <row r="10" spans="1:5" ht="29.25" customHeight="1">
      <c r="A10" s="108" t="s">
        <v>29</v>
      </c>
      <c r="B10" s="64" t="s">
        <v>414</v>
      </c>
      <c r="C10" s="52"/>
      <c r="D10" s="52"/>
      <c r="E10" s="52"/>
    </row>
    <row r="11" spans="1:5" ht="29.25" customHeight="1">
      <c r="A11" s="108"/>
      <c r="B11" s="52"/>
      <c r="C11" s="52"/>
      <c r="D11" s="52"/>
      <c r="E11" s="52"/>
    </row>
    <row r="12" spans="1:5" ht="15" customHeight="1">
      <c r="A12" s="108"/>
      <c r="B12" s="52"/>
      <c r="C12" s="52"/>
      <c r="D12" s="52"/>
      <c r="E12" s="52"/>
    </row>
    <row r="13" spans="1:5" ht="15" customHeight="1">
      <c r="A13" s="109"/>
      <c r="B13" s="52"/>
      <c r="C13" s="52"/>
      <c r="D13" s="52"/>
      <c r="E13" s="52"/>
    </row>
    <row r="14" spans="1:5" ht="15" customHeight="1">
      <c r="A14" s="109"/>
      <c r="B14" s="52"/>
      <c r="C14" s="52"/>
      <c r="D14" s="52"/>
      <c r="E14" s="52"/>
    </row>
    <row r="15" spans="1:5" ht="30.75" customHeight="1">
      <c r="A15" s="108" t="s">
        <v>30</v>
      </c>
      <c r="B15" s="49" t="s">
        <v>449</v>
      </c>
      <c r="C15" s="52"/>
      <c r="D15" s="52"/>
      <c r="E15" s="52"/>
    </row>
    <row r="16" spans="1:5" ht="15" customHeight="1">
      <c r="A16" s="99" t="s">
        <v>690</v>
      </c>
      <c r="B16" s="99" t="s">
        <v>369</v>
      </c>
      <c r="C16" s="52"/>
      <c r="D16" s="52"/>
      <c r="E16" s="52"/>
    </row>
    <row r="17" spans="1:5" ht="15" customHeight="1">
      <c r="A17" s="99" t="s">
        <v>691</v>
      </c>
      <c r="B17" s="99" t="s">
        <v>369</v>
      </c>
      <c r="C17" s="52"/>
      <c r="D17" s="52"/>
      <c r="E17" s="52"/>
    </row>
    <row r="18" spans="1:5" ht="15" customHeight="1">
      <c r="A18" s="99" t="s">
        <v>692</v>
      </c>
      <c r="B18" s="99" t="s">
        <v>369</v>
      </c>
      <c r="C18" s="52">
        <v>1800000</v>
      </c>
      <c r="D18" s="52"/>
      <c r="E18" s="52">
        <f>C18-D18</f>
        <v>1800000</v>
      </c>
    </row>
    <row r="19" spans="1:5" ht="15" customHeight="1">
      <c r="A19" s="99" t="s">
        <v>693</v>
      </c>
      <c r="B19" s="99" t="s">
        <v>369</v>
      </c>
      <c r="C19" s="52"/>
      <c r="D19" s="52"/>
      <c r="E19" s="52"/>
    </row>
    <row r="20" spans="1:5" ht="15" customHeight="1">
      <c r="A20" s="99" t="s">
        <v>640</v>
      </c>
      <c r="B20" s="110" t="s">
        <v>376</v>
      </c>
      <c r="C20" s="52">
        <v>2560000</v>
      </c>
      <c r="D20" s="52"/>
      <c r="E20" s="52">
        <f>C20-D20</f>
        <v>2560000</v>
      </c>
    </row>
    <row r="21" spans="1:5" ht="15" customHeight="1">
      <c r="A21" s="99" t="s">
        <v>638</v>
      </c>
      <c r="B21" s="110" t="s">
        <v>370</v>
      </c>
      <c r="C21" s="52">
        <v>8000000</v>
      </c>
      <c r="D21" s="52"/>
      <c r="E21" s="52">
        <v>4500000</v>
      </c>
    </row>
    <row r="22" spans="1:5" ht="15" customHeight="1">
      <c r="A22" s="109"/>
      <c r="B22" s="52"/>
      <c r="C22" s="52"/>
      <c r="D22" s="52"/>
      <c r="E22" s="52"/>
    </row>
    <row r="23" spans="1:5" ht="27.75" customHeight="1">
      <c r="A23" s="108" t="s">
        <v>31</v>
      </c>
      <c r="B23" s="53" t="s">
        <v>34</v>
      </c>
      <c r="C23" s="52"/>
      <c r="D23" s="52"/>
      <c r="E23" s="52"/>
    </row>
    <row r="24" spans="1:5" ht="15" customHeight="1">
      <c r="A24" s="108"/>
      <c r="B24" s="52" t="s">
        <v>402</v>
      </c>
      <c r="C24" s="52"/>
      <c r="D24" s="52"/>
      <c r="E24" s="52"/>
    </row>
    <row r="25" spans="1:5" ht="15" customHeight="1">
      <c r="A25" s="108"/>
      <c r="B25" s="52" t="s">
        <v>441</v>
      </c>
      <c r="C25" s="52"/>
      <c r="D25" s="52"/>
      <c r="E25" s="52"/>
    </row>
    <row r="26" spans="1:5" ht="15" customHeight="1">
      <c r="A26" s="109"/>
      <c r="B26" s="52"/>
      <c r="C26" s="52"/>
      <c r="D26" s="52"/>
      <c r="E26" s="52"/>
    </row>
    <row r="27" spans="1:5" ht="15" customHeight="1">
      <c r="A27" s="109"/>
      <c r="B27" s="52"/>
      <c r="C27" s="52"/>
      <c r="D27" s="52"/>
      <c r="E27" s="52"/>
    </row>
    <row r="28" spans="1:5" ht="31.5" customHeight="1">
      <c r="A28" s="108" t="s">
        <v>32</v>
      </c>
      <c r="B28" s="53" t="s">
        <v>35</v>
      </c>
      <c r="C28" s="52"/>
      <c r="D28" s="52"/>
      <c r="E28" s="52"/>
    </row>
    <row r="29" spans="1:5" ht="15" customHeight="1">
      <c r="A29" s="108"/>
      <c r="B29" s="52"/>
      <c r="C29" s="52"/>
      <c r="D29" s="52"/>
      <c r="E29" s="52"/>
    </row>
    <row r="30" spans="1:5" ht="15" customHeight="1">
      <c r="A30" s="108"/>
      <c r="B30" s="52"/>
      <c r="C30" s="52"/>
      <c r="D30" s="52"/>
      <c r="E30" s="52"/>
    </row>
    <row r="31" spans="1:5" ht="15" customHeight="1">
      <c r="A31" s="109"/>
      <c r="B31" s="52"/>
      <c r="C31" s="52"/>
      <c r="D31" s="52"/>
      <c r="E31" s="52"/>
    </row>
    <row r="32" spans="1:5" ht="15" customHeight="1">
      <c r="A32" s="109"/>
      <c r="B32" s="52"/>
      <c r="C32" s="52"/>
      <c r="D32" s="52"/>
      <c r="E32" s="52"/>
    </row>
    <row r="33" spans="1:5" ht="15" customHeight="1">
      <c r="A33" s="108" t="s">
        <v>33</v>
      </c>
      <c r="B33" s="53"/>
      <c r="C33" s="52"/>
      <c r="D33" s="52"/>
      <c r="E33" s="52"/>
    </row>
    <row r="34" spans="1:5" ht="15" customHeight="1"/>
    <row r="35" spans="1:5" ht="15" customHeight="1"/>
    <row r="36" spans="1:5" ht="15" customHeight="1"/>
  </sheetData>
  <mergeCells count="2">
    <mergeCell ref="A1:E1"/>
    <mergeCell ref="A2:E2"/>
  </mergeCells>
  <phoneticPr fontId="49" type="noConversion"/>
  <pageMargins left="0" right="0" top="0.74803149606299213" bottom="0.74803149606299213" header="0.31496062992125984" footer="0.31496062992125984"/>
  <pageSetup paperSize="9" scale="60" orientation="portrait" horizontalDpi="300" verticalDpi="300" r:id="rId1"/>
  <headerFooter>
    <oddHeader>&amp;C12. melléklet az /2020. (.) ökormányzati rendelethez</oddHeader>
    <oddFooter>&amp;C- 12 -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>
  <sheetPr>
    <tabColor rgb="FF92D050"/>
  </sheetPr>
  <dimension ref="A1:Y172"/>
  <sheetViews>
    <sheetView view="pageLayout" zoomScaleNormal="100" workbookViewId="0">
      <selection activeCell="C133" sqref="C133"/>
    </sheetView>
  </sheetViews>
  <sheetFormatPr defaultRowHeight="15"/>
  <cols>
    <col min="1" max="1" width="90.28515625" customWidth="1"/>
    <col min="3" max="6" width="13.140625" style="258" customWidth="1"/>
  </cols>
  <sheetData>
    <row r="1" spans="1:6" ht="21" customHeight="1">
      <c r="A1" s="269" t="s">
        <v>947</v>
      </c>
      <c r="B1" s="274"/>
      <c r="C1" s="274"/>
      <c r="D1" s="274"/>
      <c r="E1" s="274"/>
      <c r="F1" s="271"/>
    </row>
    <row r="2" spans="1:6" ht="18.75" customHeight="1">
      <c r="A2" s="272" t="s">
        <v>851</v>
      </c>
      <c r="B2" s="270"/>
      <c r="C2" s="270"/>
      <c r="D2" s="270"/>
      <c r="E2" s="270"/>
      <c r="F2" s="271"/>
    </row>
    <row r="3" spans="1:6" ht="18">
      <c r="A3" s="62"/>
    </row>
    <row r="4" spans="1:6">
      <c r="A4" s="4" t="s">
        <v>91</v>
      </c>
    </row>
    <row r="5" spans="1:6" ht="25.5">
      <c r="A5" s="2" t="s">
        <v>141</v>
      </c>
      <c r="B5" s="3" t="s">
        <v>142</v>
      </c>
      <c r="C5" s="228" t="s">
        <v>935</v>
      </c>
      <c r="D5" s="228" t="s">
        <v>941</v>
      </c>
      <c r="E5" s="228" t="s">
        <v>948</v>
      </c>
      <c r="F5" s="178" t="s">
        <v>956</v>
      </c>
    </row>
    <row r="6" spans="1:6" ht="15.75">
      <c r="A6" s="38" t="s">
        <v>143</v>
      </c>
      <c r="B6" s="39" t="s">
        <v>144</v>
      </c>
      <c r="C6" s="216">
        <v>5698000</v>
      </c>
      <c r="D6" s="216">
        <v>4893000</v>
      </c>
      <c r="E6" s="216">
        <v>4893000</v>
      </c>
      <c r="F6" s="211">
        <v>4893000</v>
      </c>
    </row>
    <row r="7" spans="1:6" ht="15.75">
      <c r="A7" s="38" t="s">
        <v>145</v>
      </c>
      <c r="B7" s="40" t="s">
        <v>146</v>
      </c>
      <c r="C7" s="216"/>
      <c r="D7" s="216"/>
      <c r="E7" s="216"/>
      <c r="F7" s="211"/>
    </row>
    <row r="8" spans="1:6" ht="15.75">
      <c r="A8" s="38" t="s">
        <v>147</v>
      </c>
      <c r="B8" s="40" t="s">
        <v>148</v>
      </c>
      <c r="C8" s="216"/>
      <c r="D8" s="216"/>
      <c r="E8" s="216"/>
      <c r="F8" s="211"/>
    </row>
    <row r="9" spans="1:6" ht="15.75">
      <c r="A9" s="41" t="s">
        <v>149</v>
      </c>
      <c r="B9" s="40" t="s">
        <v>150</v>
      </c>
      <c r="C9" s="216"/>
      <c r="D9" s="216"/>
      <c r="E9" s="216"/>
      <c r="F9" s="211"/>
    </row>
    <row r="10" spans="1:6" ht="15.75">
      <c r="A10" s="41" t="s">
        <v>151</v>
      </c>
      <c r="B10" s="40" t="s">
        <v>152</v>
      </c>
      <c r="C10" s="216"/>
      <c r="D10" s="216"/>
      <c r="E10" s="216"/>
      <c r="F10" s="211"/>
    </row>
    <row r="11" spans="1:6" ht="15.75">
      <c r="A11" s="41" t="s">
        <v>153</v>
      </c>
      <c r="B11" s="40" t="s">
        <v>154</v>
      </c>
      <c r="C11" s="216"/>
      <c r="D11" s="216"/>
      <c r="E11" s="216"/>
      <c r="F11" s="211"/>
    </row>
    <row r="12" spans="1:6" ht="15.75">
      <c r="A12" s="41" t="s">
        <v>155</v>
      </c>
      <c r="B12" s="40" t="s">
        <v>156</v>
      </c>
      <c r="C12" s="216">
        <v>200000</v>
      </c>
      <c r="D12" s="216">
        <v>288000</v>
      </c>
      <c r="E12" s="216">
        <v>288000</v>
      </c>
      <c r="F12" s="211">
        <v>288000</v>
      </c>
    </row>
    <row r="13" spans="1:6" ht="15.75">
      <c r="A13" s="41" t="s">
        <v>157</v>
      </c>
      <c r="B13" s="40" t="s">
        <v>158</v>
      </c>
      <c r="C13" s="216"/>
      <c r="D13" s="216"/>
      <c r="E13" s="216"/>
      <c r="F13" s="211"/>
    </row>
    <row r="14" spans="1:6" ht="15.75">
      <c r="A14" s="5" t="s">
        <v>159</v>
      </c>
      <c r="B14" s="40" t="s">
        <v>160</v>
      </c>
      <c r="C14" s="216">
        <v>47000</v>
      </c>
      <c r="D14" s="216">
        <v>15000</v>
      </c>
      <c r="E14" s="216">
        <v>15000</v>
      </c>
      <c r="F14" s="211">
        <v>15000</v>
      </c>
    </row>
    <row r="15" spans="1:6" ht="15.75">
      <c r="A15" s="5" t="s">
        <v>161</v>
      </c>
      <c r="B15" s="40" t="s">
        <v>162</v>
      </c>
      <c r="C15" s="216">
        <v>24000</v>
      </c>
      <c r="D15" s="216">
        <v>48000</v>
      </c>
      <c r="E15" s="216">
        <v>48000</v>
      </c>
      <c r="F15" s="211">
        <v>36000</v>
      </c>
    </row>
    <row r="16" spans="1:6" ht="15.75">
      <c r="A16" s="5" t="s">
        <v>163</v>
      </c>
      <c r="B16" s="40" t="s">
        <v>164</v>
      </c>
      <c r="C16" s="216"/>
      <c r="D16" s="216"/>
      <c r="E16" s="216"/>
      <c r="F16" s="211"/>
    </row>
    <row r="17" spans="1:6" ht="15.75">
      <c r="A17" s="5" t="s">
        <v>165</v>
      </c>
      <c r="B17" s="40" t="s">
        <v>166</v>
      </c>
      <c r="C17" s="216"/>
      <c r="D17" s="216"/>
      <c r="E17" s="216"/>
      <c r="F17" s="211"/>
    </row>
    <row r="18" spans="1:6" ht="15.75">
      <c r="A18" s="5" t="s">
        <v>593</v>
      </c>
      <c r="B18" s="40" t="s">
        <v>167</v>
      </c>
      <c r="C18" s="216"/>
      <c r="D18" s="216"/>
      <c r="E18" s="216"/>
      <c r="F18" s="211"/>
    </row>
    <row r="19" spans="1:6" ht="15.75">
      <c r="A19" s="42" t="s">
        <v>491</v>
      </c>
      <c r="B19" s="43" t="s">
        <v>169</v>
      </c>
      <c r="C19" s="216">
        <f>SUM(C6:C18)</f>
        <v>5969000</v>
      </c>
      <c r="D19" s="216">
        <f>SUM(D6:D18)</f>
        <v>5244000</v>
      </c>
      <c r="E19" s="216">
        <f>SUM(E6:E18)</f>
        <v>5244000</v>
      </c>
      <c r="F19" s="216">
        <f>SUM(F6:F18)</f>
        <v>5232000</v>
      </c>
    </row>
    <row r="20" spans="1:6" ht="15.75">
      <c r="A20" s="5" t="s">
        <v>170</v>
      </c>
      <c r="B20" s="40" t="s">
        <v>171</v>
      </c>
      <c r="C20" s="216">
        <v>3369000</v>
      </c>
      <c r="D20" s="216">
        <v>5362000</v>
      </c>
      <c r="E20" s="216">
        <v>5362000</v>
      </c>
      <c r="F20" s="211">
        <v>5362000</v>
      </c>
    </row>
    <row r="21" spans="1:6" ht="30">
      <c r="A21" s="5" t="s">
        <v>172</v>
      </c>
      <c r="B21" s="40" t="s">
        <v>173</v>
      </c>
      <c r="C21" s="216">
        <v>1435000</v>
      </c>
      <c r="D21" s="216"/>
      <c r="E21" s="216"/>
      <c r="F21" s="211"/>
    </row>
    <row r="22" spans="1:6" ht="15.75">
      <c r="A22" s="6" t="s">
        <v>174</v>
      </c>
      <c r="B22" s="40" t="s">
        <v>175</v>
      </c>
      <c r="C22" s="216">
        <v>277452</v>
      </c>
      <c r="D22" s="216"/>
      <c r="E22" s="216"/>
      <c r="F22" s="211"/>
    </row>
    <row r="23" spans="1:6" ht="15.75">
      <c r="A23" s="9" t="s">
        <v>492</v>
      </c>
      <c r="B23" s="43" t="s">
        <v>176</v>
      </c>
      <c r="C23" s="216">
        <f>SUM(C20:C22)</f>
        <v>5081452</v>
      </c>
      <c r="D23" s="216">
        <f>SUM(D20:D22)</f>
        <v>5362000</v>
      </c>
      <c r="E23" s="216">
        <f>SUM(E20:E22)</f>
        <v>5362000</v>
      </c>
      <c r="F23" s="216">
        <f>SUM(F20:F22)</f>
        <v>5362000</v>
      </c>
    </row>
    <row r="24" spans="1:6" ht="15.75">
      <c r="A24" s="65" t="s">
        <v>623</v>
      </c>
      <c r="B24" s="66" t="s">
        <v>177</v>
      </c>
      <c r="C24" s="216">
        <f>C23+C19</f>
        <v>11050452</v>
      </c>
      <c r="D24" s="216">
        <f>D23+D19</f>
        <v>10606000</v>
      </c>
      <c r="E24" s="216">
        <f>E23+E19</f>
        <v>10606000</v>
      </c>
      <c r="F24" s="216">
        <f>F23+F19</f>
        <v>10594000</v>
      </c>
    </row>
    <row r="25" spans="1:6" ht="15.75">
      <c r="A25" s="49" t="s">
        <v>594</v>
      </c>
      <c r="B25" s="66" t="s">
        <v>178</v>
      </c>
      <c r="C25" s="216">
        <v>1868699</v>
      </c>
      <c r="D25" s="216">
        <v>2864000</v>
      </c>
      <c r="E25" s="216">
        <v>2864000</v>
      </c>
      <c r="F25" s="211">
        <v>2860000</v>
      </c>
    </row>
    <row r="26" spans="1:6" ht="15.75">
      <c r="A26" s="5" t="s">
        <v>179</v>
      </c>
      <c r="B26" s="40" t="s">
        <v>180</v>
      </c>
      <c r="C26" s="216">
        <v>0</v>
      </c>
      <c r="D26" s="216"/>
      <c r="E26" s="216"/>
      <c r="F26" s="211"/>
    </row>
    <row r="27" spans="1:6" ht="15.75">
      <c r="A27" s="5" t="s">
        <v>181</v>
      </c>
      <c r="B27" s="40" t="s">
        <v>182</v>
      </c>
      <c r="C27" s="216">
        <v>1060000</v>
      </c>
      <c r="D27" s="216">
        <v>1546772</v>
      </c>
      <c r="E27" s="216">
        <v>1596142</v>
      </c>
      <c r="F27" s="211">
        <v>1618582</v>
      </c>
    </row>
    <row r="28" spans="1:6" ht="15.75">
      <c r="A28" s="5" t="s">
        <v>183</v>
      </c>
      <c r="B28" s="40" t="s">
        <v>184</v>
      </c>
      <c r="C28" s="216"/>
      <c r="D28" s="216"/>
      <c r="E28" s="216"/>
      <c r="F28" s="211"/>
    </row>
    <row r="29" spans="1:6" ht="15.75">
      <c r="A29" s="9" t="s">
        <v>502</v>
      </c>
      <c r="B29" s="43" t="s">
        <v>185</v>
      </c>
      <c r="C29" s="216">
        <f>SUM(C26:C28)</f>
        <v>1060000</v>
      </c>
      <c r="D29" s="216">
        <f>SUM(D26:D28)</f>
        <v>1546772</v>
      </c>
      <c r="E29" s="216">
        <f>SUM(E26:E28)</f>
        <v>1596142</v>
      </c>
      <c r="F29" s="216">
        <f>SUM(F26:F28)</f>
        <v>1618582</v>
      </c>
    </row>
    <row r="30" spans="1:6" ht="15.75">
      <c r="A30" s="5" t="s">
        <v>186</v>
      </c>
      <c r="B30" s="40" t="s">
        <v>187</v>
      </c>
      <c r="C30" s="216">
        <v>45000</v>
      </c>
      <c r="D30" s="216">
        <v>26000</v>
      </c>
      <c r="E30" s="216">
        <v>26000</v>
      </c>
      <c r="F30" s="211">
        <v>26000</v>
      </c>
    </row>
    <row r="31" spans="1:6" ht="15.75">
      <c r="A31" s="5" t="s">
        <v>188</v>
      </c>
      <c r="B31" s="40" t="s">
        <v>189</v>
      </c>
      <c r="C31" s="216">
        <v>60000</v>
      </c>
      <c r="D31" s="216">
        <v>135000</v>
      </c>
      <c r="E31" s="216">
        <v>135000</v>
      </c>
      <c r="F31" s="211">
        <v>135000</v>
      </c>
    </row>
    <row r="32" spans="1:6" ht="15" customHeight="1">
      <c r="A32" s="9" t="s">
        <v>624</v>
      </c>
      <c r="B32" s="43" t="s">
        <v>190</v>
      </c>
      <c r="C32" s="216">
        <f>SUM(C30:C31)</f>
        <v>105000</v>
      </c>
      <c r="D32" s="216">
        <f>SUM(D30:D31)</f>
        <v>161000</v>
      </c>
      <c r="E32" s="216">
        <f>SUM(E30:E31)</f>
        <v>161000</v>
      </c>
      <c r="F32" s="216">
        <f>SUM(F30:F31)</f>
        <v>161000</v>
      </c>
    </row>
    <row r="33" spans="1:6" ht="15.75">
      <c r="A33" s="5" t="s">
        <v>191</v>
      </c>
      <c r="B33" s="40" t="s">
        <v>192</v>
      </c>
      <c r="C33" s="216">
        <v>3360000</v>
      </c>
      <c r="D33" s="216">
        <v>3500000</v>
      </c>
      <c r="E33" s="216">
        <v>3500000</v>
      </c>
      <c r="F33" s="211">
        <v>3500000</v>
      </c>
    </row>
    <row r="34" spans="1:6" ht="15.75">
      <c r="A34" s="5" t="s">
        <v>193</v>
      </c>
      <c r="B34" s="40" t="s">
        <v>194</v>
      </c>
      <c r="C34" s="216">
        <v>13197642</v>
      </c>
      <c r="D34" s="216">
        <v>14000000</v>
      </c>
      <c r="E34" s="216">
        <v>14000000</v>
      </c>
      <c r="F34" s="211">
        <v>14000000</v>
      </c>
    </row>
    <row r="35" spans="1:6" ht="15.75">
      <c r="A35" s="5" t="s">
        <v>595</v>
      </c>
      <c r="B35" s="40" t="s">
        <v>195</v>
      </c>
      <c r="C35" s="216">
        <v>395000</v>
      </c>
      <c r="D35" s="216"/>
      <c r="E35" s="216"/>
      <c r="F35" s="211"/>
    </row>
    <row r="36" spans="1:6" ht="15.75">
      <c r="A36" s="5" t="s">
        <v>197</v>
      </c>
      <c r="B36" s="40" t="s">
        <v>198</v>
      </c>
      <c r="C36" s="216">
        <v>307000</v>
      </c>
      <c r="D36" s="216">
        <v>728740</v>
      </c>
      <c r="E36" s="216">
        <v>538976</v>
      </c>
      <c r="F36" s="211">
        <v>688976</v>
      </c>
    </row>
    <row r="37" spans="1:6" ht="15.75">
      <c r="A37" s="14" t="s">
        <v>596</v>
      </c>
      <c r="B37" s="40" t="s">
        <v>199</v>
      </c>
      <c r="C37" s="216">
        <v>1862345</v>
      </c>
      <c r="D37" s="216">
        <v>2500000</v>
      </c>
      <c r="E37" s="216">
        <v>2500000</v>
      </c>
      <c r="F37" s="211">
        <v>2500000</v>
      </c>
    </row>
    <row r="38" spans="1:6" ht="15.75">
      <c r="A38" s="6" t="s">
        <v>201</v>
      </c>
      <c r="B38" s="40" t="s">
        <v>202</v>
      </c>
      <c r="C38" s="216">
        <v>300000</v>
      </c>
      <c r="D38" s="216">
        <v>100000</v>
      </c>
      <c r="E38" s="216">
        <v>100000</v>
      </c>
      <c r="F38" s="211">
        <v>100000</v>
      </c>
    </row>
    <row r="39" spans="1:6" ht="15.75">
      <c r="A39" s="5" t="s">
        <v>597</v>
      </c>
      <c r="B39" s="40" t="s">
        <v>203</v>
      </c>
      <c r="C39" s="216">
        <v>1916000</v>
      </c>
      <c r="D39" s="216">
        <v>1000000</v>
      </c>
      <c r="E39" s="216">
        <v>1000000</v>
      </c>
      <c r="F39" s="211">
        <v>1000000</v>
      </c>
    </row>
    <row r="40" spans="1:6" ht="15.75">
      <c r="A40" s="9" t="s">
        <v>507</v>
      </c>
      <c r="B40" s="43" t="s">
        <v>205</v>
      </c>
      <c r="C40" s="216">
        <f>SUM(C33:C39)</f>
        <v>21337987</v>
      </c>
      <c r="D40" s="216">
        <f>SUM(D33:D39)</f>
        <v>21828740</v>
      </c>
      <c r="E40" s="216">
        <f>SUM(E33:E39)</f>
        <v>21638976</v>
      </c>
      <c r="F40" s="216">
        <f>SUM(F33:F39)</f>
        <v>21788976</v>
      </c>
    </row>
    <row r="41" spans="1:6" ht="15.75">
      <c r="A41" s="5" t="s">
        <v>206</v>
      </c>
      <c r="B41" s="40" t="s">
        <v>207</v>
      </c>
      <c r="C41" s="216"/>
      <c r="D41" s="216">
        <v>15000</v>
      </c>
      <c r="E41" s="216">
        <v>15000</v>
      </c>
      <c r="F41" s="211">
        <v>15000</v>
      </c>
    </row>
    <row r="42" spans="1:6" ht="15.75">
      <c r="A42" s="5" t="s">
        <v>208</v>
      </c>
      <c r="B42" s="40" t="s">
        <v>209</v>
      </c>
      <c r="C42" s="216"/>
      <c r="D42" s="216"/>
      <c r="E42" s="216"/>
      <c r="F42" s="211"/>
    </row>
    <row r="43" spans="1:6" ht="15.75">
      <c r="A43" s="9" t="s">
        <v>508</v>
      </c>
      <c r="B43" s="43" t="s">
        <v>210</v>
      </c>
      <c r="C43" s="216">
        <f>SUM(C41:C42)</f>
        <v>0</v>
      </c>
      <c r="D43" s="216">
        <f>SUM(D41:D42)</f>
        <v>15000</v>
      </c>
      <c r="E43" s="216">
        <f>SUM(E41:E42)</f>
        <v>15000</v>
      </c>
      <c r="F43" s="216">
        <f>SUM(F41:F42)</f>
        <v>15000</v>
      </c>
    </row>
    <row r="44" spans="1:6" ht="15.75">
      <c r="A44" s="5" t="s">
        <v>211</v>
      </c>
      <c r="B44" s="40" t="s">
        <v>212</v>
      </c>
      <c r="C44" s="216">
        <v>4916593</v>
      </c>
      <c r="D44" s="216">
        <f>(D27+D32+D40)*0.27</f>
        <v>6354858.2400000002</v>
      </c>
      <c r="E44" s="216">
        <f>(E27+E32+E40)*0.27</f>
        <v>6316951.8600000003</v>
      </c>
      <c r="F44" s="216">
        <f>(F27+F32+F40)*0.27+1</f>
        <v>6363511.6600000001</v>
      </c>
    </row>
    <row r="45" spans="1:6" ht="15.75">
      <c r="A45" s="5" t="s">
        <v>213</v>
      </c>
      <c r="B45" s="40" t="s">
        <v>214</v>
      </c>
      <c r="C45" s="216">
        <v>9853768</v>
      </c>
      <c r="D45" s="216"/>
      <c r="E45" s="216"/>
      <c r="F45" s="211"/>
    </row>
    <row r="46" spans="1:6" ht="15.75">
      <c r="A46" s="5" t="s">
        <v>598</v>
      </c>
      <c r="B46" s="40" t="s">
        <v>215</v>
      </c>
      <c r="C46" s="216"/>
      <c r="D46" s="216"/>
      <c r="E46" s="216"/>
      <c r="F46" s="211"/>
    </row>
    <row r="47" spans="1:6" ht="15.75">
      <c r="A47" s="5" t="s">
        <v>599</v>
      </c>
      <c r="B47" s="40" t="s">
        <v>217</v>
      </c>
      <c r="C47" s="216"/>
      <c r="D47" s="216"/>
      <c r="E47" s="216"/>
      <c r="F47" s="211"/>
    </row>
    <row r="48" spans="1:6" ht="15.75">
      <c r="A48" s="5" t="s">
        <v>221</v>
      </c>
      <c r="B48" s="40" t="s">
        <v>222</v>
      </c>
      <c r="C48" s="216">
        <v>264000</v>
      </c>
      <c r="D48" s="216">
        <v>250000</v>
      </c>
      <c r="E48" s="216">
        <v>250000</v>
      </c>
      <c r="F48" s="211">
        <v>250000</v>
      </c>
    </row>
    <row r="49" spans="1:6" ht="15.75">
      <c r="A49" s="9" t="s">
        <v>511</v>
      </c>
      <c r="B49" s="43" t="s">
        <v>223</v>
      </c>
      <c r="C49" s="216">
        <f>SUM(C44:C48)</f>
        <v>15034361</v>
      </c>
      <c r="D49" s="216">
        <f>SUM(D44:D48)</f>
        <v>6604858.2400000002</v>
      </c>
      <c r="E49" s="216">
        <f>SUM(E44:E48)</f>
        <v>6566951.8600000003</v>
      </c>
      <c r="F49" s="216">
        <f>SUM(F44:F48)</f>
        <v>6613511.6600000001</v>
      </c>
    </row>
    <row r="50" spans="1:6" ht="15.75">
      <c r="A50" s="49" t="s">
        <v>512</v>
      </c>
      <c r="B50" s="66" t="s">
        <v>224</v>
      </c>
      <c r="C50" s="216">
        <f>C49+C43+C40+C32+C29</f>
        <v>37537348</v>
      </c>
      <c r="D50" s="216">
        <f>D49+D43+D40+D32+D29</f>
        <v>30156370.240000002</v>
      </c>
      <c r="E50" s="216">
        <f>E49+E43+E40+E32+E29</f>
        <v>29978069.859999999</v>
      </c>
      <c r="F50" s="216">
        <f>F49+F43+F40+F32+F29</f>
        <v>30197069.66</v>
      </c>
    </row>
    <row r="51" spans="1:6" ht="15.75">
      <c r="A51" s="17" t="s">
        <v>225</v>
      </c>
      <c r="B51" s="40" t="s">
        <v>226</v>
      </c>
      <c r="C51" s="216"/>
      <c r="D51" s="216"/>
      <c r="E51" s="216"/>
      <c r="F51" s="211"/>
    </row>
    <row r="52" spans="1:6" ht="15.75">
      <c r="A52" s="17" t="s">
        <v>529</v>
      </c>
      <c r="B52" s="40" t="s">
        <v>227</v>
      </c>
      <c r="C52" s="216"/>
      <c r="D52" s="216"/>
      <c r="E52" s="216"/>
      <c r="F52" s="211"/>
    </row>
    <row r="53" spans="1:6" ht="15.75">
      <c r="A53" s="22" t="s">
        <v>600</v>
      </c>
      <c r="B53" s="40" t="s">
        <v>228</v>
      </c>
      <c r="C53" s="216"/>
      <c r="D53" s="216"/>
      <c r="E53" s="216"/>
      <c r="F53" s="211"/>
    </row>
    <row r="54" spans="1:6" ht="15.75">
      <c r="A54" s="22" t="s">
        <v>601</v>
      </c>
      <c r="B54" s="40" t="s">
        <v>229</v>
      </c>
      <c r="C54" s="216"/>
      <c r="D54" s="216"/>
      <c r="E54" s="216"/>
      <c r="F54" s="211"/>
    </row>
    <row r="55" spans="1:6" ht="15.75">
      <c r="A55" s="22" t="s">
        <v>602</v>
      </c>
      <c r="B55" s="40" t="s">
        <v>230</v>
      </c>
      <c r="C55" s="216"/>
      <c r="D55" s="216"/>
      <c r="E55" s="216"/>
      <c r="F55" s="211"/>
    </row>
    <row r="56" spans="1:6" ht="15.75">
      <c r="A56" s="17" t="s">
        <v>603</v>
      </c>
      <c r="B56" s="40" t="s">
        <v>231</v>
      </c>
      <c r="C56" s="216"/>
      <c r="D56" s="216"/>
      <c r="E56" s="216"/>
      <c r="F56" s="211"/>
    </row>
    <row r="57" spans="1:6" ht="15.75">
      <c r="A57" s="17" t="s">
        <v>604</v>
      </c>
      <c r="B57" s="40" t="s">
        <v>232</v>
      </c>
      <c r="C57" s="216"/>
      <c r="D57" s="216"/>
      <c r="E57" s="216"/>
      <c r="F57" s="211"/>
    </row>
    <row r="58" spans="1:6" ht="15.75">
      <c r="A58" s="17" t="s">
        <v>605</v>
      </c>
      <c r="B58" s="40" t="s">
        <v>233</v>
      </c>
      <c r="C58" s="216">
        <v>10000</v>
      </c>
      <c r="D58" s="216">
        <v>1700000</v>
      </c>
      <c r="E58" s="216">
        <v>1700000</v>
      </c>
      <c r="F58" s="211">
        <v>1700000</v>
      </c>
    </row>
    <row r="59" spans="1:6" ht="15.75">
      <c r="A59" s="63" t="s">
        <v>562</v>
      </c>
      <c r="B59" s="66" t="s">
        <v>234</v>
      </c>
      <c r="C59" s="216">
        <f>SUM(C51:C58)</f>
        <v>10000</v>
      </c>
      <c r="D59" s="216">
        <f>SUM(D51:D58)</f>
        <v>1700000</v>
      </c>
      <c r="E59" s="216">
        <f>SUM(E51:E58)</f>
        <v>1700000</v>
      </c>
      <c r="F59" s="216">
        <f>SUM(F51:F58)</f>
        <v>1700000</v>
      </c>
    </row>
    <row r="60" spans="1:6" ht="15.75">
      <c r="A60" s="16" t="s">
        <v>606</v>
      </c>
      <c r="B60" s="40" t="s">
        <v>235</v>
      </c>
      <c r="C60" s="216"/>
      <c r="D60" s="216"/>
      <c r="E60" s="216"/>
      <c r="F60" s="211"/>
    </row>
    <row r="61" spans="1:6" ht="15.75">
      <c r="A61" s="16" t="s">
        <v>237</v>
      </c>
      <c r="B61" s="40" t="s">
        <v>238</v>
      </c>
      <c r="C61" s="216"/>
      <c r="D61" s="216"/>
      <c r="E61" s="216"/>
      <c r="F61" s="211"/>
    </row>
    <row r="62" spans="1:6" ht="30">
      <c r="A62" s="16" t="s">
        <v>239</v>
      </c>
      <c r="B62" s="40" t="s">
        <v>240</v>
      </c>
      <c r="C62" s="216"/>
      <c r="D62" s="216"/>
      <c r="E62" s="216"/>
      <c r="F62" s="211"/>
    </row>
    <row r="63" spans="1:6" ht="15.75">
      <c r="A63" s="16" t="s">
        <v>564</v>
      </c>
      <c r="B63" s="40" t="s">
        <v>241</v>
      </c>
      <c r="C63" s="216"/>
      <c r="D63" s="216"/>
      <c r="E63" s="216"/>
      <c r="F63" s="211"/>
    </row>
    <row r="64" spans="1:6" ht="15.75">
      <c r="A64" s="16" t="s">
        <v>607</v>
      </c>
      <c r="B64" s="40" t="s">
        <v>242</v>
      </c>
      <c r="C64" s="216"/>
      <c r="D64" s="216"/>
      <c r="E64" s="216"/>
      <c r="F64" s="211"/>
    </row>
    <row r="65" spans="1:6" ht="15.75">
      <c r="A65" s="16" t="s">
        <v>566</v>
      </c>
      <c r="B65" s="40" t="s">
        <v>243</v>
      </c>
      <c r="C65" s="216">
        <v>15026965</v>
      </c>
      <c r="D65" s="216">
        <v>6000000</v>
      </c>
      <c r="E65" s="216">
        <v>6000000</v>
      </c>
      <c r="F65" s="211">
        <v>6000000</v>
      </c>
    </row>
    <row r="66" spans="1:6" ht="30">
      <c r="A66" s="16" t="s">
        <v>608</v>
      </c>
      <c r="B66" s="40" t="s">
        <v>244</v>
      </c>
      <c r="C66" s="216"/>
      <c r="D66" s="216"/>
      <c r="E66" s="216"/>
      <c r="F66" s="211"/>
    </row>
    <row r="67" spans="1:6" ht="15.75">
      <c r="A67" s="16" t="s">
        <v>609</v>
      </c>
      <c r="B67" s="40" t="s">
        <v>246</v>
      </c>
      <c r="C67" s="216"/>
      <c r="D67" s="216"/>
      <c r="E67" s="216"/>
      <c r="F67" s="211"/>
    </row>
    <row r="68" spans="1:6" ht="15.75">
      <c r="A68" s="16" t="s">
        <v>247</v>
      </c>
      <c r="B68" s="40" t="s">
        <v>248</v>
      </c>
      <c r="C68" s="216"/>
      <c r="D68" s="216"/>
      <c r="E68" s="216"/>
      <c r="F68" s="211"/>
    </row>
    <row r="69" spans="1:6" ht="15.75">
      <c r="A69" s="29" t="s">
        <v>249</v>
      </c>
      <c r="B69" s="40" t="s">
        <v>250</v>
      </c>
      <c r="C69" s="216"/>
      <c r="D69" s="216"/>
      <c r="E69" s="216"/>
      <c r="F69" s="211"/>
    </row>
    <row r="70" spans="1:6" ht="15.75">
      <c r="A70" s="29" t="s">
        <v>933</v>
      </c>
      <c r="B70" s="40" t="s">
        <v>251</v>
      </c>
      <c r="C70" s="216"/>
      <c r="D70" s="216"/>
      <c r="E70" s="216"/>
      <c r="F70" s="211"/>
    </row>
    <row r="71" spans="1:6" ht="15.75">
      <c r="A71" s="16" t="s">
        <v>610</v>
      </c>
      <c r="B71" s="40" t="s">
        <v>252</v>
      </c>
      <c r="C71" s="216">
        <v>1276700</v>
      </c>
      <c r="D71" s="216">
        <v>842000</v>
      </c>
      <c r="E71" s="216">
        <v>842000</v>
      </c>
      <c r="F71" s="211">
        <v>842000</v>
      </c>
    </row>
    <row r="72" spans="1:6" ht="15.75">
      <c r="A72" s="29" t="s">
        <v>815</v>
      </c>
      <c r="B72" s="40" t="s">
        <v>853</v>
      </c>
      <c r="C72" s="216">
        <v>11239841</v>
      </c>
      <c r="D72" s="216"/>
      <c r="E72" s="216"/>
      <c r="F72" s="211"/>
    </row>
    <row r="73" spans="1:6" ht="15.75">
      <c r="A73" s="29" t="s">
        <v>816</v>
      </c>
      <c r="B73" s="40" t="s">
        <v>853</v>
      </c>
      <c r="C73" s="216"/>
      <c r="D73" s="216"/>
      <c r="E73" s="216"/>
      <c r="F73" s="211"/>
    </row>
    <row r="74" spans="1:6" ht="15.75">
      <c r="A74" s="63" t="s">
        <v>570</v>
      </c>
      <c r="B74" s="66" t="s">
        <v>253</v>
      </c>
      <c r="C74" s="216">
        <f>SUM(C60:C73)</f>
        <v>27543506</v>
      </c>
      <c r="D74" s="216">
        <f>SUM(D60:D73)</f>
        <v>6842000</v>
      </c>
      <c r="E74" s="216">
        <f>SUM(E60:E73)</f>
        <v>6842000</v>
      </c>
      <c r="F74" s="216">
        <f>SUM(F60:F73)</f>
        <v>6842000</v>
      </c>
    </row>
    <row r="75" spans="1:6" ht="16.5">
      <c r="A75" s="189" t="s">
        <v>93</v>
      </c>
      <c r="B75" s="182"/>
      <c r="C75" s="230">
        <f>C74+C59+C50+C25+C24</f>
        <v>78010005</v>
      </c>
      <c r="D75" s="230">
        <f>D74+D59+D50+D25+D24</f>
        <v>52168370.240000002</v>
      </c>
      <c r="E75" s="230">
        <f>E74+E59+E50+E25+E24</f>
        <v>51990069.859999999</v>
      </c>
      <c r="F75" s="230">
        <f>F74+F59+F50+F25+F24</f>
        <v>52193069.659999996</v>
      </c>
    </row>
    <row r="76" spans="1:6" ht="15.75">
      <c r="A76" s="44" t="s">
        <v>254</v>
      </c>
      <c r="B76" s="40" t="s">
        <v>255</v>
      </c>
      <c r="C76" s="216"/>
      <c r="D76" s="216"/>
      <c r="E76" s="216"/>
      <c r="F76" s="211"/>
    </row>
    <row r="77" spans="1:6" ht="15.75">
      <c r="A77" s="44" t="s">
        <v>611</v>
      </c>
      <c r="B77" s="40" t="s">
        <v>256</v>
      </c>
      <c r="C77" s="216">
        <v>21718331</v>
      </c>
      <c r="D77" s="216"/>
      <c r="E77" s="216"/>
      <c r="F77" s="211"/>
    </row>
    <row r="78" spans="1:6" ht="15.75">
      <c r="A78" s="44" t="s">
        <v>258</v>
      </c>
      <c r="B78" s="40" t="s">
        <v>259</v>
      </c>
      <c r="C78" s="216"/>
      <c r="D78" s="216"/>
      <c r="E78" s="216"/>
      <c r="F78" s="211"/>
    </row>
    <row r="79" spans="1:6" ht="15.75">
      <c r="A79" s="44" t="s">
        <v>260</v>
      </c>
      <c r="B79" s="40" t="s">
        <v>261</v>
      </c>
      <c r="C79" s="216">
        <v>45000</v>
      </c>
      <c r="D79" s="216"/>
      <c r="E79" s="216"/>
      <c r="F79" s="211"/>
    </row>
    <row r="80" spans="1:6" ht="15.75">
      <c r="A80" s="6" t="s">
        <v>262</v>
      </c>
      <c r="B80" s="40" t="s">
        <v>263</v>
      </c>
      <c r="C80" s="216"/>
      <c r="D80" s="216"/>
      <c r="E80" s="216"/>
      <c r="F80" s="211"/>
    </row>
    <row r="81" spans="1:6" ht="15.75">
      <c r="A81" s="6" t="s">
        <v>264</v>
      </c>
      <c r="B81" s="40" t="s">
        <v>265</v>
      </c>
      <c r="C81" s="216"/>
      <c r="D81" s="216"/>
      <c r="E81" s="216"/>
      <c r="F81" s="211"/>
    </row>
    <row r="82" spans="1:6" ht="15.75">
      <c r="A82" s="6" t="s">
        <v>266</v>
      </c>
      <c r="B82" s="40" t="s">
        <v>267</v>
      </c>
      <c r="C82" s="216">
        <v>5724089</v>
      </c>
      <c r="D82" s="216"/>
      <c r="E82" s="216"/>
      <c r="F82" s="211"/>
    </row>
    <row r="83" spans="1:6" ht="15.75">
      <c r="A83" s="64" t="s">
        <v>572</v>
      </c>
      <c r="B83" s="66" t="s">
        <v>268</v>
      </c>
      <c r="C83" s="216">
        <f>SUM(C76:C82)</f>
        <v>27487420</v>
      </c>
      <c r="D83" s="216">
        <f>SUM(D76:D82)</f>
        <v>0</v>
      </c>
      <c r="E83" s="216">
        <f>SUM(E76:E82)</f>
        <v>0</v>
      </c>
      <c r="F83" s="216">
        <f>SUM(F76:F82)</f>
        <v>0</v>
      </c>
    </row>
    <row r="84" spans="1:6" ht="15.75">
      <c r="A84" s="17" t="s">
        <v>269</v>
      </c>
      <c r="B84" s="40" t="s">
        <v>270</v>
      </c>
      <c r="C84" s="216">
        <v>6229150</v>
      </c>
      <c r="D84" s="216">
        <v>542000</v>
      </c>
      <c r="E84" s="216">
        <v>964000</v>
      </c>
      <c r="F84" s="211">
        <v>964000</v>
      </c>
    </row>
    <row r="85" spans="1:6" ht="15.75">
      <c r="A85" s="17" t="s">
        <v>271</v>
      </c>
      <c r="B85" s="40" t="s">
        <v>272</v>
      </c>
      <c r="C85" s="216"/>
      <c r="D85" s="216"/>
      <c r="E85" s="216"/>
      <c r="F85" s="211"/>
    </row>
    <row r="86" spans="1:6" ht="15.75">
      <c r="A86" s="17" t="s">
        <v>273</v>
      </c>
      <c r="B86" s="40" t="s">
        <v>274</v>
      </c>
      <c r="C86" s="216"/>
      <c r="D86" s="216"/>
      <c r="E86" s="216"/>
      <c r="F86" s="211"/>
    </row>
    <row r="87" spans="1:6" ht="15.75">
      <c r="A87" s="17" t="s">
        <v>275</v>
      </c>
      <c r="B87" s="40" t="s">
        <v>276</v>
      </c>
      <c r="C87" s="216">
        <v>1644071</v>
      </c>
      <c r="D87" s="216">
        <v>146000</v>
      </c>
      <c r="E87" s="216">
        <v>260000</v>
      </c>
      <c r="F87" s="211">
        <v>260000</v>
      </c>
    </row>
    <row r="88" spans="1:6" ht="15.75">
      <c r="A88" s="63" t="s">
        <v>573</v>
      </c>
      <c r="B88" s="66" t="s">
        <v>277</v>
      </c>
      <c r="C88" s="216">
        <f>SUM(C84:C87)</f>
        <v>7873221</v>
      </c>
      <c r="D88" s="216">
        <f>SUM(D84:D87)</f>
        <v>688000</v>
      </c>
      <c r="E88" s="216">
        <f>SUM(E84:E87)</f>
        <v>1224000</v>
      </c>
      <c r="F88" s="216">
        <f>SUM(F84:F87)</f>
        <v>1224000</v>
      </c>
    </row>
    <row r="89" spans="1:6" ht="30">
      <c r="A89" s="17" t="s">
        <v>278</v>
      </c>
      <c r="B89" s="40" t="s">
        <v>279</v>
      </c>
      <c r="C89" s="216"/>
      <c r="D89" s="216"/>
      <c r="E89" s="216"/>
      <c r="F89" s="211"/>
    </row>
    <row r="90" spans="1:6" ht="30">
      <c r="A90" s="17" t="s">
        <v>612</v>
      </c>
      <c r="B90" s="40" t="s">
        <v>280</v>
      </c>
      <c r="C90" s="216"/>
      <c r="D90" s="216"/>
      <c r="E90" s="216"/>
      <c r="F90" s="211"/>
    </row>
    <row r="91" spans="1:6" ht="30">
      <c r="A91" s="17" t="s">
        <v>613</v>
      </c>
      <c r="B91" s="40" t="s">
        <v>281</v>
      </c>
      <c r="C91" s="216"/>
      <c r="D91" s="216"/>
      <c r="E91" s="216"/>
      <c r="F91" s="211"/>
    </row>
    <row r="92" spans="1:6" ht="15.75">
      <c r="A92" s="17" t="s">
        <v>614</v>
      </c>
      <c r="B92" s="40" t="s">
        <v>282</v>
      </c>
      <c r="C92" s="216"/>
      <c r="D92" s="216"/>
      <c r="E92" s="216"/>
      <c r="F92" s="211"/>
    </row>
    <row r="93" spans="1:6" ht="30">
      <c r="A93" s="17" t="s">
        <v>615</v>
      </c>
      <c r="B93" s="40" t="s">
        <v>283</v>
      </c>
      <c r="C93" s="216"/>
      <c r="D93" s="216"/>
      <c r="E93" s="216"/>
      <c r="F93" s="211"/>
    </row>
    <row r="94" spans="1:6" ht="30">
      <c r="A94" s="17" t="s">
        <v>616</v>
      </c>
      <c r="B94" s="40" t="s">
        <v>284</v>
      </c>
      <c r="C94" s="216"/>
      <c r="D94" s="216"/>
      <c r="E94" s="216"/>
      <c r="F94" s="211"/>
    </row>
    <row r="95" spans="1:6" ht="15.75">
      <c r="A95" s="17" t="s">
        <v>285</v>
      </c>
      <c r="B95" s="40" t="s">
        <v>286</v>
      </c>
      <c r="C95" s="216"/>
      <c r="D95" s="216"/>
      <c r="E95" s="216"/>
      <c r="F95" s="211"/>
    </row>
    <row r="96" spans="1:6" ht="15.75">
      <c r="A96" s="17" t="s">
        <v>617</v>
      </c>
      <c r="B96" s="40" t="s">
        <v>871</v>
      </c>
      <c r="C96" s="216"/>
      <c r="D96" s="216"/>
      <c r="E96" s="216"/>
      <c r="F96" s="211"/>
    </row>
    <row r="97" spans="1:25" ht="15.75">
      <c r="A97" s="63" t="s">
        <v>574</v>
      </c>
      <c r="B97" s="66" t="s">
        <v>288</v>
      </c>
      <c r="C97" s="216">
        <f>SUM(C89:C96)</f>
        <v>0</v>
      </c>
      <c r="D97" s="216">
        <f>SUM(D89:D96)</f>
        <v>0</v>
      </c>
      <c r="E97" s="216">
        <f>SUM(E89:E96)</f>
        <v>0</v>
      </c>
      <c r="F97" s="216">
        <f>SUM(F89:F96)</f>
        <v>0</v>
      </c>
    </row>
    <row r="98" spans="1:25" ht="16.5">
      <c r="A98" s="189" t="s">
        <v>94</v>
      </c>
      <c r="B98" s="182"/>
      <c r="C98" s="230">
        <f>C97+C88+C83</f>
        <v>35360641</v>
      </c>
      <c r="D98" s="230">
        <f>D97+D88+D83</f>
        <v>688000</v>
      </c>
      <c r="E98" s="230">
        <f>E97+E88+E83</f>
        <v>1224000</v>
      </c>
      <c r="F98" s="230">
        <f>F97+F88+F83</f>
        <v>1224000</v>
      </c>
    </row>
    <row r="99" spans="1:25" ht="15.75">
      <c r="A99" s="188" t="s">
        <v>625</v>
      </c>
      <c r="B99" s="225" t="s">
        <v>289</v>
      </c>
      <c r="C99" s="231">
        <f>C98+C75</f>
        <v>113370646</v>
      </c>
      <c r="D99" s="231">
        <f>D98+D75</f>
        <v>52856370.240000002</v>
      </c>
      <c r="E99" s="231">
        <f>E98+E75</f>
        <v>53214069.859999999</v>
      </c>
      <c r="F99" s="231">
        <f>F98+F75</f>
        <v>53417069.659999996</v>
      </c>
    </row>
    <row r="100" spans="1:25">
      <c r="A100" s="17" t="s">
        <v>618</v>
      </c>
      <c r="B100" s="5" t="s">
        <v>290</v>
      </c>
      <c r="C100" s="240"/>
      <c r="D100" s="240"/>
      <c r="E100" s="240"/>
      <c r="F100" s="240"/>
      <c r="G100" s="32"/>
      <c r="H100" s="32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2"/>
      <c r="V100" s="32"/>
      <c r="W100" s="32"/>
      <c r="X100" s="33"/>
      <c r="Y100" s="33"/>
    </row>
    <row r="101" spans="1:25">
      <c r="A101" s="17" t="s">
        <v>293</v>
      </c>
      <c r="B101" s="5" t="s">
        <v>294</v>
      </c>
      <c r="C101" s="240"/>
      <c r="D101" s="240"/>
      <c r="E101" s="240"/>
      <c r="F101" s="240"/>
      <c r="G101" s="32"/>
      <c r="H101" s="32"/>
      <c r="I101" s="32"/>
      <c r="J101" s="32"/>
      <c r="K101" s="32"/>
      <c r="L101" s="32"/>
      <c r="M101" s="32"/>
      <c r="N101" s="32"/>
      <c r="O101" s="32"/>
      <c r="P101" s="32"/>
      <c r="Q101" s="32"/>
      <c r="R101" s="32"/>
      <c r="S101" s="32"/>
      <c r="T101" s="32"/>
      <c r="U101" s="32"/>
      <c r="V101" s="32"/>
      <c r="W101" s="32"/>
      <c r="X101" s="33"/>
      <c r="Y101" s="33"/>
    </row>
    <row r="102" spans="1:25">
      <c r="A102" s="17" t="s">
        <v>619</v>
      </c>
      <c r="B102" s="5" t="s">
        <v>295</v>
      </c>
      <c r="C102" s="240"/>
      <c r="D102" s="240"/>
      <c r="E102" s="240"/>
      <c r="F102" s="240"/>
      <c r="G102" s="32"/>
      <c r="H102" s="32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2"/>
      <c r="V102" s="32"/>
      <c r="W102" s="32"/>
      <c r="X102" s="33"/>
      <c r="Y102" s="33"/>
    </row>
    <row r="103" spans="1:25">
      <c r="A103" s="20" t="s">
        <v>581</v>
      </c>
      <c r="B103" s="9" t="s">
        <v>297</v>
      </c>
      <c r="C103" s="237">
        <f>SUM(C100:C102)</f>
        <v>0</v>
      </c>
      <c r="D103" s="237">
        <f>SUM(D100:D102)</f>
        <v>0</v>
      </c>
      <c r="E103" s="237">
        <f>SUM(E100:E102)</f>
        <v>0</v>
      </c>
      <c r="F103" s="237">
        <f>SUM(F100:F102)</f>
        <v>0</v>
      </c>
      <c r="G103" s="34"/>
      <c r="H103" s="34"/>
      <c r="I103" s="34"/>
      <c r="J103" s="34"/>
      <c r="K103" s="34"/>
      <c r="L103" s="34"/>
      <c r="M103" s="34"/>
      <c r="N103" s="34"/>
      <c r="O103" s="34"/>
      <c r="P103" s="34"/>
      <c r="Q103" s="34"/>
      <c r="R103" s="34"/>
      <c r="S103" s="34"/>
      <c r="T103" s="34"/>
      <c r="U103" s="34"/>
      <c r="V103" s="34"/>
      <c r="W103" s="34"/>
      <c r="X103" s="33"/>
      <c r="Y103" s="33"/>
    </row>
    <row r="104" spans="1:25">
      <c r="A104" s="47" t="s">
        <v>620</v>
      </c>
      <c r="B104" s="5" t="s">
        <v>298</v>
      </c>
      <c r="C104" s="239"/>
      <c r="D104" s="239"/>
      <c r="E104" s="239"/>
      <c r="F104" s="239"/>
      <c r="G104" s="35"/>
      <c r="H104" s="35"/>
      <c r="I104" s="35"/>
      <c r="J104" s="35"/>
      <c r="K104" s="35"/>
      <c r="L104" s="35"/>
      <c r="M104" s="35"/>
      <c r="N104" s="35"/>
      <c r="O104" s="35"/>
      <c r="P104" s="35"/>
      <c r="Q104" s="35"/>
      <c r="R104" s="35"/>
      <c r="S104" s="35"/>
      <c r="T104" s="35"/>
      <c r="U104" s="35"/>
      <c r="V104" s="35"/>
      <c r="W104" s="35"/>
      <c r="X104" s="33"/>
      <c r="Y104" s="33"/>
    </row>
    <row r="105" spans="1:25">
      <c r="A105" s="47" t="s">
        <v>587</v>
      </c>
      <c r="B105" s="5" t="s">
        <v>301</v>
      </c>
      <c r="C105" s="239"/>
      <c r="D105" s="239"/>
      <c r="E105" s="239"/>
      <c r="F105" s="239"/>
      <c r="G105" s="35"/>
      <c r="H105" s="35"/>
      <c r="I105" s="35"/>
      <c r="J105" s="35"/>
      <c r="K105" s="35"/>
      <c r="L105" s="35"/>
      <c r="M105" s="35"/>
      <c r="N105" s="35"/>
      <c r="O105" s="35"/>
      <c r="P105" s="35"/>
      <c r="Q105" s="35"/>
      <c r="R105" s="35"/>
      <c r="S105" s="35"/>
      <c r="T105" s="35"/>
      <c r="U105" s="35"/>
      <c r="V105" s="35"/>
      <c r="W105" s="35"/>
      <c r="X105" s="33"/>
      <c r="Y105" s="33"/>
    </row>
    <row r="106" spans="1:25">
      <c r="A106" s="17" t="s">
        <v>302</v>
      </c>
      <c r="B106" s="5" t="s">
        <v>303</v>
      </c>
      <c r="C106" s="240"/>
      <c r="D106" s="240"/>
      <c r="E106" s="240"/>
      <c r="F106" s="240"/>
      <c r="G106" s="32"/>
      <c r="H106" s="32"/>
      <c r="I106" s="32"/>
      <c r="J106" s="32"/>
      <c r="K106" s="32"/>
      <c r="L106" s="32"/>
      <c r="M106" s="32"/>
      <c r="N106" s="32"/>
      <c r="O106" s="32"/>
      <c r="P106" s="32"/>
      <c r="Q106" s="32"/>
      <c r="R106" s="32"/>
      <c r="S106" s="32"/>
      <c r="T106" s="32"/>
      <c r="U106" s="32"/>
      <c r="V106" s="32"/>
      <c r="W106" s="32"/>
      <c r="X106" s="33"/>
      <c r="Y106" s="33"/>
    </row>
    <row r="107" spans="1:25">
      <c r="A107" s="17" t="s">
        <v>621</v>
      </c>
      <c r="B107" s="5" t="s">
        <v>304</v>
      </c>
      <c r="C107" s="240"/>
      <c r="D107" s="240"/>
      <c r="E107" s="240"/>
      <c r="F107" s="240"/>
      <c r="G107" s="32"/>
      <c r="H107" s="32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2"/>
      <c r="V107" s="32"/>
      <c r="W107" s="32"/>
      <c r="X107" s="33"/>
      <c r="Y107" s="33"/>
    </row>
    <row r="108" spans="1:25">
      <c r="A108" s="18" t="s">
        <v>584</v>
      </c>
      <c r="B108" s="9" t="s">
        <v>305</v>
      </c>
      <c r="C108" s="238">
        <f>SUM(C104:C107)</f>
        <v>0</v>
      </c>
      <c r="D108" s="238">
        <f>SUM(D104:D107)</f>
        <v>0</v>
      </c>
      <c r="E108" s="238">
        <f>SUM(E104:E107)</f>
        <v>0</v>
      </c>
      <c r="F108" s="238">
        <f>SUM(F104:F107)</f>
        <v>0</v>
      </c>
      <c r="G108" s="36"/>
      <c r="H108" s="36"/>
      <c r="I108" s="36"/>
      <c r="J108" s="36"/>
      <c r="K108" s="36"/>
      <c r="L108" s="36"/>
      <c r="M108" s="36"/>
      <c r="N108" s="36"/>
      <c r="O108" s="36"/>
      <c r="P108" s="36"/>
      <c r="Q108" s="36"/>
      <c r="R108" s="36"/>
      <c r="S108" s="36"/>
      <c r="T108" s="36"/>
      <c r="U108" s="36"/>
      <c r="V108" s="36"/>
      <c r="W108" s="36"/>
      <c r="X108" s="33"/>
      <c r="Y108" s="33"/>
    </row>
    <row r="109" spans="1:25">
      <c r="A109" s="47" t="s">
        <v>306</v>
      </c>
      <c r="B109" s="5" t="s">
        <v>307</v>
      </c>
      <c r="C109" s="239"/>
      <c r="D109" s="239"/>
      <c r="E109" s="239"/>
      <c r="F109" s="239"/>
      <c r="G109" s="35"/>
      <c r="H109" s="35"/>
      <c r="I109" s="35"/>
      <c r="J109" s="35"/>
      <c r="K109" s="35"/>
      <c r="L109" s="35"/>
      <c r="M109" s="35"/>
      <c r="N109" s="35"/>
      <c r="O109" s="35"/>
      <c r="P109" s="35"/>
      <c r="Q109" s="35"/>
      <c r="R109" s="35"/>
      <c r="S109" s="35"/>
      <c r="T109" s="35"/>
      <c r="U109" s="35"/>
      <c r="V109" s="35"/>
      <c r="W109" s="35"/>
      <c r="X109" s="33"/>
      <c r="Y109" s="33"/>
    </row>
    <row r="110" spans="1:25">
      <c r="A110" s="47" t="s">
        <v>308</v>
      </c>
      <c r="B110" s="5" t="s">
        <v>309</v>
      </c>
      <c r="C110" s="239">
        <v>1059431</v>
      </c>
      <c r="D110" s="239"/>
      <c r="E110" s="239"/>
      <c r="F110" s="239"/>
      <c r="G110" s="35"/>
      <c r="H110" s="35"/>
      <c r="I110" s="35"/>
      <c r="J110" s="35"/>
      <c r="K110" s="35"/>
      <c r="L110" s="35"/>
      <c r="M110" s="35"/>
      <c r="N110" s="35"/>
      <c r="O110" s="35"/>
      <c r="P110" s="35"/>
      <c r="Q110" s="35"/>
      <c r="R110" s="35"/>
      <c r="S110" s="35"/>
      <c r="T110" s="35"/>
      <c r="U110" s="35"/>
      <c r="V110" s="35"/>
      <c r="W110" s="35"/>
      <c r="X110" s="33"/>
      <c r="Y110" s="33"/>
    </row>
    <row r="111" spans="1:25">
      <c r="A111" s="18" t="s">
        <v>310</v>
      </c>
      <c r="B111" s="9" t="s">
        <v>311</v>
      </c>
      <c r="C111" s="239"/>
      <c r="D111" s="239"/>
      <c r="E111" s="239"/>
      <c r="F111" s="239"/>
      <c r="G111" s="35"/>
      <c r="H111" s="35"/>
      <c r="I111" s="35"/>
      <c r="J111" s="35"/>
      <c r="K111" s="35"/>
      <c r="L111" s="35"/>
      <c r="M111" s="35"/>
      <c r="N111" s="35"/>
      <c r="O111" s="35"/>
      <c r="P111" s="35"/>
      <c r="Q111" s="35"/>
      <c r="R111" s="35"/>
      <c r="S111" s="35"/>
      <c r="T111" s="35"/>
      <c r="U111" s="35"/>
      <c r="V111" s="35"/>
      <c r="W111" s="35"/>
      <c r="X111" s="33"/>
      <c r="Y111" s="33"/>
    </row>
    <row r="112" spans="1:25">
      <c r="A112" s="47" t="s">
        <v>312</v>
      </c>
      <c r="B112" s="5" t="s">
        <v>313</v>
      </c>
      <c r="C112" s="239"/>
      <c r="D112" s="239"/>
      <c r="E112" s="239"/>
      <c r="F112" s="239"/>
      <c r="G112" s="35"/>
      <c r="H112" s="35"/>
      <c r="I112" s="35"/>
      <c r="J112" s="35"/>
      <c r="K112" s="35"/>
      <c r="L112" s="35"/>
      <c r="M112" s="35"/>
      <c r="N112" s="35"/>
      <c r="O112" s="35"/>
      <c r="P112" s="35"/>
      <c r="Q112" s="35"/>
      <c r="R112" s="35"/>
      <c r="S112" s="35"/>
      <c r="T112" s="35"/>
      <c r="U112" s="35"/>
      <c r="V112" s="35"/>
      <c r="W112" s="35"/>
      <c r="X112" s="33"/>
      <c r="Y112" s="33"/>
    </row>
    <row r="113" spans="1:25">
      <c r="A113" s="47" t="s">
        <v>314</v>
      </c>
      <c r="B113" s="5" t="s">
        <v>315</v>
      </c>
      <c r="C113" s="239"/>
      <c r="D113" s="239"/>
      <c r="E113" s="239"/>
      <c r="F113" s="239"/>
      <c r="G113" s="35"/>
      <c r="H113" s="35"/>
      <c r="I113" s="35"/>
      <c r="J113" s="35"/>
      <c r="K113" s="35"/>
      <c r="L113" s="35"/>
      <c r="M113" s="35"/>
      <c r="N113" s="35"/>
      <c r="O113" s="35"/>
      <c r="P113" s="35"/>
      <c r="Q113" s="35"/>
      <c r="R113" s="35"/>
      <c r="S113" s="35"/>
      <c r="T113" s="35"/>
      <c r="U113" s="35"/>
      <c r="V113" s="35"/>
      <c r="W113" s="35"/>
      <c r="X113" s="33"/>
      <c r="Y113" s="33"/>
    </row>
    <row r="114" spans="1:25">
      <c r="A114" s="47" t="s">
        <v>316</v>
      </c>
      <c r="B114" s="5" t="s">
        <v>317</v>
      </c>
      <c r="C114" s="239"/>
      <c r="D114" s="239"/>
      <c r="E114" s="239"/>
      <c r="F114" s="239"/>
      <c r="G114" s="35"/>
      <c r="H114" s="35"/>
      <c r="I114" s="35"/>
      <c r="J114" s="35"/>
      <c r="K114" s="35"/>
      <c r="L114" s="35"/>
      <c r="M114" s="35"/>
      <c r="N114" s="35"/>
      <c r="O114" s="35"/>
      <c r="P114" s="35"/>
      <c r="Q114" s="35"/>
      <c r="R114" s="35"/>
      <c r="S114" s="35"/>
      <c r="T114" s="35"/>
      <c r="U114" s="35"/>
      <c r="V114" s="35"/>
      <c r="W114" s="35"/>
      <c r="X114" s="33"/>
      <c r="Y114" s="33"/>
    </row>
    <row r="115" spans="1:25">
      <c r="A115" s="48" t="s">
        <v>585</v>
      </c>
      <c r="B115" s="49" t="s">
        <v>318</v>
      </c>
      <c r="C115" s="238">
        <f>SUM(C109:C114)</f>
        <v>1059431</v>
      </c>
      <c r="D115" s="238">
        <f>SUM(D109:D114)</f>
        <v>0</v>
      </c>
      <c r="E115" s="238">
        <f>SUM(E109:E114)</f>
        <v>0</v>
      </c>
      <c r="F115" s="238">
        <f>SUM(F109:F114)</f>
        <v>0</v>
      </c>
      <c r="G115" s="36"/>
      <c r="H115" s="36"/>
      <c r="I115" s="36"/>
      <c r="J115" s="36"/>
      <c r="K115" s="36"/>
      <c r="L115" s="36"/>
      <c r="M115" s="36"/>
      <c r="N115" s="36"/>
      <c r="O115" s="36"/>
      <c r="P115" s="36"/>
      <c r="Q115" s="36"/>
      <c r="R115" s="36"/>
      <c r="S115" s="36"/>
      <c r="T115" s="36"/>
      <c r="U115" s="36"/>
      <c r="V115" s="36"/>
      <c r="W115" s="36"/>
      <c r="X115" s="33"/>
      <c r="Y115" s="33"/>
    </row>
    <row r="116" spans="1:25">
      <c r="A116" s="47" t="s">
        <v>319</v>
      </c>
      <c r="B116" s="5" t="s">
        <v>320</v>
      </c>
      <c r="C116" s="239"/>
      <c r="D116" s="239"/>
      <c r="E116" s="239"/>
      <c r="F116" s="239"/>
      <c r="G116" s="35"/>
      <c r="H116" s="35"/>
      <c r="I116" s="35"/>
      <c r="J116" s="35"/>
      <c r="K116" s="35"/>
      <c r="L116" s="35"/>
      <c r="M116" s="35"/>
      <c r="N116" s="35"/>
      <c r="O116" s="35"/>
      <c r="P116" s="35"/>
      <c r="Q116" s="35"/>
      <c r="R116" s="35"/>
      <c r="S116" s="35"/>
      <c r="T116" s="35"/>
      <c r="U116" s="35"/>
      <c r="V116" s="35"/>
      <c r="W116" s="35"/>
      <c r="X116" s="33"/>
      <c r="Y116" s="33"/>
    </row>
    <row r="117" spans="1:25">
      <c r="A117" s="17" t="s">
        <v>321</v>
      </c>
      <c r="B117" s="5" t="s">
        <v>322</v>
      </c>
      <c r="C117" s="240"/>
      <c r="D117" s="240"/>
      <c r="E117" s="240"/>
      <c r="F117" s="240"/>
      <c r="G117" s="32"/>
      <c r="H117" s="32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3"/>
      <c r="Y117" s="33"/>
    </row>
    <row r="118" spans="1:25">
      <c r="A118" s="47" t="s">
        <v>622</v>
      </c>
      <c r="B118" s="5" t="s">
        <v>323</v>
      </c>
      <c r="C118" s="239"/>
      <c r="D118" s="239"/>
      <c r="E118" s="239"/>
      <c r="F118" s="239"/>
      <c r="G118" s="35"/>
      <c r="H118" s="35"/>
      <c r="I118" s="35"/>
      <c r="J118" s="35"/>
      <c r="K118" s="35"/>
      <c r="L118" s="35"/>
      <c r="M118" s="35"/>
      <c r="N118" s="35"/>
      <c r="O118" s="35"/>
      <c r="P118" s="35"/>
      <c r="Q118" s="35"/>
      <c r="R118" s="35"/>
      <c r="S118" s="35"/>
      <c r="T118" s="35"/>
      <c r="U118" s="35"/>
      <c r="V118" s="35"/>
      <c r="W118" s="35"/>
      <c r="X118" s="33"/>
      <c r="Y118" s="33"/>
    </row>
    <row r="119" spans="1:25">
      <c r="A119" s="47" t="s">
        <v>590</v>
      </c>
      <c r="B119" s="5" t="s">
        <v>324</v>
      </c>
      <c r="C119" s="239"/>
      <c r="D119" s="239"/>
      <c r="E119" s="239"/>
      <c r="F119" s="239"/>
      <c r="G119" s="35"/>
      <c r="H119" s="35"/>
      <c r="I119" s="35"/>
      <c r="J119" s="35"/>
      <c r="K119" s="35"/>
      <c r="L119" s="35"/>
      <c r="M119" s="35"/>
      <c r="N119" s="35"/>
      <c r="O119" s="35"/>
      <c r="P119" s="35"/>
      <c r="Q119" s="35"/>
      <c r="R119" s="35"/>
      <c r="S119" s="35"/>
      <c r="T119" s="35"/>
      <c r="U119" s="35"/>
      <c r="V119" s="35"/>
      <c r="W119" s="35"/>
      <c r="X119" s="33"/>
      <c r="Y119" s="33"/>
    </row>
    <row r="120" spans="1:25">
      <c r="A120" s="48" t="s">
        <v>591</v>
      </c>
      <c r="B120" s="49" t="s">
        <v>328</v>
      </c>
      <c r="C120" s="238">
        <f>SUM(C116:C119)</f>
        <v>0</v>
      </c>
      <c r="D120" s="238">
        <f>SUM(D116:D119)</f>
        <v>0</v>
      </c>
      <c r="E120" s="238">
        <f>SUM(E116:E119)</f>
        <v>0</v>
      </c>
      <c r="F120" s="238">
        <f>SUM(F116:F119)</f>
        <v>0</v>
      </c>
      <c r="G120" s="36"/>
      <c r="H120" s="36"/>
      <c r="I120" s="36"/>
      <c r="J120" s="36"/>
      <c r="K120" s="36"/>
      <c r="L120" s="36"/>
      <c r="M120" s="36"/>
      <c r="N120" s="36"/>
      <c r="O120" s="36"/>
      <c r="P120" s="36"/>
      <c r="Q120" s="36"/>
      <c r="R120" s="36"/>
      <c r="S120" s="36"/>
      <c r="T120" s="36"/>
      <c r="U120" s="36"/>
      <c r="V120" s="36"/>
      <c r="W120" s="36"/>
      <c r="X120" s="33"/>
      <c r="Y120" s="33"/>
    </row>
    <row r="121" spans="1:25">
      <c r="A121" s="17" t="s">
        <v>329</v>
      </c>
      <c r="B121" s="5" t="s">
        <v>330</v>
      </c>
      <c r="C121" s="240"/>
      <c r="D121" s="240"/>
      <c r="E121" s="240"/>
      <c r="F121" s="240"/>
      <c r="G121" s="32"/>
      <c r="H121" s="32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2"/>
      <c r="V121" s="32"/>
      <c r="W121" s="32"/>
      <c r="X121" s="33"/>
      <c r="Y121" s="33"/>
    </row>
    <row r="122" spans="1:25" ht="15.75">
      <c r="A122" s="185" t="s">
        <v>626</v>
      </c>
      <c r="B122" s="186" t="s">
        <v>331</v>
      </c>
      <c r="C122" s="241">
        <f>C121+C120+C115+C108+C103</f>
        <v>1059431</v>
      </c>
      <c r="D122" s="241">
        <f>D121+D120+D115+D108+D103</f>
        <v>0</v>
      </c>
      <c r="E122" s="241">
        <f>E121+E120+E115+E108+E103</f>
        <v>0</v>
      </c>
      <c r="F122" s="241">
        <f>F121+F120+F115+F108+F103</f>
        <v>0</v>
      </c>
      <c r="G122" s="36"/>
      <c r="H122" s="36"/>
      <c r="I122" s="36"/>
      <c r="J122" s="36"/>
      <c r="K122" s="36"/>
      <c r="L122" s="36"/>
      <c r="M122" s="36"/>
      <c r="N122" s="36"/>
      <c r="O122" s="36"/>
      <c r="P122" s="36"/>
      <c r="Q122" s="36"/>
      <c r="R122" s="36"/>
      <c r="S122" s="36"/>
      <c r="T122" s="36"/>
      <c r="U122" s="36"/>
      <c r="V122" s="36"/>
      <c r="W122" s="36"/>
      <c r="X122" s="33"/>
      <c r="Y122" s="33"/>
    </row>
    <row r="123" spans="1:25" ht="16.5">
      <c r="A123" s="244" t="s">
        <v>663</v>
      </c>
      <c r="B123" s="245"/>
      <c r="C123" s="259">
        <f>C122+C99</f>
        <v>114430077</v>
      </c>
      <c r="D123" s="259">
        <f>D122+D99</f>
        <v>52856370.240000002</v>
      </c>
      <c r="E123" s="259">
        <f>E122+E99</f>
        <v>53214069.859999999</v>
      </c>
      <c r="F123" s="259">
        <f>F122+F99</f>
        <v>53417069.659999996</v>
      </c>
      <c r="G123" s="33"/>
      <c r="H123" s="33"/>
      <c r="I123" s="33"/>
      <c r="J123" s="33"/>
      <c r="K123" s="33"/>
      <c r="L123" s="33"/>
      <c r="M123" s="33"/>
      <c r="N123" s="33"/>
      <c r="O123" s="33"/>
      <c r="P123" s="33"/>
      <c r="Q123" s="33"/>
      <c r="R123" s="33"/>
      <c r="S123" s="33"/>
      <c r="T123" s="33"/>
      <c r="U123" s="33"/>
      <c r="V123" s="33"/>
      <c r="W123" s="33"/>
      <c r="X123" s="33"/>
      <c r="Y123" s="33"/>
    </row>
    <row r="124" spans="1:25">
      <c r="B124" s="33"/>
      <c r="C124" s="256"/>
      <c r="D124" s="256"/>
      <c r="E124" s="256"/>
      <c r="F124" s="256"/>
      <c r="G124" s="33"/>
      <c r="H124" s="33"/>
      <c r="I124" s="33"/>
      <c r="J124" s="33"/>
      <c r="K124" s="33"/>
      <c r="L124" s="33"/>
      <c r="M124" s="33"/>
      <c r="N124" s="33"/>
      <c r="O124" s="33"/>
      <c r="P124" s="33"/>
      <c r="Q124" s="33"/>
      <c r="R124" s="33"/>
      <c r="S124" s="33"/>
      <c r="T124" s="33"/>
      <c r="U124" s="33"/>
      <c r="V124" s="33"/>
      <c r="W124" s="33"/>
      <c r="X124" s="33"/>
      <c r="Y124" s="33"/>
    </row>
    <row r="125" spans="1:25">
      <c r="B125" s="33"/>
      <c r="C125" s="256"/>
      <c r="D125" s="256"/>
      <c r="E125" s="256"/>
      <c r="F125" s="256"/>
      <c r="G125" s="33"/>
      <c r="H125" s="33"/>
      <c r="I125" s="33"/>
      <c r="J125" s="33"/>
      <c r="K125" s="33"/>
      <c r="L125" s="33"/>
      <c r="M125" s="33"/>
      <c r="N125" s="33"/>
      <c r="O125" s="33"/>
      <c r="P125" s="33"/>
      <c r="Q125" s="33"/>
      <c r="R125" s="33"/>
      <c r="S125" s="33"/>
      <c r="T125" s="33"/>
      <c r="U125" s="33"/>
      <c r="V125" s="33"/>
      <c r="W125" s="33"/>
      <c r="X125" s="33"/>
      <c r="Y125" s="33"/>
    </row>
    <row r="126" spans="1:25">
      <c r="B126" s="33"/>
      <c r="C126" s="256"/>
      <c r="D126" s="256"/>
      <c r="E126" s="256"/>
      <c r="F126" s="256"/>
      <c r="G126" s="33"/>
      <c r="H126" s="33"/>
      <c r="I126" s="33"/>
      <c r="J126" s="33"/>
      <c r="K126" s="33"/>
      <c r="L126" s="33"/>
      <c r="M126" s="33"/>
      <c r="N126" s="33"/>
      <c r="O126" s="33"/>
      <c r="P126" s="33"/>
      <c r="Q126" s="33"/>
      <c r="R126" s="33"/>
      <c r="S126" s="33"/>
      <c r="T126" s="33"/>
      <c r="U126" s="33"/>
      <c r="V126" s="33"/>
      <c r="W126" s="33"/>
      <c r="X126" s="33"/>
      <c r="Y126" s="33"/>
    </row>
    <row r="127" spans="1:25">
      <c r="B127" s="33"/>
      <c r="C127" s="256"/>
      <c r="D127" s="256"/>
      <c r="E127" s="256"/>
      <c r="F127" s="256"/>
      <c r="G127" s="33"/>
      <c r="H127" s="33"/>
      <c r="I127" s="33"/>
      <c r="J127" s="33"/>
      <c r="K127" s="33"/>
      <c r="L127" s="33"/>
      <c r="M127" s="33"/>
      <c r="N127" s="33"/>
      <c r="O127" s="33"/>
      <c r="P127" s="33"/>
      <c r="Q127" s="33"/>
      <c r="R127" s="33"/>
      <c r="S127" s="33"/>
      <c r="T127" s="33"/>
      <c r="U127" s="33"/>
      <c r="V127" s="33"/>
      <c r="W127" s="33"/>
      <c r="X127" s="33"/>
      <c r="Y127" s="33"/>
    </row>
    <row r="128" spans="1:25">
      <c r="B128" s="33"/>
      <c r="C128" s="256"/>
      <c r="D128" s="256"/>
      <c r="E128" s="256"/>
      <c r="F128" s="256"/>
      <c r="G128" s="33"/>
      <c r="H128" s="33"/>
      <c r="I128" s="33"/>
      <c r="J128" s="33"/>
      <c r="K128" s="33"/>
      <c r="L128" s="33"/>
      <c r="M128" s="33"/>
      <c r="N128" s="33"/>
      <c r="O128" s="33"/>
      <c r="P128" s="33"/>
      <c r="Q128" s="33"/>
      <c r="R128" s="33"/>
      <c r="S128" s="33"/>
      <c r="T128" s="33"/>
      <c r="U128" s="33"/>
      <c r="V128" s="33"/>
      <c r="W128" s="33"/>
      <c r="X128" s="33"/>
      <c r="Y128" s="33"/>
    </row>
    <row r="129" spans="2:25">
      <c r="B129" s="33"/>
      <c r="C129" s="256"/>
      <c r="D129" s="256"/>
      <c r="E129" s="256"/>
      <c r="F129" s="256"/>
      <c r="G129" s="33"/>
      <c r="H129" s="33"/>
      <c r="I129" s="33"/>
      <c r="J129" s="33"/>
      <c r="K129" s="33"/>
      <c r="L129" s="33"/>
      <c r="M129" s="33"/>
      <c r="N129" s="33"/>
      <c r="O129" s="33"/>
      <c r="P129" s="33"/>
      <c r="Q129" s="33"/>
      <c r="R129" s="33"/>
      <c r="S129" s="33"/>
      <c r="T129" s="33"/>
      <c r="U129" s="33"/>
      <c r="V129" s="33"/>
      <c r="W129" s="33"/>
      <c r="X129" s="33"/>
      <c r="Y129" s="33"/>
    </row>
    <row r="130" spans="2:25">
      <c r="B130" s="33"/>
      <c r="C130" s="256"/>
      <c r="D130" s="256"/>
      <c r="E130" s="256"/>
      <c r="F130" s="256"/>
      <c r="G130" s="33"/>
      <c r="H130" s="33"/>
      <c r="I130" s="33"/>
      <c r="J130" s="33"/>
      <c r="K130" s="33"/>
      <c r="L130" s="33"/>
      <c r="M130" s="33"/>
      <c r="N130" s="33"/>
      <c r="O130" s="33"/>
      <c r="P130" s="33"/>
      <c r="Q130" s="33"/>
      <c r="R130" s="33"/>
      <c r="S130" s="33"/>
      <c r="T130" s="33"/>
      <c r="U130" s="33"/>
      <c r="V130" s="33"/>
      <c r="W130" s="33"/>
      <c r="X130" s="33"/>
      <c r="Y130" s="33"/>
    </row>
    <row r="131" spans="2:25">
      <c r="B131" s="33"/>
      <c r="C131" s="256"/>
      <c r="D131" s="256"/>
      <c r="E131" s="256"/>
      <c r="F131" s="256"/>
      <c r="G131" s="33"/>
      <c r="H131" s="33"/>
      <c r="I131" s="33"/>
      <c r="J131" s="33"/>
      <c r="K131" s="33"/>
      <c r="L131" s="33"/>
      <c r="M131" s="33"/>
      <c r="N131" s="33"/>
      <c r="O131" s="33"/>
      <c r="P131" s="33"/>
      <c r="Q131" s="33"/>
      <c r="R131" s="33"/>
      <c r="S131" s="33"/>
      <c r="T131" s="33"/>
      <c r="U131" s="33"/>
      <c r="V131" s="33"/>
      <c r="W131" s="33"/>
      <c r="X131" s="33"/>
      <c r="Y131" s="33"/>
    </row>
    <row r="132" spans="2:25">
      <c r="B132" s="33"/>
      <c r="C132" s="256"/>
      <c r="D132" s="256"/>
      <c r="E132" s="256"/>
      <c r="F132" s="256"/>
      <c r="G132" s="33"/>
      <c r="H132" s="33"/>
      <c r="I132" s="33"/>
      <c r="J132" s="33"/>
      <c r="K132" s="33"/>
      <c r="L132" s="33"/>
      <c r="M132" s="33"/>
      <c r="N132" s="33"/>
      <c r="O132" s="33"/>
      <c r="P132" s="33"/>
      <c r="Q132" s="33"/>
      <c r="R132" s="33"/>
      <c r="S132" s="33"/>
      <c r="T132" s="33"/>
      <c r="U132" s="33"/>
      <c r="V132" s="33"/>
      <c r="W132" s="33"/>
      <c r="X132" s="33"/>
      <c r="Y132" s="33"/>
    </row>
    <row r="133" spans="2:25">
      <c r="B133" s="33"/>
      <c r="C133" s="256"/>
      <c r="D133" s="256"/>
      <c r="E133" s="256"/>
      <c r="F133" s="256"/>
      <c r="G133" s="33"/>
      <c r="H133" s="33"/>
      <c r="I133" s="33"/>
      <c r="J133" s="33"/>
      <c r="K133" s="33"/>
      <c r="L133" s="33"/>
      <c r="M133" s="33"/>
      <c r="N133" s="33"/>
      <c r="O133" s="33"/>
      <c r="P133" s="33"/>
      <c r="Q133" s="33"/>
      <c r="R133" s="33"/>
      <c r="S133" s="33"/>
      <c r="T133" s="33"/>
      <c r="U133" s="33"/>
      <c r="V133" s="33"/>
      <c r="W133" s="33"/>
      <c r="X133" s="33"/>
      <c r="Y133" s="33"/>
    </row>
    <row r="134" spans="2:25">
      <c r="B134" s="33"/>
      <c r="C134" s="256"/>
      <c r="D134" s="256"/>
      <c r="E134" s="256"/>
      <c r="F134" s="256"/>
      <c r="G134" s="33"/>
      <c r="H134" s="33"/>
      <c r="I134" s="33"/>
      <c r="J134" s="33"/>
      <c r="K134" s="33"/>
      <c r="L134" s="33"/>
      <c r="M134" s="33"/>
      <c r="N134" s="33"/>
      <c r="O134" s="33"/>
      <c r="P134" s="33"/>
      <c r="Q134" s="33"/>
      <c r="R134" s="33"/>
      <c r="S134" s="33"/>
      <c r="T134" s="33"/>
      <c r="U134" s="33"/>
      <c r="V134" s="33"/>
      <c r="W134" s="33"/>
      <c r="X134" s="33"/>
      <c r="Y134" s="33"/>
    </row>
    <row r="135" spans="2:25">
      <c r="B135" s="33"/>
      <c r="C135" s="256"/>
      <c r="D135" s="256"/>
      <c r="E135" s="256"/>
      <c r="F135" s="256"/>
      <c r="G135" s="33"/>
      <c r="H135" s="33"/>
      <c r="I135" s="33"/>
      <c r="J135" s="33"/>
      <c r="K135" s="33"/>
      <c r="L135" s="33"/>
      <c r="M135" s="33"/>
      <c r="N135" s="33"/>
      <c r="O135" s="33"/>
      <c r="P135" s="33"/>
      <c r="Q135" s="33"/>
      <c r="R135" s="33"/>
      <c r="S135" s="33"/>
      <c r="T135" s="33"/>
      <c r="U135" s="33"/>
      <c r="V135" s="33"/>
      <c r="W135" s="33"/>
      <c r="X135" s="33"/>
      <c r="Y135" s="33"/>
    </row>
    <row r="136" spans="2:25">
      <c r="B136" s="33"/>
      <c r="C136" s="256"/>
      <c r="D136" s="256"/>
      <c r="E136" s="256"/>
      <c r="F136" s="256"/>
      <c r="G136" s="33"/>
      <c r="H136" s="33"/>
      <c r="I136" s="33"/>
      <c r="J136" s="33"/>
      <c r="K136" s="33"/>
      <c r="L136" s="33"/>
      <c r="M136" s="33"/>
      <c r="N136" s="33"/>
      <c r="O136" s="33"/>
      <c r="P136" s="33"/>
      <c r="Q136" s="33"/>
      <c r="R136" s="33"/>
      <c r="S136" s="33"/>
      <c r="T136" s="33"/>
      <c r="U136" s="33"/>
      <c r="V136" s="33"/>
      <c r="W136" s="33"/>
      <c r="X136" s="33"/>
      <c r="Y136" s="33"/>
    </row>
    <row r="137" spans="2:25">
      <c r="B137" s="33"/>
      <c r="C137" s="256"/>
      <c r="D137" s="256"/>
      <c r="E137" s="256"/>
      <c r="F137" s="256"/>
      <c r="G137" s="33"/>
      <c r="H137" s="33"/>
      <c r="I137" s="33"/>
      <c r="J137" s="33"/>
      <c r="K137" s="33"/>
      <c r="L137" s="33"/>
      <c r="M137" s="33"/>
      <c r="N137" s="33"/>
      <c r="O137" s="33"/>
      <c r="P137" s="33"/>
      <c r="Q137" s="33"/>
      <c r="R137" s="33"/>
      <c r="S137" s="33"/>
      <c r="T137" s="33"/>
      <c r="U137" s="33"/>
      <c r="V137" s="33"/>
      <c r="W137" s="33"/>
      <c r="X137" s="33"/>
      <c r="Y137" s="33"/>
    </row>
    <row r="138" spans="2:25">
      <c r="B138" s="33"/>
      <c r="C138" s="256"/>
      <c r="D138" s="256"/>
      <c r="E138" s="256"/>
      <c r="F138" s="256"/>
      <c r="G138" s="33"/>
      <c r="H138" s="33"/>
      <c r="I138" s="33"/>
      <c r="J138" s="33"/>
      <c r="K138" s="33"/>
      <c r="L138" s="33"/>
      <c r="M138" s="33"/>
      <c r="N138" s="33"/>
      <c r="O138" s="33"/>
      <c r="P138" s="33"/>
      <c r="Q138" s="33"/>
      <c r="R138" s="33"/>
      <c r="S138" s="33"/>
      <c r="T138" s="33"/>
      <c r="U138" s="33"/>
      <c r="V138" s="33"/>
      <c r="W138" s="33"/>
      <c r="X138" s="33"/>
      <c r="Y138" s="33"/>
    </row>
    <row r="139" spans="2:25">
      <c r="B139" s="33"/>
      <c r="C139" s="256"/>
      <c r="D139" s="256"/>
      <c r="E139" s="256"/>
      <c r="F139" s="256"/>
      <c r="G139" s="33"/>
      <c r="H139" s="33"/>
      <c r="I139" s="33"/>
      <c r="J139" s="33"/>
      <c r="K139" s="33"/>
      <c r="L139" s="33"/>
      <c r="M139" s="33"/>
      <c r="N139" s="33"/>
      <c r="O139" s="33"/>
      <c r="P139" s="33"/>
      <c r="Q139" s="33"/>
      <c r="R139" s="33"/>
      <c r="S139" s="33"/>
      <c r="T139" s="33"/>
      <c r="U139" s="33"/>
      <c r="V139" s="33"/>
      <c r="W139" s="33"/>
      <c r="X139" s="33"/>
      <c r="Y139" s="33"/>
    </row>
    <row r="140" spans="2:25">
      <c r="B140" s="33"/>
      <c r="C140" s="256"/>
      <c r="D140" s="256"/>
      <c r="E140" s="256"/>
      <c r="F140" s="256"/>
      <c r="G140" s="33"/>
      <c r="H140" s="33"/>
      <c r="I140" s="33"/>
      <c r="J140" s="33"/>
      <c r="K140" s="33"/>
      <c r="L140" s="33"/>
      <c r="M140" s="33"/>
      <c r="N140" s="33"/>
      <c r="O140" s="33"/>
      <c r="P140" s="33"/>
      <c r="Q140" s="33"/>
      <c r="R140" s="33"/>
      <c r="S140" s="33"/>
      <c r="T140" s="33"/>
      <c r="U140" s="33"/>
      <c r="V140" s="33"/>
      <c r="W140" s="33"/>
      <c r="X140" s="33"/>
      <c r="Y140" s="33"/>
    </row>
    <row r="141" spans="2:25">
      <c r="B141" s="33"/>
      <c r="C141" s="256"/>
      <c r="D141" s="256"/>
      <c r="E141" s="256"/>
      <c r="F141" s="256"/>
      <c r="G141" s="33"/>
      <c r="H141" s="33"/>
      <c r="I141" s="33"/>
      <c r="J141" s="33"/>
      <c r="K141" s="33"/>
      <c r="L141" s="33"/>
      <c r="M141" s="33"/>
      <c r="N141" s="33"/>
      <c r="O141" s="33"/>
      <c r="P141" s="33"/>
      <c r="Q141" s="33"/>
      <c r="R141" s="33"/>
      <c r="S141" s="33"/>
      <c r="T141" s="33"/>
      <c r="U141" s="33"/>
      <c r="V141" s="33"/>
      <c r="W141" s="33"/>
      <c r="X141" s="33"/>
      <c r="Y141" s="33"/>
    </row>
    <row r="142" spans="2:25">
      <c r="B142" s="33"/>
      <c r="C142" s="256"/>
      <c r="D142" s="256"/>
      <c r="E142" s="256"/>
      <c r="F142" s="256"/>
      <c r="G142" s="33"/>
      <c r="H142" s="33"/>
      <c r="I142" s="33"/>
      <c r="J142" s="33"/>
      <c r="K142" s="33"/>
      <c r="L142" s="33"/>
      <c r="M142" s="33"/>
      <c r="N142" s="33"/>
      <c r="O142" s="33"/>
      <c r="P142" s="33"/>
      <c r="Q142" s="33"/>
      <c r="R142" s="33"/>
      <c r="S142" s="33"/>
      <c r="T142" s="33"/>
      <c r="U142" s="33"/>
      <c r="V142" s="33"/>
      <c r="W142" s="33"/>
      <c r="X142" s="33"/>
      <c r="Y142" s="33"/>
    </row>
    <row r="143" spans="2:25">
      <c r="B143" s="33"/>
      <c r="C143" s="256"/>
      <c r="D143" s="256"/>
      <c r="E143" s="256"/>
      <c r="F143" s="256"/>
      <c r="G143" s="33"/>
      <c r="H143" s="33"/>
      <c r="I143" s="33"/>
      <c r="J143" s="33"/>
      <c r="K143" s="33"/>
      <c r="L143" s="33"/>
      <c r="M143" s="33"/>
      <c r="N143" s="33"/>
      <c r="O143" s="33"/>
      <c r="P143" s="33"/>
      <c r="Q143" s="33"/>
      <c r="R143" s="33"/>
      <c r="S143" s="33"/>
      <c r="T143" s="33"/>
      <c r="U143" s="33"/>
      <c r="V143" s="33"/>
      <c r="W143" s="33"/>
      <c r="X143" s="33"/>
      <c r="Y143" s="33"/>
    </row>
    <row r="144" spans="2:25">
      <c r="B144" s="33"/>
      <c r="C144" s="256"/>
      <c r="D144" s="256"/>
      <c r="E144" s="256"/>
      <c r="F144" s="256"/>
      <c r="G144" s="33"/>
      <c r="H144" s="33"/>
      <c r="I144" s="33"/>
      <c r="J144" s="33"/>
      <c r="K144" s="33"/>
      <c r="L144" s="33"/>
      <c r="M144" s="33"/>
      <c r="N144" s="33"/>
      <c r="O144" s="33"/>
      <c r="P144" s="33"/>
      <c r="Q144" s="33"/>
      <c r="R144" s="33"/>
      <c r="S144" s="33"/>
      <c r="T144" s="33"/>
      <c r="U144" s="33"/>
      <c r="V144" s="33"/>
      <c r="W144" s="33"/>
      <c r="X144" s="33"/>
      <c r="Y144" s="33"/>
    </row>
    <row r="145" spans="2:25">
      <c r="B145" s="33"/>
      <c r="C145" s="256"/>
      <c r="D145" s="256"/>
      <c r="E145" s="256"/>
      <c r="F145" s="256"/>
      <c r="G145" s="33"/>
      <c r="H145" s="33"/>
      <c r="I145" s="33"/>
      <c r="J145" s="33"/>
      <c r="K145" s="33"/>
      <c r="L145" s="33"/>
      <c r="M145" s="33"/>
      <c r="N145" s="33"/>
      <c r="O145" s="33"/>
      <c r="P145" s="33"/>
      <c r="Q145" s="33"/>
      <c r="R145" s="33"/>
      <c r="S145" s="33"/>
      <c r="T145" s="33"/>
      <c r="U145" s="33"/>
      <c r="V145" s="33"/>
      <c r="W145" s="33"/>
      <c r="X145" s="33"/>
      <c r="Y145" s="33"/>
    </row>
    <row r="146" spans="2:25">
      <c r="B146" s="33"/>
      <c r="C146" s="256"/>
      <c r="D146" s="256"/>
      <c r="E146" s="256"/>
      <c r="F146" s="256"/>
      <c r="G146" s="33"/>
      <c r="H146" s="33"/>
      <c r="I146" s="33"/>
      <c r="J146" s="33"/>
      <c r="K146" s="33"/>
      <c r="L146" s="33"/>
      <c r="M146" s="33"/>
      <c r="N146" s="33"/>
      <c r="O146" s="33"/>
      <c r="P146" s="33"/>
      <c r="Q146" s="33"/>
      <c r="R146" s="33"/>
      <c r="S146" s="33"/>
      <c r="T146" s="33"/>
      <c r="U146" s="33"/>
      <c r="V146" s="33"/>
      <c r="W146" s="33"/>
      <c r="X146" s="33"/>
      <c r="Y146" s="33"/>
    </row>
    <row r="147" spans="2:25">
      <c r="B147" s="33"/>
      <c r="C147" s="256"/>
      <c r="D147" s="256"/>
      <c r="E147" s="256"/>
      <c r="F147" s="256"/>
      <c r="G147" s="33"/>
      <c r="H147" s="33"/>
      <c r="I147" s="33"/>
      <c r="J147" s="33"/>
      <c r="K147" s="33"/>
      <c r="L147" s="33"/>
      <c r="M147" s="33"/>
      <c r="N147" s="33"/>
      <c r="O147" s="33"/>
      <c r="P147" s="33"/>
      <c r="Q147" s="33"/>
      <c r="R147" s="33"/>
      <c r="S147" s="33"/>
      <c r="T147" s="33"/>
      <c r="U147" s="33"/>
      <c r="V147" s="33"/>
      <c r="W147" s="33"/>
      <c r="X147" s="33"/>
      <c r="Y147" s="33"/>
    </row>
    <row r="148" spans="2:25">
      <c r="B148" s="33"/>
      <c r="C148" s="256"/>
      <c r="D148" s="256"/>
      <c r="E148" s="256"/>
      <c r="F148" s="256"/>
      <c r="G148" s="33"/>
      <c r="H148" s="33"/>
      <c r="I148" s="33"/>
      <c r="J148" s="33"/>
      <c r="K148" s="33"/>
      <c r="L148" s="33"/>
      <c r="M148" s="33"/>
      <c r="N148" s="33"/>
      <c r="O148" s="33"/>
      <c r="P148" s="33"/>
      <c r="Q148" s="33"/>
      <c r="R148" s="33"/>
      <c r="S148" s="33"/>
      <c r="T148" s="33"/>
      <c r="U148" s="33"/>
      <c r="V148" s="33"/>
      <c r="W148" s="33"/>
      <c r="X148" s="33"/>
      <c r="Y148" s="33"/>
    </row>
    <row r="149" spans="2:25">
      <c r="B149" s="33"/>
      <c r="C149" s="256"/>
      <c r="D149" s="256"/>
      <c r="E149" s="256"/>
      <c r="F149" s="256"/>
      <c r="G149" s="33"/>
      <c r="H149" s="33"/>
      <c r="I149" s="33"/>
      <c r="J149" s="33"/>
      <c r="K149" s="33"/>
      <c r="L149" s="33"/>
      <c r="M149" s="33"/>
      <c r="N149" s="33"/>
      <c r="O149" s="33"/>
      <c r="P149" s="33"/>
      <c r="Q149" s="33"/>
      <c r="R149" s="33"/>
      <c r="S149" s="33"/>
      <c r="T149" s="33"/>
      <c r="U149" s="33"/>
      <c r="V149" s="33"/>
      <c r="W149" s="33"/>
      <c r="X149" s="33"/>
      <c r="Y149" s="33"/>
    </row>
    <row r="150" spans="2:25">
      <c r="B150" s="33"/>
      <c r="C150" s="256"/>
      <c r="D150" s="256"/>
      <c r="E150" s="256"/>
      <c r="F150" s="256"/>
      <c r="G150" s="33"/>
      <c r="H150" s="33"/>
      <c r="I150" s="33"/>
      <c r="J150" s="33"/>
      <c r="K150" s="33"/>
      <c r="L150" s="33"/>
      <c r="M150" s="33"/>
      <c r="N150" s="33"/>
      <c r="O150" s="33"/>
      <c r="P150" s="33"/>
      <c r="Q150" s="33"/>
      <c r="R150" s="33"/>
      <c r="S150" s="33"/>
      <c r="T150" s="33"/>
      <c r="U150" s="33"/>
      <c r="V150" s="33"/>
      <c r="W150" s="33"/>
      <c r="X150" s="33"/>
      <c r="Y150" s="33"/>
    </row>
    <row r="151" spans="2:25">
      <c r="B151" s="33"/>
      <c r="C151" s="256"/>
      <c r="D151" s="256"/>
      <c r="E151" s="256"/>
      <c r="F151" s="256"/>
      <c r="G151" s="33"/>
      <c r="H151" s="33"/>
      <c r="I151" s="33"/>
      <c r="J151" s="33"/>
      <c r="K151" s="33"/>
      <c r="L151" s="33"/>
      <c r="M151" s="33"/>
      <c r="N151" s="33"/>
      <c r="O151" s="33"/>
      <c r="P151" s="33"/>
      <c r="Q151" s="33"/>
      <c r="R151" s="33"/>
      <c r="S151" s="33"/>
      <c r="T151" s="33"/>
      <c r="U151" s="33"/>
      <c r="V151" s="33"/>
      <c r="W151" s="33"/>
      <c r="X151" s="33"/>
      <c r="Y151" s="33"/>
    </row>
    <row r="152" spans="2:25">
      <c r="B152" s="33"/>
      <c r="C152" s="256"/>
      <c r="D152" s="256"/>
      <c r="E152" s="256"/>
      <c r="F152" s="256"/>
      <c r="G152" s="33"/>
      <c r="H152" s="33"/>
      <c r="I152" s="33"/>
      <c r="J152" s="33"/>
      <c r="K152" s="33"/>
      <c r="L152" s="33"/>
      <c r="M152" s="33"/>
      <c r="N152" s="33"/>
      <c r="O152" s="33"/>
      <c r="P152" s="33"/>
      <c r="Q152" s="33"/>
      <c r="R152" s="33"/>
      <c r="S152" s="33"/>
      <c r="T152" s="33"/>
      <c r="U152" s="33"/>
      <c r="V152" s="33"/>
      <c r="W152" s="33"/>
      <c r="X152" s="33"/>
      <c r="Y152" s="33"/>
    </row>
    <row r="153" spans="2:25">
      <c r="B153" s="33"/>
      <c r="C153" s="256"/>
      <c r="D153" s="256"/>
      <c r="E153" s="256"/>
      <c r="F153" s="256"/>
      <c r="G153" s="33"/>
      <c r="H153" s="33"/>
      <c r="I153" s="33"/>
      <c r="J153" s="33"/>
      <c r="K153" s="33"/>
      <c r="L153" s="33"/>
      <c r="M153" s="33"/>
      <c r="N153" s="33"/>
      <c r="O153" s="33"/>
      <c r="P153" s="33"/>
      <c r="Q153" s="33"/>
      <c r="R153" s="33"/>
      <c r="S153" s="33"/>
      <c r="T153" s="33"/>
      <c r="U153" s="33"/>
      <c r="V153" s="33"/>
      <c r="W153" s="33"/>
      <c r="X153" s="33"/>
      <c r="Y153" s="33"/>
    </row>
    <row r="154" spans="2:25">
      <c r="B154" s="33"/>
      <c r="C154" s="256"/>
      <c r="D154" s="256"/>
      <c r="E154" s="256"/>
      <c r="F154" s="256"/>
      <c r="G154" s="33"/>
      <c r="H154" s="33"/>
      <c r="I154" s="33"/>
      <c r="J154" s="33"/>
      <c r="K154" s="33"/>
      <c r="L154" s="33"/>
      <c r="M154" s="33"/>
      <c r="N154" s="33"/>
      <c r="O154" s="33"/>
      <c r="P154" s="33"/>
      <c r="Q154" s="33"/>
      <c r="R154" s="33"/>
      <c r="S154" s="33"/>
      <c r="T154" s="33"/>
      <c r="U154" s="33"/>
      <c r="V154" s="33"/>
      <c r="W154" s="33"/>
      <c r="X154" s="33"/>
      <c r="Y154" s="33"/>
    </row>
    <row r="155" spans="2:25">
      <c r="B155" s="33"/>
      <c r="C155" s="256"/>
      <c r="D155" s="256"/>
      <c r="E155" s="256"/>
      <c r="F155" s="256"/>
      <c r="G155" s="33"/>
      <c r="H155" s="33"/>
      <c r="I155" s="33"/>
      <c r="J155" s="33"/>
      <c r="K155" s="33"/>
      <c r="L155" s="33"/>
      <c r="M155" s="33"/>
      <c r="N155" s="33"/>
      <c r="O155" s="33"/>
      <c r="P155" s="33"/>
      <c r="Q155" s="33"/>
      <c r="R155" s="33"/>
      <c r="S155" s="33"/>
      <c r="T155" s="33"/>
      <c r="U155" s="33"/>
      <c r="V155" s="33"/>
      <c r="W155" s="33"/>
      <c r="X155" s="33"/>
      <c r="Y155" s="33"/>
    </row>
    <row r="156" spans="2:25">
      <c r="B156" s="33"/>
      <c r="C156" s="256"/>
      <c r="D156" s="256"/>
      <c r="E156" s="256"/>
      <c r="F156" s="256"/>
      <c r="G156" s="33"/>
      <c r="H156" s="33"/>
      <c r="I156" s="33"/>
      <c r="J156" s="33"/>
      <c r="K156" s="33"/>
      <c r="L156" s="33"/>
      <c r="M156" s="33"/>
      <c r="N156" s="33"/>
      <c r="O156" s="33"/>
      <c r="P156" s="33"/>
      <c r="Q156" s="33"/>
      <c r="R156" s="33"/>
      <c r="S156" s="33"/>
      <c r="T156" s="33"/>
      <c r="U156" s="33"/>
      <c r="V156" s="33"/>
      <c r="W156" s="33"/>
      <c r="X156" s="33"/>
      <c r="Y156" s="33"/>
    </row>
    <row r="157" spans="2:25">
      <c r="B157" s="33"/>
      <c r="C157" s="256"/>
      <c r="D157" s="256"/>
      <c r="E157" s="256"/>
      <c r="F157" s="256"/>
      <c r="G157" s="33"/>
      <c r="H157" s="33"/>
      <c r="I157" s="33"/>
      <c r="J157" s="33"/>
      <c r="K157" s="33"/>
      <c r="L157" s="33"/>
      <c r="M157" s="33"/>
      <c r="N157" s="33"/>
      <c r="O157" s="33"/>
      <c r="P157" s="33"/>
      <c r="Q157" s="33"/>
      <c r="R157" s="33"/>
      <c r="S157" s="33"/>
      <c r="T157" s="33"/>
      <c r="U157" s="33"/>
      <c r="V157" s="33"/>
      <c r="W157" s="33"/>
      <c r="X157" s="33"/>
      <c r="Y157" s="33"/>
    </row>
    <row r="158" spans="2:25">
      <c r="B158" s="33"/>
      <c r="C158" s="256"/>
      <c r="D158" s="256"/>
      <c r="E158" s="256"/>
      <c r="F158" s="256"/>
      <c r="G158" s="33"/>
      <c r="H158" s="33"/>
      <c r="I158" s="33"/>
      <c r="J158" s="33"/>
      <c r="K158" s="33"/>
      <c r="L158" s="33"/>
      <c r="M158" s="33"/>
      <c r="N158" s="33"/>
      <c r="O158" s="33"/>
      <c r="P158" s="33"/>
      <c r="Q158" s="33"/>
      <c r="R158" s="33"/>
      <c r="S158" s="33"/>
      <c r="T158" s="33"/>
      <c r="U158" s="33"/>
      <c r="V158" s="33"/>
      <c r="W158" s="33"/>
      <c r="X158" s="33"/>
      <c r="Y158" s="33"/>
    </row>
    <row r="159" spans="2:25">
      <c r="B159" s="33"/>
      <c r="C159" s="256"/>
      <c r="D159" s="256"/>
      <c r="E159" s="256"/>
      <c r="F159" s="256"/>
      <c r="G159" s="33"/>
      <c r="H159" s="33"/>
      <c r="I159" s="33"/>
      <c r="J159" s="33"/>
      <c r="K159" s="33"/>
      <c r="L159" s="33"/>
      <c r="M159" s="33"/>
      <c r="N159" s="33"/>
      <c r="O159" s="33"/>
      <c r="P159" s="33"/>
      <c r="Q159" s="33"/>
      <c r="R159" s="33"/>
      <c r="S159" s="33"/>
      <c r="T159" s="33"/>
      <c r="U159" s="33"/>
      <c r="V159" s="33"/>
      <c r="W159" s="33"/>
      <c r="X159" s="33"/>
      <c r="Y159" s="33"/>
    </row>
    <row r="160" spans="2:25">
      <c r="B160" s="33"/>
      <c r="C160" s="256"/>
      <c r="D160" s="256"/>
      <c r="E160" s="256"/>
      <c r="F160" s="256"/>
      <c r="G160" s="33"/>
      <c r="H160" s="33"/>
      <c r="I160" s="33"/>
      <c r="J160" s="33"/>
      <c r="K160" s="33"/>
      <c r="L160" s="33"/>
      <c r="M160" s="33"/>
      <c r="N160" s="33"/>
      <c r="O160" s="33"/>
      <c r="P160" s="33"/>
      <c r="Q160" s="33"/>
      <c r="R160" s="33"/>
      <c r="S160" s="33"/>
      <c r="T160" s="33"/>
      <c r="U160" s="33"/>
      <c r="V160" s="33"/>
      <c r="W160" s="33"/>
      <c r="X160" s="33"/>
      <c r="Y160" s="33"/>
    </row>
    <row r="161" spans="2:25">
      <c r="B161" s="33"/>
      <c r="C161" s="256"/>
      <c r="D161" s="256"/>
      <c r="E161" s="256"/>
      <c r="F161" s="256"/>
      <c r="G161" s="33"/>
      <c r="H161" s="33"/>
      <c r="I161" s="33"/>
      <c r="J161" s="33"/>
      <c r="K161" s="33"/>
      <c r="L161" s="33"/>
      <c r="M161" s="33"/>
      <c r="N161" s="33"/>
      <c r="O161" s="33"/>
      <c r="P161" s="33"/>
      <c r="Q161" s="33"/>
      <c r="R161" s="33"/>
      <c r="S161" s="33"/>
      <c r="T161" s="33"/>
      <c r="U161" s="33"/>
      <c r="V161" s="33"/>
      <c r="W161" s="33"/>
      <c r="X161" s="33"/>
      <c r="Y161" s="33"/>
    </row>
    <row r="162" spans="2:25">
      <c r="B162" s="33"/>
      <c r="C162" s="256"/>
      <c r="D162" s="256"/>
      <c r="E162" s="256"/>
      <c r="F162" s="256"/>
      <c r="G162" s="33"/>
      <c r="H162" s="33"/>
      <c r="I162" s="33"/>
      <c r="J162" s="33"/>
      <c r="K162" s="33"/>
      <c r="L162" s="33"/>
      <c r="M162" s="33"/>
      <c r="N162" s="33"/>
      <c r="O162" s="33"/>
      <c r="P162" s="33"/>
      <c r="Q162" s="33"/>
      <c r="R162" s="33"/>
      <c r="S162" s="33"/>
      <c r="T162" s="33"/>
      <c r="U162" s="33"/>
      <c r="V162" s="33"/>
      <c r="W162" s="33"/>
      <c r="X162" s="33"/>
      <c r="Y162" s="33"/>
    </row>
    <row r="163" spans="2:25">
      <c r="B163" s="33"/>
      <c r="C163" s="256"/>
      <c r="D163" s="256"/>
      <c r="E163" s="256"/>
      <c r="F163" s="256"/>
      <c r="G163" s="33"/>
      <c r="H163" s="33"/>
      <c r="I163" s="33"/>
      <c r="J163" s="33"/>
      <c r="K163" s="33"/>
      <c r="L163" s="33"/>
      <c r="M163" s="33"/>
      <c r="N163" s="33"/>
      <c r="O163" s="33"/>
      <c r="P163" s="33"/>
      <c r="Q163" s="33"/>
      <c r="R163" s="33"/>
      <c r="S163" s="33"/>
      <c r="T163" s="33"/>
      <c r="U163" s="33"/>
      <c r="V163" s="33"/>
      <c r="W163" s="33"/>
      <c r="X163" s="33"/>
      <c r="Y163" s="33"/>
    </row>
    <row r="164" spans="2:25">
      <c r="B164" s="33"/>
      <c r="C164" s="256"/>
      <c r="D164" s="256"/>
      <c r="E164" s="256"/>
      <c r="F164" s="256"/>
      <c r="G164" s="33"/>
      <c r="H164" s="33"/>
      <c r="I164" s="33"/>
      <c r="J164" s="33"/>
      <c r="K164" s="33"/>
      <c r="L164" s="33"/>
      <c r="M164" s="33"/>
      <c r="N164" s="33"/>
      <c r="O164" s="33"/>
      <c r="P164" s="33"/>
      <c r="Q164" s="33"/>
      <c r="R164" s="33"/>
      <c r="S164" s="33"/>
      <c r="T164" s="33"/>
      <c r="U164" s="33"/>
      <c r="V164" s="33"/>
      <c r="W164" s="33"/>
      <c r="X164" s="33"/>
      <c r="Y164" s="33"/>
    </row>
    <row r="165" spans="2:25">
      <c r="B165" s="33"/>
      <c r="C165" s="256"/>
      <c r="D165" s="256"/>
      <c r="E165" s="256"/>
      <c r="F165" s="256"/>
      <c r="G165" s="33"/>
      <c r="H165" s="33"/>
      <c r="I165" s="33"/>
      <c r="J165" s="33"/>
      <c r="K165" s="33"/>
      <c r="L165" s="33"/>
      <c r="M165" s="33"/>
      <c r="N165" s="33"/>
      <c r="O165" s="33"/>
      <c r="P165" s="33"/>
      <c r="Q165" s="33"/>
      <c r="R165" s="33"/>
      <c r="S165" s="33"/>
      <c r="T165" s="33"/>
      <c r="U165" s="33"/>
      <c r="V165" s="33"/>
      <c r="W165" s="33"/>
      <c r="X165" s="33"/>
      <c r="Y165" s="33"/>
    </row>
    <row r="166" spans="2:25">
      <c r="B166" s="33"/>
      <c r="C166" s="256"/>
      <c r="D166" s="256"/>
      <c r="E166" s="256"/>
      <c r="F166" s="256"/>
      <c r="G166" s="33"/>
      <c r="H166" s="33"/>
      <c r="I166" s="33"/>
      <c r="J166" s="33"/>
      <c r="K166" s="33"/>
      <c r="L166" s="33"/>
      <c r="M166" s="33"/>
      <c r="N166" s="33"/>
      <c r="O166" s="33"/>
      <c r="P166" s="33"/>
      <c r="Q166" s="33"/>
      <c r="R166" s="33"/>
      <c r="S166" s="33"/>
      <c r="T166" s="33"/>
      <c r="U166" s="33"/>
      <c r="V166" s="33"/>
      <c r="W166" s="33"/>
      <c r="X166" s="33"/>
      <c r="Y166" s="33"/>
    </row>
    <row r="167" spans="2:25">
      <c r="B167" s="33"/>
      <c r="C167" s="256"/>
      <c r="D167" s="256"/>
      <c r="E167" s="256"/>
      <c r="F167" s="256"/>
      <c r="G167" s="33"/>
      <c r="H167" s="33"/>
      <c r="I167" s="33"/>
      <c r="J167" s="33"/>
      <c r="K167" s="33"/>
      <c r="L167" s="33"/>
      <c r="M167" s="33"/>
      <c r="N167" s="33"/>
      <c r="O167" s="33"/>
      <c r="P167" s="33"/>
      <c r="Q167" s="33"/>
      <c r="R167" s="33"/>
      <c r="S167" s="33"/>
      <c r="T167" s="33"/>
      <c r="U167" s="33"/>
      <c r="V167" s="33"/>
      <c r="W167" s="33"/>
      <c r="X167" s="33"/>
      <c r="Y167" s="33"/>
    </row>
    <row r="168" spans="2:25">
      <c r="B168" s="33"/>
      <c r="C168" s="256"/>
      <c r="D168" s="256"/>
      <c r="E168" s="256"/>
      <c r="F168" s="256"/>
      <c r="G168" s="33"/>
      <c r="H168" s="33"/>
      <c r="I168" s="33"/>
      <c r="J168" s="33"/>
      <c r="K168" s="33"/>
      <c r="L168" s="33"/>
      <c r="M168" s="33"/>
      <c r="N168" s="33"/>
      <c r="O168" s="33"/>
      <c r="P168" s="33"/>
      <c r="Q168" s="33"/>
      <c r="R168" s="33"/>
      <c r="S168" s="33"/>
      <c r="T168" s="33"/>
      <c r="U168" s="33"/>
      <c r="V168" s="33"/>
      <c r="W168" s="33"/>
      <c r="X168" s="33"/>
      <c r="Y168" s="33"/>
    </row>
    <row r="169" spans="2:25">
      <c r="B169" s="33"/>
      <c r="C169" s="256"/>
      <c r="D169" s="256"/>
      <c r="E169" s="256"/>
      <c r="F169" s="256"/>
      <c r="G169" s="33"/>
      <c r="H169" s="33"/>
      <c r="I169" s="33"/>
      <c r="J169" s="33"/>
      <c r="K169" s="33"/>
      <c r="L169" s="33"/>
      <c r="M169" s="33"/>
      <c r="N169" s="33"/>
      <c r="O169" s="33"/>
      <c r="P169" s="33"/>
      <c r="Q169" s="33"/>
      <c r="R169" s="33"/>
      <c r="S169" s="33"/>
      <c r="T169" s="33"/>
      <c r="U169" s="33"/>
      <c r="V169" s="33"/>
      <c r="W169" s="33"/>
      <c r="X169" s="33"/>
      <c r="Y169" s="33"/>
    </row>
    <row r="170" spans="2:25">
      <c r="B170" s="33"/>
      <c r="C170" s="256"/>
      <c r="D170" s="256"/>
      <c r="E170" s="256"/>
      <c r="F170" s="256"/>
      <c r="G170" s="33"/>
      <c r="H170" s="33"/>
      <c r="I170" s="33"/>
      <c r="J170" s="33"/>
      <c r="K170" s="33"/>
      <c r="L170" s="33"/>
      <c r="M170" s="33"/>
      <c r="N170" s="33"/>
      <c r="O170" s="33"/>
      <c r="P170" s="33"/>
      <c r="Q170" s="33"/>
      <c r="R170" s="33"/>
      <c r="S170" s="33"/>
      <c r="T170" s="33"/>
      <c r="U170" s="33"/>
      <c r="V170" s="33"/>
      <c r="W170" s="33"/>
      <c r="X170" s="33"/>
      <c r="Y170" s="33"/>
    </row>
    <row r="171" spans="2:25">
      <c r="B171" s="33"/>
      <c r="C171" s="256"/>
      <c r="D171" s="256"/>
      <c r="E171" s="256"/>
      <c r="F171" s="256"/>
      <c r="G171" s="33"/>
      <c r="H171" s="33"/>
      <c r="I171" s="33"/>
      <c r="J171" s="33"/>
      <c r="K171" s="33"/>
      <c r="L171" s="33"/>
      <c r="M171" s="33"/>
      <c r="N171" s="33"/>
      <c r="O171" s="33"/>
      <c r="P171" s="33"/>
      <c r="Q171" s="33"/>
      <c r="R171" s="33"/>
      <c r="S171" s="33"/>
      <c r="T171" s="33"/>
      <c r="U171" s="33"/>
      <c r="V171" s="33"/>
      <c r="W171" s="33"/>
      <c r="X171" s="33"/>
      <c r="Y171" s="33"/>
    </row>
    <row r="172" spans="2:25">
      <c r="B172" s="33"/>
      <c r="C172" s="256"/>
      <c r="D172" s="256"/>
      <c r="E172" s="256"/>
      <c r="F172" s="256"/>
      <c r="G172" s="33"/>
      <c r="H172" s="33"/>
      <c r="I172" s="33"/>
      <c r="J172" s="33"/>
      <c r="K172" s="33"/>
      <c r="L172" s="33"/>
      <c r="M172" s="33"/>
      <c r="N172" s="33"/>
      <c r="O172" s="33"/>
      <c r="P172" s="33"/>
      <c r="Q172" s="33"/>
      <c r="R172" s="33"/>
      <c r="S172" s="33"/>
      <c r="T172" s="33"/>
      <c r="U172" s="33"/>
      <c r="V172" s="33"/>
      <c r="W172" s="33"/>
      <c r="X172" s="33"/>
      <c r="Y172" s="33"/>
    </row>
  </sheetData>
  <mergeCells count="2">
    <mergeCell ref="A1:F1"/>
    <mergeCell ref="A2:F2"/>
  </mergeCells>
  <phoneticPr fontId="49" type="noConversion"/>
  <pageMargins left="0" right="0" top="0.74803149606299213" bottom="0.74803149606299213" header="0.31496062992125984" footer="0.31496062992125984"/>
  <pageSetup paperSize="9" scale="65" orientation="portrait" horizontalDpi="300" verticalDpi="300" r:id="rId1"/>
  <headerFooter>
    <oddHeader>&amp;C13. melléklet az /2020. (..) önkormányzati rendelethez</oddHeader>
    <oddFooter>&amp;C - 13 -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>
  <sheetPr>
    <tabColor rgb="FF92D050"/>
  </sheetPr>
  <dimension ref="A1:F99"/>
  <sheetViews>
    <sheetView view="pageLayout" zoomScaleNormal="100" workbookViewId="0">
      <selection activeCell="E8" sqref="E8"/>
    </sheetView>
  </sheetViews>
  <sheetFormatPr defaultRowHeight="15"/>
  <cols>
    <col min="1" max="1" width="92.5703125" customWidth="1"/>
    <col min="3" max="3" width="16.42578125" style="258" customWidth="1"/>
    <col min="4" max="4" width="16" style="258" customWidth="1"/>
    <col min="5" max="5" width="16.7109375" style="258" customWidth="1"/>
    <col min="6" max="6" width="14.7109375" style="258" customWidth="1"/>
  </cols>
  <sheetData>
    <row r="1" spans="1:6" ht="27" customHeight="1">
      <c r="A1" s="269" t="s">
        <v>953</v>
      </c>
      <c r="B1" s="274"/>
      <c r="C1" s="274"/>
      <c r="D1" s="274"/>
      <c r="E1" s="274"/>
      <c r="F1" s="271"/>
    </row>
    <row r="2" spans="1:6" ht="23.25" customHeight="1">
      <c r="A2" s="272" t="s">
        <v>838</v>
      </c>
      <c r="B2" s="270"/>
      <c r="C2" s="270"/>
      <c r="D2" s="270"/>
      <c r="E2" s="270"/>
      <c r="F2" s="271"/>
    </row>
    <row r="3" spans="1:6" ht="18">
      <c r="A3" s="62"/>
    </row>
    <row r="4" spans="1:6">
      <c r="A4" s="4" t="s">
        <v>91</v>
      </c>
    </row>
    <row r="5" spans="1:6" ht="25.5">
      <c r="A5" s="2" t="s">
        <v>141</v>
      </c>
      <c r="B5" s="3" t="s">
        <v>72</v>
      </c>
      <c r="C5" s="228" t="s">
        <v>935</v>
      </c>
      <c r="D5" s="228" t="s">
        <v>941</v>
      </c>
      <c r="E5" s="228" t="s">
        <v>948</v>
      </c>
      <c r="F5" s="178" t="s">
        <v>956</v>
      </c>
    </row>
    <row r="6" spans="1:6" ht="15" customHeight="1">
      <c r="A6" s="41" t="s">
        <v>332</v>
      </c>
      <c r="B6" s="6" t="s">
        <v>333</v>
      </c>
      <c r="C6" s="255">
        <v>17283945</v>
      </c>
      <c r="D6" s="255">
        <v>12500000</v>
      </c>
      <c r="E6" s="255">
        <v>12500000</v>
      </c>
      <c r="F6" s="255">
        <v>12500000</v>
      </c>
    </row>
    <row r="7" spans="1:6" ht="15" customHeight="1">
      <c r="A7" s="5" t="s">
        <v>334</v>
      </c>
      <c r="B7" s="6" t="s">
        <v>335</v>
      </c>
      <c r="C7" s="255"/>
      <c r="D7" s="255"/>
      <c r="E7" s="255"/>
      <c r="F7" s="255"/>
    </row>
    <row r="8" spans="1:6" ht="15" customHeight="1">
      <c r="A8" s="5" t="s">
        <v>336</v>
      </c>
      <c r="B8" s="6" t="s">
        <v>337</v>
      </c>
      <c r="C8" s="255">
        <v>7401833</v>
      </c>
      <c r="D8" s="255">
        <v>12200000</v>
      </c>
      <c r="E8" s="255">
        <v>12200000</v>
      </c>
      <c r="F8" s="255">
        <v>12200000</v>
      </c>
    </row>
    <row r="9" spans="1:6" ht="15" customHeight="1">
      <c r="A9" s="5" t="s">
        <v>338</v>
      </c>
      <c r="B9" s="6" t="s">
        <v>339</v>
      </c>
      <c r="C9" s="255">
        <v>1800000</v>
      </c>
      <c r="D9" s="255">
        <v>1200000</v>
      </c>
      <c r="E9" s="255">
        <v>1200000</v>
      </c>
      <c r="F9" s="255">
        <v>1200000</v>
      </c>
    </row>
    <row r="10" spans="1:6" ht="15" customHeight="1">
      <c r="A10" s="5" t="s">
        <v>340</v>
      </c>
      <c r="B10" s="6" t="s">
        <v>341</v>
      </c>
      <c r="C10" s="255"/>
      <c r="D10" s="255">
        <v>4238370</v>
      </c>
      <c r="E10" s="255">
        <v>4676070</v>
      </c>
      <c r="F10" s="255">
        <v>4879070</v>
      </c>
    </row>
    <row r="11" spans="1:6" ht="15" customHeight="1">
      <c r="A11" s="5" t="s">
        <v>342</v>
      </c>
      <c r="B11" s="6" t="s">
        <v>343</v>
      </c>
      <c r="C11" s="255"/>
      <c r="D11" s="255"/>
      <c r="E11" s="255"/>
      <c r="F11" s="255"/>
    </row>
    <row r="12" spans="1:6" ht="15" customHeight="1">
      <c r="A12" s="9" t="s">
        <v>666</v>
      </c>
      <c r="B12" s="10" t="s">
        <v>344</v>
      </c>
      <c r="C12" s="255">
        <f>SUM(C6:C11)</f>
        <v>26485778</v>
      </c>
      <c r="D12" s="255">
        <f>SUM(D6:D11)</f>
        <v>30138370</v>
      </c>
      <c r="E12" s="255">
        <f>SUM(E6:E11)</f>
        <v>30576070</v>
      </c>
      <c r="F12" s="255">
        <f>SUM(F6:F11)</f>
        <v>30779070</v>
      </c>
    </row>
    <row r="13" spans="1:6" ht="15" customHeight="1">
      <c r="A13" s="5" t="s">
        <v>345</v>
      </c>
      <c r="B13" s="6" t="s">
        <v>346</v>
      </c>
      <c r="C13" s="255"/>
      <c r="D13" s="255"/>
      <c r="E13" s="255"/>
      <c r="F13" s="255"/>
    </row>
    <row r="14" spans="1:6" ht="15" customHeight="1">
      <c r="A14" s="5" t="s">
        <v>347</v>
      </c>
      <c r="B14" s="6" t="s">
        <v>348</v>
      </c>
      <c r="C14" s="255"/>
      <c r="D14" s="255"/>
      <c r="E14" s="255"/>
      <c r="F14" s="255"/>
    </row>
    <row r="15" spans="1:6" ht="15" customHeight="1">
      <c r="A15" s="5" t="s">
        <v>627</v>
      </c>
      <c r="B15" s="6" t="s">
        <v>349</v>
      </c>
      <c r="C15" s="255"/>
      <c r="D15" s="255"/>
      <c r="E15" s="255"/>
      <c r="F15" s="255"/>
    </row>
    <row r="16" spans="1:6" ht="15" customHeight="1">
      <c r="A16" s="5" t="s">
        <v>628</v>
      </c>
      <c r="B16" s="6" t="s">
        <v>350</v>
      </c>
      <c r="C16" s="255"/>
      <c r="D16" s="255"/>
      <c r="E16" s="255"/>
      <c r="F16" s="255"/>
    </row>
    <row r="17" spans="1:6" ht="15" customHeight="1">
      <c r="A17" s="5" t="s">
        <v>629</v>
      </c>
      <c r="B17" s="6" t="s">
        <v>351</v>
      </c>
      <c r="C17" s="255">
        <v>623000</v>
      </c>
      <c r="D17" s="255"/>
      <c r="E17" s="255"/>
      <c r="F17" s="255"/>
    </row>
    <row r="18" spans="1:6" ht="15" customHeight="1">
      <c r="A18" s="49" t="s">
        <v>667</v>
      </c>
      <c r="B18" s="64" t="s">
        <v>352</v>
      </c>
      <c r="C18" s="255">
        <f>C17+C16+C15+C14+C13+C12</f>
        <v>27108778</v>
      </c>
      <c r="D18" s="255">
        <f>D17+D16+D15+D14+D13+D12</f>
        <v>30138370</v>
      </c>
      <c r="E18" s="255">
        <f>E17+E16+E15+E14+E13+E12</f>
        <v>30576070</v>
      </c>
      <c r="F18" s="255">
        <f>F17+F16+F15+F14+F13+F12</f>
        <v>30779070</v>
      </c>
    </row>
    <row r="19" spans="1:6" ht="15" customHeight="1">
      <c r="A19" s="5" t="s">
        <v>633</v>
      </c>
      <c r="B19" s="6" t="s">
        <v>361</v>
      </c>
      <c r="C19" s="255"/>
      <c r="D19" s="255"/>
      <c r="E19" s="255"/>
      <c r="F19" s="255"/>
    </row>
    <row r="20" spans="1:6" ht="15" customHeight="1">
      <c r="A20" s="5" t="s">
        <v>634</v>
      </c>
      <c r="B20" s="6" t="s">
        <v>365</v>
      </c>
      <c r="C20" s="255"/>
      <c r="D20" s="255"/>
      <c r="E20" s="255"/>
      <c r="F20" s="255"/>
    </row>
    <row r="21" spans="1:6" ht="15" customHeight="1">
      <c r="A21" s="9" t="s">
        <v>669</v>
      </c>
      <c r="B21" s="10" t="s">
        <v>366</v>
      </c>
      <c r="C21" s="255">
        <f>SUM(C19:C20)</f>
        <v>0</v>
      </c>
      <c r="D21" s="255">
        <f>SUM(D19:D20)</f>
        <v>0</v>
      </c>
      <c r="E21" s="255">
        <f>SUM(E19:E20)</f>
        <v>0</v>
      </c>
      <c r="F21" s="255">
        <f>SUM(F19:F20)</f>
        <v>0</v>
      </c>
    </row>
    <row r="22" spans="1:6" ht="15" customHeight="1">
      <c r="A22" s="5" t="s">
        <v>635</v>
      </c>
      <c r="B22" s="6" t="s">
        <v>367</v>
      </c>
      <c r="C22" s="255"/>
      <c r="D22" s="255"/>
      <c r="E22" s="255"/>
      <c r="F22" s="255"/>
    </row>
    <row r="23" spans="1:6" ht="15" customHeight="1">
      <c r="A23" s="5" t="s">
        <v>636</v>
      </c>
      <c r="B23" s="6" t="s">
        <v>368</v>
      </c>
      <c r="C23" s="255"/>
      <c r="D23" s="255"/>
      <c r="E23" s="255"/>
      <c r="F23" s="255"/>
    </row>
    <row r="24" spans="1:6" ht="15" customHeight="1">
      <c r="A24" s="5" t="s">
        <v>637</v>
      </c>
      <c r="B24" s="6" t="s">
        <v>369</v>
      </c>
      <c r="C24" s="255">
        <v>1800000</v>
      </c>
      <c r="D24" s="255">
        <v>2100000</v>
      </c>
      <c r="E24" s="255">
        <v>2100000</v>
      </c>
      <c r="F24" s="255">
        <v>2100000</v>
      </c>
    </row>
    <row r="25" spans="1:6" ht="15" customHeight="1">
      <c r="A25" s="5" t="s">
        <v>638</v>
      </c>
      <c r="B25" s="6" t="s">
        <v>370</v>
      </c>
      <c r="C25" s="255">
        <v>8000000</v>
      </c>
      <c r="D25" s="255">
        <v>8000000</v>
      </c>
      <c r="E25" s="255">
        <v>8000000</v>
      </c>
      <c r="F25" s="255">
        <v>8000000</v>
      </c>
    </row>
    <row r="26" spans="1:6" ht="15" customHeight="1">
      <c r="A26" s="5" t="s">
        <v>639</v>
      </c>
      <c r="B26" s="6" t="s">
        <v>373</v>
      </c>
      <c r="C26" s="255"/>
      <c r="D26" s="255"/>
      <c r="E26" s="255"/>
      <c r="F26" s="255"/>
    </row>
    <row r="27" spans="1:6" ht="15" customHeight="1">
      <c r="A27" s="5" t="s">
        <v>374</v>
      </c>
      <c r="B27" s="6" t="s">
        <v>375</v>
      </c>
      <c r="C27" s="255"/>
      <c r="D27" s="255"/>
      <c r="E27" s="255"/>
      <c r="F27" s="255"/>
    </row>
    <row r="28" spans="1:6" ht="15" customHeight="1">
      <c r="A28" s="5" t="s">
        <v>640</v>
      </c>
      <c r="B28" s="6" t="s">
        <v>376</v>
      </c>
      <c r="C28" s="255">
        <v>2560000</v>
      </c>
      <c r="D28" s="255">
        <v>1996000</v>
      </c>
      <c r="E28" s="255">
        <v>1996000</v>
      </c>
      <c r="F28" s="255">
        <v>1996000</v>
      </c>
    </row>
    <row r="29" spans="1:6" ht="15" customHeight="1">
      <c r="A29" s="5" t="s">
        <v>641</v>
      </c>
      <c r="B29" s="6" t="s">
        <v>381</v>
      </c>
      <c r="C29" s="255"/>
      <c r="D29" s="255">
        <v>225000</v>
      </c>
      <c r="E29" s="255">
        <v>225000</v>
      </c>
      <c r="F29" s="255">
        <v>225000</v>
      </c>
    </row>
    <row r="30" spans="1:6" ht="15" customHeight="1">
      <c r="A30" s="9" t="s">
        <v>670</v>
      </c>
      <c r="B30" s="10" t="s">
        <v>397</v>
      </c>
      <c r="C30" s="255">
        <f>SUM(C25:C29)</f>
        <v>10560000</v>
      </c>
      <c r="D30" s="255">
        <f>SUM(D25:D29)</f>
        <v>10221000</v>
      </c>
      <c r="E30" s="255">
        <f>SUM(E25:E29)</f>
        <v>10221000</v>
      </c>
      <c r="F30" s="255">
        <f>SUM(F25:F29)</f>
        <v>10221000</v>
      </c>
    </row>
    <row r="31" spans="1:6" ht="15" customHeight="1">
      <c r="A31" s="5" t="s">
        <v>642</v>
      </c>
      <c r="B31" s="6" t="s">
        <v>398</v>
      </c>
      <c r="C31" s="255">
        <v>485000</v>
      </c>
      <c r="D31" s="255">
        <v>485000</v>
      </c>
      <c r="E31" s="255">
        <v>485000</v>
      </c>
      <c r="F31" s="255">
        <v>485000</v>
      </c>
    </row>
    <row r="32" spans="1:6" ht="15" customHeight="1">
      <c r="A32" s="49" t="s">
        <v>671</v>
      </c>
      <c r="B32" s="64" t="s">
        <v>399</v>
      </c>
      <c r="C32" s="255">
        <f>C31+C30+C24+C23+C22+C21</f>
        <v>12845000</v>
      </c>
      <c r="D32" s="255">
        <f>D31+D30+D24+D23+D22+D21</f>
        <v>12806000</v>
      </c>
      <c r="E32" s="255">
        <f>E31+E30+E24+E23+E22+E21</f>
        <v>12806000</v>
      </c>
      <c r="F32" s="255">
        <f>F31+F30+F24+F23+F22+F21</f>
        <v>12806000</v>
      </c>
    </row>
    <row r="33" spans="1:6" ht="15" customHeight="1">
      <c r="A33" s="17" t="s">
        <v>400</v>
      </c>
      <c r="B33" s="6" t="s">
        <v>401</v>
      </c>
      <c r="C33" s="255"/>
      <c r="D33" s="255"/>
      <c r="E33" s="255"/>
      <c r="F33" s="255"/>
    </row>
    <row r="34" spans="1:6" ht="15" customHeight="1">
      <c r="A34" s="17" t="s">
        <v>643</v>
      </c>
      <c r="B34" s="6" t="s">
        <v>402</v>
      </c>
      <c r="C34" s="255"/>
      <c r="D34" s="255">
        <v>268000</v>
      </c>
      <c r="E34" s="255">
        <v>268000</v>
      </c>
      <c r="F34" s="255">
        <v>268000</v>
      </c>
    </row>
    <row r="35" spans="1:6" ht="15" customHeight="1">
      <c r="A35" s="17" t="s">
        <v>644</v>
      </c>
      <c r="B35" s="6" t="s">
        <v>405</v>
      </c>
      <c r="C35" s="255"/>
      <c r="D35" s="255"/>
      <c r="E35" s="255"/>
      <c r="F35" s="255"/>
    </row>
    <row r="36" spans="1:6" ht="15" customHeight="1">
      <c r="A36" s="17" t="s">
        <v>645</v>
      </c>
      <c r="B36" s="6" t="s">
        <v>406</v>
      </c>
      <c r="C36" s="255">
        <v>100000</v>
      </c>
      <c r="D36" s="255">
        <v>878000</v>
      </c>
      <c r="E36" s="255">
        <v>798000</v>
      </c>
      <c r="F36" s="255">
        <v>798000</v>
      </c>
    </row>
    <row r="37" spans="1:6" ht="15" customHeight="1">
      <c r="A37" s="17" t="s">
        <v>413</v>
      </c>
      <c r="B37" s="6" t="s">
        <v>414</v>
      </c>
      <c r="C37" s="255">
        <v>8140730</v>
      </c>
      <c r="D37" s="255">
        <v>6700000</v>
      </c>
      <c r="E37" s="255">
        <v>6700000</v>
      </c>
      <c r="F37" s="255">
        <v>6700000</v>
      </c>
    </row>
    <row r="38" spans="1:6" ht="15" customHeight="1">
      <c r="A38" s="17" t="s">
        <v>415</v>
      </c>
      <c r="B38" s="6" t="s">
        <v>416</v>
      </c>
      <c r="C38" s="255">
        <v>2198677</v>
      </c>
      <c r="D38" s="255">
        <v>1971000</v>
      </c>
      <c r="E38" s="255">
        <v>1971000</v>
      </c>
      <c r="F38" s="255">
        <v>1971000</v>
      </c>
    </row>
    <row r="39" spans="1:6" ht="15" customHeight="1">
      <c r="A39" s="17" t="s">
        <v>417</v>
      </c>
      <c r="B39" s="6" t="s">
        <v>418</v>
      </c>
      <c r="C39" s="255">
        <v>3264633</v>
      </c>
      <c r="D39" s="255"/>
      <c r="E39" s="255"/>
      <c r="F39" s="255"/>
    </row>
    <row r="40" spans="1:6" ht="15" customHeight="1">
      <c r="A40" s="17" t="s">
        <v>646</v>
      </c>
      <c r="B40" s="6" t="s">
        <v>419</v>
      </c>
      <c r="C40" s="255"/>
      <c r="D40" s="255"/>
      <c r="E40" s="255"/>
      <c r="F40" s="255"/>
    </row>
    <row r="41" spans="1:6" ht="15" customHeight="1">
      <c r="A41" s="17" t="s">
        <v>647</v>
      </c>
      <c r="B41" s="6" t="s">
        <v>421</v>
      </c>
      <c r="C41" s="255"/>
      <c r="D41" s="255"/>
      <c r="E41" s="255"/>
      <c r="F41" s="255"/>
    </row>
    <row r="42" spans="1:6" ht="15" customHeight="1">
      <c r="A42" s="17" t="s">
        <v>855</v>
      </c>
      <c r="B42" s="6" t="s">
        <v>426</v>
      </c>
      <c r="C42" s="255"/>
      <c r="D42" s="255"/>
      <c r="E42" s="255"/>
      <c r="F42" s="255"/>
    </row>
    <row r="43" spans="1:6" ht="15" customHeight="1">
      <c r="A43" s="17" t="s">
        <v>648</v>
      </c>
      <c r="B43" s="6" t="s">
        <v>854</v>
      </c>
      <c r="C43" s="255"/>
      <c r="D43" s="255">
        <v>95000</v>
      </c>
      <c r="E43" s="255">
        <v>95000</v>
      </c>
      <c r="F43" s="255">
        <v>95000</v>
      </c>
    </row>
    <row r="44" spans="1:6" ht="15" customHeight="1">
      <c r="A44" s="63" t="s">
        <v>672</v>
      </c>
      <c r="B44" s="64" t="s">
        <v>430</v>
      </c>
      <c r="C44" s="255">
        <f>SUM(C33:C43)</f>
        <v>13704040</v>
      </c>
      <c r="D44" s="255">
        <f>SUM(D33:D43)</f>
        <v>9912000</v>
      </c>
      <c r="E44" s="255">
        <f>SUM(E33:E43)</f>
        <v>9832000</v>
      </c>
      <c r="F44" s="255">
        <f>SUM(F33:F43)</f>
        <v>9832000</v>
      </c>
    </row>
    <row r="45" spans="1:6" ht="15" customHeight="1">
      <c r="A45" s="17" t="s">
        <v>442</v>
      </c>
      <c r="B45" s="6" t="s">
        <v>443</v>
      </c>
      <c r="C45" s="255"/>
      <c r="D45" s="255"/>
      <c r="E45" s="255"/>
      <c r="F45" s="255"/>
    </row>
    <row r="46" spans="1:6" ht="15" customHeight="1">
      <c r="A46" s="5" t="s">
        <v>652</v>
      </c>
      <c r="B46" s="6" t="s">
        <v>444</v>
      </c>
      <c r="C46" s="255"/>
      <c r="D46" s="255"/>
      <c r="E46" s="255"/>
      <c r="F46" s="255"/>
    </row>
    <row r="47" spans="1:6" ht="15" customHeight="1">
      <c r="A47" s="17" t="s">
        <v>653</v>
      </c>
      <c r="B47" s="6" t="s">
        <v>445</v>
      </c>
      <c r="C47" s="255"/>
      <c r="D47" s="255"/>
      <c r="E47" s="255"/>
      <c r="F47" s="255"/>
    </row>
    <row r="48" spans="1:6" ht="15" customHeight="1">
      <c r="A48" s="49" t="s">
        <v>674</v>
      </c>
      <c r="B48" s="64" t="s">
        <v>446</v>
      </c>
      <c r="C48" s="255">
        <f>SUM(C45:C47)</f>
        <v>0</v>
      </c>
      <c r="D48" s="255">
        <f>SUM(D45:D47)</f>
        <v>0</v>
      </c>
      <c r="E48" s="255">
        <f>SUM(E45:E47)</f>
        <v>0</v>
      </c>
      <c r="F48" s="255">
        <f>SUM(F45:F47)</f>
        <v>0</v>
      </c>
    </row>
    <row r="49" spans="1:6" ht="15" customHeight="1">
      <c r="A49" s="189" t="s">
        <v>96</v>
      </c>
      <c r="B49" s="190"/>
      <c r="C49" s="260">
        <f>C48+C44+C32+C18</f>
        <v>53657818</v>
      </c>
      <c r="D49" s="260">
        <f>D48+D44+D32+D18</f>
        <v>52856370</v>
      </c>
      <c r="E49" s="260">
        <f>E48+E44+E32+E18</f>
        <v>53214070</v>
      </c>
      <c r="F49" s="260">
        <f>F48+F44+F32+F18</f>
        <v>53417070</v>
      </c>
    </row>
    <row r="50" spans="1:6" ht="15" customHeight="1">
      <c r="A50" s="5" t="s">
        <v>353</v>
      </c>
      <c r="B50" s="6" t="s">
        <v>354</v>
      </c>
      <c r="C50" s="255"/>
      <c r="D50" s="255"/>
      <c r="E50" s="255"/>
      <c r="F50" s="255"/>
    </row>
    <row r="51" spans="1:6" ht="15" customHeight="1">
      <c r="A51" s="5" t="s">
        <v>355</v>
      </c>
      <c r="B51" s="6" t="s">
        <v>356</v>
      </c>
      <c r="C51" s="255"/>
      <c r="D51" s="255"/>
      <c r="E51" s="255"/>
      <c r="F51" s="255"/>
    </row>
    <row r="52" spans="1:6" ht="15" customHeight="1">
      <c r="A52" s="5" t="s">
        <v>630</v>
      </c>
      <c r="B52" s="6" t="s">
        <v>357</v>
      </c>
      <c r="C52" s="255"/>
      <c r="D52" s="255"/>
      <c r="E52" s="255"/>
      <c r="F52" s="255"/>
    </row>
    <row r="53" spans="1:6" ht="15" customHeight="1">
      <c r="A53" s="5" t="s">
        <v>631</v>
      </c>
      <c r="B53" s="6" t="s">
        <v>358</v>
      </c>
      <c r="C53" s="255"/>
      <c r="D53" s="255"/>
      <c r="E53" s="255"/>
      <c r="F53" s="255"/>
    </row>
    <row r="54" spans="1:6" ht="15" customHeight="1">
      <c r="A54" s="5" t="s">
        <v>632</v>
      </c>
      <c r="B54" s="6" t="s">
        <v>359</v>
      </c>
      <c r="C54" s="255"/>
      <c r="D54" s="255"/>
      <c r="E54" s="255"/>
      <c r="F54" s="255"/>
    </row>
    <row r="55" spans="1:6" ht="15" customHeight="1">
      <c r="A55" s="49" t="s">
        <v>668</v>
      </c>
      <c r="B55" s="64" t="s">
        <v>360</v>
      </c>
      <c r="C55" s="255">
        <f>SUM(C50:C54)</f>
        <v>0</v>
      </c>
      <c r="D55" s="255">
        <f>SUM(D50:D54)</f>
        <v>0</v>
      </c>
      <c r="E55" s="255">
        <f>SUM(E50:E54)</f>
        <v>0</v>
      </c>
      <c r="F55" s="255">
        <f>SUM(F50:F54)</f>
        <v>0</v>
      </c>
    </row>
    <row r="56" spans="1:6" ht="15" customHeight="1">
      <c r="A56" s="17" t="s">
        <v>649</v>
      </c>
      <c r="B56" s="6" t="s">
        <v>431</v>
      </c>
      <c r="C56" s="255"/>
      <c r="D56" s="255"/>
      <c r="E56" s="255"/>
      <c r="F56" s="255"/>
    </row>
    <row r="57" spans="1:6" ht="15" customHeight="1">
      <c r="A57" s="17" t="s">
        <v>650</v>
      </c>
      <c r="B57" s="6" t="s">
        <v>433</v>
      </c>
      <c r="C57" s="255">
        <v>6680703</v>
      </c>
      <c r="D57" s="255"/>
      <c r="E57" s="255"/>
      <c r="F57" s="255">
        <v>0</v>
      </c>
    </row>
    <row r="58" spans="1:6" ht="15" customHeight="1">
      <c r="A58" s="17" t="s">
        <v>435</v>
      </c>
      <c r="B58" s="6" t="s">
        <v>436</v>
      </c>
      <c r="C58" s="255"/>
      <c r="D58" s="255"/>
      <c r="E58" s="255"/>
      <c r="F58" s="255"/>
    </row>
    <row r="59" spans="1:6" ht="15" customHeight="1">
      <c r="A59" s="17" t="s">
        <v>651</v>
      </c>
      <c r="B59" s="6" t="s">
        <v>437</v>
      </c>
      <c r="C59" s="255"/>
      <c r="D59" s="255"/>
      <c r="E59" s="255"/>
      <c r="F59" s="255"/>
    </row>
    <row r="60" spans="1:6" ht="15" customHeight="1">
      <c r="A60" s="17" t="s">
        <v>439</v>
      </c>
      <c r="B60" s="6" t="s">
        <v>440</v>
      </c>
      <c r="C60" s="255"/>
      <c r="D60" s="255"/>
      <c r="E60" s="255"/>
      <c r="F60" s="255"/>
    </row>
    <row r="61" spans="1:6" ht="15" customHeight="1">
      <c r="A61" s="49" t="s">
        <v>673</v>
      </c>
      <c r="B61" s="64" t="s">
        <v>441</v>
      </c>
      <c r="C61" s="255">
        <f>SUM(C56:C60)</f>
        <v>6680703</v>
      </c>
      <c r="D61" s="255">
        <f>SUM(D56:D60)</f>
        <v>0</v>
      </c>
      <c r="E61" s="255">
        <f>SUM(E56:E60)</f>
        <v>0</v>
      </c>
      <c r="F61" s="255">
        <f>SUM(F56:F60)</f>
        <v>0</v>
      </c>
    </row>
    <row r="62" spans="1:6" ht="30">
      <c r="A62" s="17" t="s">
        <v>447</v>
      </c>
      <c r="B62" s="6" t="s">
        <v>448</v>
      </c>
      <c r="C62" s="255"/>
      <c r="D62" s="255"/>
      <c r="E62" s="255"/>
      <c r="F62" s="255"/>
    </row>
    <row r="63" spans="1:6">
      <c r="A63" s="5" t="s">
        <v>857</v>
      </c>
      <c r="B63" s="6" t="s">
        <v>449</v>
      </c>
      <c r="C63" s="255"/>
      <c r="D63" s="255"/>
      <c r="E63" s="255"/>
      <c r="F63" s="255"/>
    </row>
    <row r="64" spans="1:6" ht="30">
      <c r="A64" s="5" t="s">
        <v>931</v>
      </c>
      <c r="B64" s="6" t="s">
        <v>450</v>
      </c>
      <c r="C64" s="255"/>
      <c r="D64" s="255"/>
      <c r="E64" s="255"/>
      <c r="F64" s="255"/>
    </row>
    <row r="65" spans="1:6" ht="30">
      <c r="A65" s="5" t="s">
        <v>654</v>
      </c>
      <c r="B65" s="6" t="s">
        <v>859</v>
      </c>
      <c r="C65" s="255">
        <v>0</v>
      </c>
      <c r="D65" s="255"/>
      <c r="E65" s="255"/>
      <c r="F65" s="255"/>
    </row>
    <row r="66" spans="1:6" ht="15" customHeight="1">
      <c r="A66" s="17" t="s">
        <v>655</v>
      </c>
      <c r="B66" s="6" t="s">
        <v>450</v>
      </c>
      <c r="C66" s="255"/>
      <c r="D66" s="255"/>
      <c r="E66" s="255"/>
      <c r="F66" s="255"/>
    </row>
    <row r="67" spans="1:6">
      <c r="A67" s="49" t="s">
        <v>676</v>
      </c>
      <c r="B67" s="64" t="s">
        <v>451</v>
      </c>
      <c r="C67" s="255">
        <f>SUM(C62:C66)</f>
        <v>0</v>
      </c>
      <c r="D67" s="255">
        <f>SUM(D62:D66)</f>
        <v>0</v>
      </c>
      <c r="E67" s="255">
        <f>SUM(E62:E66)</f>
        <v>0</v>
      </c>
      <c r="F67" s="255">
        <f>SUM(F62:F66)</f>
        <v>0</v>
      </c>
    </row>
    <row r="68" spans="1:6" ht="15.75">
      <c r="A68" s="189" t="s">
        <v>97</v>
      </c>
      <c r="B68" s="190"/>
      <c r="C68" s="260">
        <f>C67+C61+C55</f>
        <v>6680703</v>
      </c>
      <c r="D68" s="260">
        <f>D67+D61+D55</f>
        <v>0</v>
      </c>
      <c r="E68" s="260">
        <f>E67+E61+E55</f>
        <v>0</v>
      </c>
      <c r="F68" s="260">
        <f>F67+F61+F55</f>
        <v>0</v>
      </c>
    </row>
    <row r="69" spans="1:6" ht="15.75">
      <c r="A69" s="187" t="s">
        <v>675</v>
      </c>
      <c r="B69" s="188" t="s">
        <v>452</v>
      </c>
      <c r="C69" s="261">
        <f>C68+C49</f>
        <v>60338521</v>
      </c>
      <c r="D69" s="261">
        <f>D68+D49</f>
        <v>52856370</v>
      </c>
      <c r="E69" s="261">
        <f>E68+E49</f>
        <v>53214070</v>
      </c>
      <c r="F69" s="261">
        <f>F68+F49</f>
        <v>53417070</v>
      </c>
    </row>
    <row r="70" spans="1:6" ht="15.75">
      <c r="A70" s="246" t="s">
        <v>98</v>
      </c>
      <c r="B70" s="247"/>
      <c r="C70" s="262"/>
      <c r="D70" s="262"/>
      <c r="E70" s="262"/>
      <c r="F70" s="262"/>
    </row>
    <row r="71" spans="1:6" ht="15.75">
      <c r="A71" s="246" t="s">
        <v>99</v>
      </c>
      <c r="B71" s="247"/>
      <c r="C71" s="262"/>
      <c r="D71" s="262"/>
      <c r="E71" s="262"/>
      <c r="F71" s="262"/>
    </row>
    <row r="72" spans="1:6">
      <c r="A72" s="47" t="s">
        <v>657</v>
      </c>
      <c r="B72" s="5" t="s">
        <v>453</v>
      </c>
      <c r="C72" s="255"/>
      <c r="D72" s="255"/>
      <c r="E72" s="255"/>
      <c r="F72" s="255"/>
    </row>
    <row r="73" spans="1:6">
      <c r="A73" s="17" t="s">
        <v>454</v>
      </c>
      <c r="B73" s="5" t="s">
        <v>455</v>
      </c>
      <c r="C73" s="255"/>
      <c r="D73" s="255"/>
      <c r="E73" s="255"/>
      <c r="F73" s="255"/>
    </row>
    <row r="74" spans="1:6">
      <c r="A74" s="47" t="s">
        <v>658</v>
      </c>
      <c r="B74" s="5" t="s">
        <v>456</v>
      </c>
      <c r="C74" s="255"/>
      <c r="D74" s="255"/>
      <c r="E74" s="255"/>
      <c r="F74" s="255"/>
    </row>
    <row r="75" spans="1:6">
      <c r="A75" s="20" t="s">
        <v>677</v>
      </c>
      <c r="B75" s="9" t="s">
        <v>457</v>
      </c>
      <c r="C75" s="255">
        <f>SUM(C72:C74)</f>
        <v>0</v>
      </c>
      <c r="D75" s="255">
        <f>SUM(D72:D74)</f>
        <v>0</v>
      </c>
      <c r="E75" s="255">
        <f>SUM(E72:E74)</f>
        <v>0</v>
      </c>
      <c r="F75" s="255">
        <f>SUM(F72:F74)</f>
        <v>0</v>
      </c>
    </row>
    <row r="76" spans="1:6">
      <c r="A76" s="17" t="s">
        <v>659</v>
      </c>
      <c r="B76" s="5" t="s">
        <v>458</v>
      </c>
      <c r="C76" s="255"/>
      <c r="D76" s="255"/>
      <c r="E76" s="255"/>
      <c r="F76" s="255"/>
    </row>
    <row r="77" spans="1:6">
      <c r="A77" s="47" t="s">
        <v>459</v>
      </c>
      <c r="B77" s="5" t="s">
        <v>460</v>
      </c>
      <c r="C77" s="255"/>
      <c r="D77" s="255"/>
      <c r="E77" s="255"/>
      <c r="F77" s="255"/>
    </row>
    <row r="78" spans="1:6">
      <c r="A78" s="17" t="s">
        <v>660</v>
      </c>
      <c r="B78" s="5" t="s">
        <v>461</v>
      </c>
      <c r="C78" s="255"/>
      <c r="D78" s="255"/>
      <c r="E78" s="255"/>
      <c r="F78" s="255"/>
    </row>
    <row r="79" spans="1:6">
      <c r="A79" s="47" t="s">
        <v>462</v>
      </c>
      <c r="B79" s="5" t="s">
        <v>463</v>
      </c>
      <c r="C79" s="255"/>
      <c r="D79" s="255"/>
      <c r="E79" s="255"/>
      <c r="F79" s="255"/>
    </row>
    <row r="80" spans="1:6">
      <c r="A80" s="18" t="s">
        <v>678</v>
      </c>
      <c r="B80" s="9" t="s">
        <v>464</v>
      </c>
      <c r="C80" s="255">
        <f>SUM(C76:C79)</f>
        <v>0</v>
      </c>
      <c r="D80" s="255">
        <f>SUM(D76:D79)</f>
        <v>0</v>
      </c>
      <c r="E80" s="255">
        <f>SUM(E76:E79)</f>
        <v>0</v>
      </c>
      <c r="F80" s="255">
        <f>SUM(F76:F79)</f>
        <v>0</v>
      </c>
    </row>
    <row r="81" spans="1:6">
      <c r="A81" s="5" t="s">
        <v>811</v>
      </c>
      <c r="B81" s="5" t="s">
        <v>465</v>
      </c>
      <c r="C81" s="255">
        <v>1927590</v>
      </c>
      <c r="D81" s="255"/>
      <c r="E81" s="255"/>
      <c r="F81" s="255"/>
    </row>
    <row r="82" spans="1:6">
      <c r="A82" s="5" t="s">
        <v>812</v>
      </c>
      <c r="B82" s="5" t="s">
        <v>465</v>
      </c>
      <c r="C82" s="255">
        <v>52163966</v>
      </c>
      <c r="D82" s="255"/>
      <c r="E82" s="255"/>
      <c r="F82" s="255"/>
    </row>
    <row r="83" spans="1:6">
      <c r="A83" s="5" t="s">
        <v>809</v>
      </c>
      <c r="B83" s="5" t="s">
        <v>466</v>
      </c>
      <c r="C83" s="255"/>
      <c r="D83" s="255"/>
      <c r="E83" s="255"/>
      <c r="F83" s="255"/>
    </row>
    <row r="84" spans="1:6">
      <c r="A84" s="5" t="s">
        <v>810</v>
      </c>
      <c r="B84" s="5" t="s">
        <v>466</v>
      </c>
      <c r="C84" s="255"/>
      <c r="D84" s="255"/>
      <c r="E84" s="255"/>
      <c r="F84" s="255"/>
    </row>
    <row r="85" spans="1:6">
      <c r="A85" s="9" t="s">
        <v>679</v>
      </c>
      <c r="B85" s="9" t="s">
        <v>467</v>
      </c>
      <c r="C85" s="255">
        <f>SUM(C81:C84)</f>
        <v>54091556</v>
      </c>
      <c r="D85" s="255">
        <f>SUM(D81:D84)</f>
        <v>0</v>
      </c>
      <c r="E85" s="255">
        <f>SUM(E81:E84)</f>
        <v>0</v>
      </c>
      <c r="F85" s="255">
        <f>SUM(F81:F84)</f>
        <v>0</v>
      </c>
    </row>
    <row r="86" spans="1:6">
      <c r="A86" s="47" t="s">
        <v>468</v>
      </c>
      <c r="B86" s="5" t="s">
        <v>469</v>
      </c>
      <c r="C86" s="255"/>
      <c r="D86" s="255"/>
      <c r="E86" s="255"/>
      <c r="F86" s="255"/>
    </row>
    <row r="87" spans="1:6">
      <c r="A87" s="47" t="s">
        <v>470</v>
      </c>
      <c r="B87" s="5" t="s">
        <v>471</v>
      </c>
      <c r="C87" s="255"/>
      <c r="D87" s="255"/>
      <c r="E87" s="255"/>
      <c r="F87" s="255"/>
    </row>
    <row r="88" spans="1:6">
      <c r="A88" s="47" t="s">
        <v>472</v>
      </c>
      <c r="B88" s="5" t="s">
        <v>473</v>
      </c>
      <c r="C88" s="255"/>
      <c r="D88" s="255"/>
      <c r="E88" s="255"/>
      <c r="F88" s="255"/>
    </row>
    <row r="89" spans="1:6">
      <c r="A89" s="47" t="s">
        <v>474</v>
      </c>
      <c r="B89" s="5" t="s">
        <v>475</v>
      </c>
      <c r="C89" s="255"/>
      <c r="D89" s="255"/>
      <c r="E89" s="255"/>
      <c r="F89" s="255"/>
    </row>
    <row r="90" spans="1:6">
      <c r="A90" s="17" t="s">
        <v>661</v>
      </c>
      <c r="B90" s="5" t="s">
        <v>476</v>
      </c>
      <c r="C90" s="255"/>
      <c r="D90" s="255"/>
      <c r="E90" s="255"/>
      <c r="F90" s="255"/>
    </row>
    <row r="91" spans="1:6">
      <c r="A91" s="20" t="s">
        <v>680</v>
      </c>
      <c r="B91" s="9" t="s">
        <v>478</v>
      </c>
      <c r="C91" s="255">
        <f>C90+C89+C88+C87+C86+C85+C80+C75</f>
        <v>54091556</v>
      </c>
      <c r="D91" s="255">
        <f>D90+D89+D88+D87+D86+D85+D80+D75</f>
        <v>0</v>
      </c>
      <c r="E91" s="255">
        <f>E90+E89+E88+E87+E86+E85+E80+E75</f>
        <v>0</v>
      </c>
      <c r="F91" s="255">
        <f>F90+F89+F88+F87+F86+F85+F80+F75</f>
        <v>0</v>
      </c>
    </row>
    <row r="92" spans="1:6">
      <c r="A92" s="17" t="s">
        <v>479</v>
      </c>
      <c r="B92" s="5" t="s">
        <v>480</v>
      </c>
      <c r="C92" s="255"/>
      <c r="D92" s="255"/>
      <c r="E92" s="255"/>
      <c r="F92" s="255"/>
    </row>
    <row r="93" spans="1:6">
      <c r="A93" s="17" t="s">
        <v>481</v>
      </c>
      <c r="B93" s="5" t="s">
        <v>482</v>
      </c>
      <c r="C93" s="255"/>
      <c r="D93" s="255"/>
      <c r="E93" s="255"/>
      <c r="F93" s="255"/>
    </row>
    <row r="94" spans="1:6">
      <c r="A94" s="47" t="s">
        <v>483</v>
      </c>
      <c r="B94" s="5" t="s">
        <v>484</v>
      </c>
      <c r="C94" s="255"/>
      <c r="D94" s="255"/>
      <c r="E94" s="255"/>
      <c r="F94" s="255"/>
    </row>
    <row r="95" spans="1:6">
      <c r="A95" s="47" t="s">
        <v>662</v>
      </c>
      <c r="B95" s="5" t="s">
        <v>485</v>
      </c>
      <c r="C95" s="255"/>
      <c r="D95" s="255"/>
      <c r="E95" s="255"/>
      <c r="F95" s="255"/>
    </row>
    <row r="96" spans="1:6">
      <c r="A96" s="18" t="s">
        <v>681</v>
      </c>
      <c r="B96" s="9" t="s">
        <v>486</v>
      </c>
      <c r="C96" s="255">
        <f>SUM(C92:C95)</f>
        <v>0</v>
      </c>
      <c r="D96" s="255">
        <f>SUM(D92:D95)</f>
        <v>0</v>
      </c>
      <c r="E96" s="255">
        <f>SUM(E92:E95)</f>
        <v>0</v>
      </c>
      <c r="F96" s="255">
        <f>SUM(F92:F95)</f>
        <v>0</v>
      </c>
    </row>
    <row r="97" spans="1:6">
      <c r="A97" s="20" t="s">
        <v>487</v>
      </c>
      <c r="B97" s="9" t="s">
        <v>488</v>
      </c>
      <c r="C97" s="255"/>
      <c r="D97" s="255"/>
      <c r="E97" s="255"/>
      <c r="F97" s="255"/>
    </row>
    <row r="98" spans="1:6" ht="15.75">
      <c r="A98" s="185" t="s">
        <v>682</v>
      </c>
      <c r="B98" s="186" t="s">
        <v>489</v>
      </c>
      <c r="C98" s="261">
        <f>C97+C96+C91</f>
        <v>54091556</v>
      </c>
      <c r="D98" s="261">
        <f>D97+D96+D91</f>
        <v>0</v>
      </c>
      <c r="E98" s="261">
        <f>E97+E96+E91</f>
        <v>0</v>
      </c>
      <c r="F98" s="261">
        <f>F97+F96+F91</f>
        <v>0</v>
      </c>
    </row>
    <row r="99" spans="1:6" ht="15.75">
      <c r="A99" s="244" t="s">
        <v>664</v>
      </c>
      <c r="B99" s="245"/>
      <c r="C99" s="263">
        <f>C98+C69</f>
        <v>114430077</v>
      </c>
      <c r="D99" s="263">
        <f>D98+D69</f>
        <v>52856370</v>
      </c>
      <c r="E99" s="263">
        <f>E98+E69</f>
        <v>53214070</v>
      </c>
      <c r="F99" s="263">
        <f>F98+F69</f>
        <v>53417070</v>
      </c>
    </row>
  </sheetData>
  <mergeCells count="2">
    <mergeCell ref="A1:F1"/>
    <mergeCell ref="A2:F2"/>
  </mergeCells>
  <phoneticPr fontId="49" type="noConversion"/>
  <pageMargins left="0" right="0" top="0.74803149606299213" bottom="0.74803149606299213" header="0.31496062992125984" footer="0.31496062992125984"/>
  <pageSetup paperSize="9" scale="60" orientation="portrait" horizontalDpi="300" verticalDpi="300" r:id="rId1"/>
  <headerFooter>
    <oddHeader>&amp;C14. melléklet az /2020. (..) önkormányzati rendelethez</oddHeader>
    <oddFooter>&amp;C- 14 -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>
  <sheetPr>
    <tabColor rgb="FF92D050"/>
  </sheetPr>
  <dimension ref="A1:J27"/>
  <sheetViews>
    <sheetView view="pageLayout" zoomScaleNormal="100" workbookViewId="0">
      <selection activeCell="B7" sqref="B7"/>
    </sheetView>
  </sheetViews>
  <sheetFormatPr defaultRowHeight="15"/>
  <cols>
    <col min="1" max="1" width="101.28515625" customWidth="1"/>
    <col min="3" max="3" width="22" customWidth="1"/>
    <col min="4" max="4" width="24.85546875" customWidth="1"/>
    <col min="5" max="5" width="23.42578125" customWidth="1"/>
    <col min="6" max="6" width="23.7109375" customWidth="1"/>
    <col min="7" max="7" width="12.140625" customWidth="1"/>
    <col min="8" max="8" width="11.140625" customWidth="1"/>
    <col min="9" max="9" width="12.28515625" customWidth="1"/>
    <col min="10" max="10" width="12" customWidth="1"/>
  </cols>
  <sheetData>
    <row r="1" spans="1:10" s="134" customFormat="1">
      <c r="A1" s="248"/>
    </row>
    <row r="2" spans="1:10" ht="30" customHeight="1">
      <c r="A2" s="269" t="s">
        <v>957</v>
      </c>
      <c r="B2" s="270"/>
      <c r="C2" s="270"/>
      <c r="D2" s="270"/>
      <c r="E2" s="270"/>
      <c r="F2" s="270"/>
      <c r="G2" s="143"/>
      <c r="H2" s="143"/>
      <c r="I2" s="143"/>
      <c r="J2" s="143"/>
    </row>
    <row r="4" spans="1:10" ht="15.75">
      <c r="A4" s="135"/>
    </row>
    <row r="5" spans="1:10">
      <c r="A5" s="4" t="s">
        <v>5</v>
      </c>
    </row>
    <row r="6" spans="1:10" ht="18.75">
      <c r="A6" s="280" t="s">
        <v>119</v>
      </c>
      <c r="B6" s="281"/>
      <c r="C6" s="281"/>
      <c r="D6" s="281"/>
      <c r="E6" s="281"/>
      <c r="F6" s="282"/>
    </row>
    <row r="7" spans="1:10" ht="36" customHeight="1">
      <c r="A7" s="2" t="s">
        <v>141</v>
      </c>
      <c r="B7" s="3" t="s">
        <v>142</v>
      </c>
      <c r="C7" s="162" t="s">
        <v>936</v>
      </c>
      <c r="D7" s="162" t="s">
        <v>949</v>
      </c>
      <c r="E7" s="162" t="s">
        <v>950</v>
      </c>
      <c r="F7" s="162" t="s">
        <v>958</v>
      </c>
      <c r="G7" s="150"/>
      <c r="H7" s="151"/>
      <c r="I7" s="151"/>
      <c r="J7" s="151"/>
    </row>
    <row r="8" spans="1:10">
      <c r="A8" s="155" t="s">
        <v>116</v>
      </c>
      <c r="B8" s="5"/>
      <c r="C8" s="52"/>
      <c r="D8" s="52"/>
      <c r="E8" s="88"/>
      <c r="F8" s="88"/>
      <c r="G8" s="152"/>
      <c r="H8" s="153"/>
      <c r="I8" s="153"/>
      <c r="J8" s="33"/>
    </row>
    <row r="9" spans="1:10" ht="38.25">
      <c r="A9" s="155" t="s">
        <v>101</v>
      </c>
      <c r="B9" s="68"/>
      <c r="C9" s="52"/>
      <c r="D9" s="52"/>
      <c r="E9" s="52"/>
      <c r="F9" s="52"/>
      <c r="G9" s="152"/>
      <c r="H9" s="153"/>
      <c r="I9" s="153"/>
      <c r="J9" s="33"/>
    </row>
    <row r="10" spans="1:10" ht="25.5">
      <c r="A10" s="155" t="s">
        <v>102</v>
      </c>
      <c r="B10" s="5"/>
      <c r="C10" s="52"/>
      <c r="D10" s="52"/>
      <c r="E10" s="52"/>
      <c r="F10" s="52"/>
      <c r="G10" s="152"/>
      <c r="H10" s="153"/>
      <c r="I10" s="153"/>
      <c r="J10" s="33"/>
    </row>
    <row r="11" spans="1:10" ht="25.5">
      <c r="A11" s="155" t="s">
        <v>103</v>
      </c>
      <c r="B11" s="5"/>
      <c r="C11" s="52"/>
      <c r="D11" s="52"/>
      <c r="E11" s="52"/>
      <c r="F11" s="52"/>
      <c r="G11" s="152"/>
      <c r="H11" s="153"/>
      <c r="I11" s="153"/>
      <c r="J11" s="33"/>
    </row>
    <row r="12" spans="1:10" ht="25.5">
      <c r="A12" s="155" t="s">
        <v>104</v>
      </c>
      <c r="B12" s="68"/>
      <c r="C12" s="52"/>
      <c r="D12" s="52"/>
      <c r="E12" s="52"/>
      <c r="F12" s="52"/>
      <c r="G12" s="152"/>
      <c r="H12" s="153"/>
      <c r="I12" s="153"/>
      <c r="J12" s="33"/>
    </row>
    <row r="13" spans="1:10" ht="25.5">
      <c r="A13" s="155" t="s">
        <v>105</v>
      </c>
      <c r="B13" s="9"/>
      <c r="C13" s="52"/>
      <c r="D13" s="52"/>
      <c r="E13" s="52"/>
      <c r="F13" s="52"/>
      <c r="G13" s="152"/>
      <c r="H13" s="153"/>
      <c r="I13" s="153"/>
      <c r="J13" s="33"/>
    </row>
    <row r="14" spans="1:10" ht="25.5">
      <c r="A14" s="155" t="s">
        <v>117</v>
      </c>
      <c r="B14" s="5"/>
      <c r="C14" s="52"/>
      <c r="D14" s="52"/>
      <c r="E14" s="52"/>
      <c r="F14" s="52"/>
      <c r="G14" s="152"/>
      <c r="H14" s="153"/>
      <c r="I14" s="153"/>
      <c r="J14" s="33"/>
    </row>
    <row r="15" spans="1:10" ht="26.25" customHeight="1">
      <c r="A15" s="58" t="s">
        <v>60</v>
      </c>
      <c r="B15" s="157" t="s">
        <v>331</v>
      </c>
      <c r="C15" s="156">
        <f>SUM(C8:C14)</f>
        <v>0</v>
      </c>
      <c r="D15" s="156">
        <f>SUM(D8:D14)</f>
        <v>0</v>
      </c>
      <c r="E15" s="156">
        <f>SUM(E8:E14)</f>
        <v>0</v>
      </c>
      <c r="F15" s="156">
        <f>SUM(F8:F14)</f>
        <v>0</v>
      </c>
      <c r="G15" s="33"/>
      <c r="H15" s="33"/>
      <c r="I15" s="33"/>
      <c r="J15" s="33"/>
    </row>
    <row r="16" spans="1:10" ht="26.25" customHeight="1">
      <c r="A16" s="136"/>
      <c r="B16" s="158"/>
      <c r="C16" s="159"/>
      <c r="D16" s="159"/>
      <c r="E16" s="159"/>
      <c r="F16" s="159"/>
      <c r="G16" s="159"/>
      <c r="H16" s="159"/>
      <c r="I16" s="159"/>
      <c r="J16" s="33"/>
    </row>
    <row r="17" spans="1:10">
      <c r="A17" s="136"/>
      <c r="B17" s="137"/>
      <c r="C17" s="33"/>
      <c r="D17" s="33"/>
      <c r="E17" s="33"/>
      <c r="F17" s="33"/>
      <c r="G17" s="33"/>
      <c r="H17" s="33"/>
      <c r="I17" s="33"/>
      <c r="J17" s="33"/>
    </row>
    <row r="18" spans="1:10" ht="18.75">
      <c r="A18" s="283" t="s">
        <v>120</v>
      </c>
      <c r="B18" s="284"/>
      <c r="C18" s="284"/>
      <c r="D18" s="284"/>
      <c r="E18" s="284"/>
      <c r="F18" s="285"/>
    </row>
    <row r="19" spans="1:10" ht="25.5">
      <c r="A19" s="2" t="s">
        <v>141</v>
      </c>
      <c r="B19" s="3" t="s">
        <v>142</v>
      </c>
      <c r="C19" s="162" t="s">
        <v>937</v>
      </c>
      <c r="D19" s="162" t="s">
        <v>942</v>
      </c>
      <c r="E19" s="162" t="s">
        <v>951</v>
      </c>
      <c r="F19" s="162" t="s">
        <v>959</v>
      </c>
      <c r="G19" s="154"/>
      <c r="H19" s="33"/>
      <c r="I19" s="33"/>
    </row>
    <row r="20" spans="1:10">
      <c r="A20" s="161" t="s">
        <v>90</v>
      </c>
      <c r="B20" s="49"/>
      <c r="C20" s="37"/>
      <c r="D20" s="37"/>
      <c r="E20" s="37"/>
      <c r="F20" s="37"/>
      <c r="G20" s="154"/>
      <c r="H20" s="33"/>
      <c r="I20" s="33"/>
    </row>
    <row r="21" spans="1:10" ht="15.75">
      <c r="A21" s="162" t="s">
        <v>833</v>
      </c>
      <c r="B21" s="160" t="s">
        <v>399</v>
      </c>
      <c r="C21" s="171">
        <v>10285000</v>
      </c>
      <c r="D21" s="171">
        <v>10585000</v>
      </c>
      <c r="E21" s="171">
        <v>10585000</v>
      </c>
      <c r="F21" s="171">
        <v>10585000</v>
      </c>
      <c r="G21" s="154"/>
      <c r="H21" s="33"/>
      <c r="I21" s="33"/>
    </row>
    <row r="22" spans="1:10" ht="30">
      <c r="A22" s="162" t="s">
        <v>85</v>
      </c>
      <c r="B22" s="160" t="s">
        <v>441</v>
      </c>
      <c r="C22" s="171">
        <v>6680703</v>
      </c>
      <c r="D22" s="171"/>
      <c r="E22" s="171"/>
      <c r="F22" s="171"/>
      <c r="G22" s="154"/>
      <c r="H22" s="33"/>
      <c r="I22" s="33"/>
    </row>
    <row r="23" spans="1:10" ht="15.75">
      <c r="A23" s="162" t="s">
        <v>86</v>
      </c>
      <c r="B23" s="160" t="s">
        <v>441</v>
      </c>
      <c r="C23" s="171"/>
      <c r="D23" s="171"/>
      <c r="E23" s="171"/>
      <c r="F23" s="171"/>
      <c r="G23" s="154"/>
      <c r="H23" s="33"/>
      <c r="I23" s="33"/>
    </row>
    <row r="24" spans="1:10" ht="30">
      <c r="A24" s="162" t="s">
        <v>87</v>
      </c>
      <c r="B24" s="160" t="s">
        <v>441</v>
      </c>
      <c r="C24" s="171"/>
      <c r="D24" s="171"/>
      <c r="E24" s="171"/>
      <c r="F24" s="171"/>
      <c r="G24" s="154"/>
      <c r="H24" s="33"/>
      <c r="I24" s="33"/>
    </row>
    <row r="25" spans="1:10" ht="15.75">
      <c r="A25" s="162" t="s">
        <v>88</v>
      </c>
      <c r="B25" s="160" t="s">
        <v>399</v>
      </c>
      <c r="C25" s="171"/>
      <c r="D25" s="171"/>
      <c r="E25" s="171"/>
      <c r="F25" s="171"/>
      <c r="G25" s="154"/>
      <c r="H25" s="33"/>
      <c r="I25" s="33"/>
    </row>
    <row r="26" spans="1:10" ht="15.75">
      <c r="A26" s="162" t="s">
        <v>89</v>
      </c>
      <c r="B26" s="99" t="s">
        <v>121</v>
      </c>
      <c r="C26" s="171"/>
      <c r="D26" s="171"/>
      <c r="E26" s="171"/>
      <c r="F26" s="171"/>
      <c r="G26" s="154"/>
      <c r="H26" s="33"/>
      <c r="I26" s="33"/>
    </row>
    <row r="27" spans="1:10" ht="24" customHeight="1">
      <c r="A27" s="58" t="s">
        <v>60</v>
      </c>
      <c r="B27" s="59"/>
      <c r="C27" s="268">
        <f>SUM(C21:C26)</f>
        <v>16965703</v>
      </c>
      <c r="D27" s="268">
        <f>SUM(D21:D26)</f>
        <v>10585000</v>
      </c>
      <c r="E27" s="268">
        <f>SUM(E21:E26)</f>
        <v>10585000</v>
      </c>
      <c r="F27" s="268">
        <f>SUM(F21:F26)</f>
        <v>10585000</v>
      </c>
      <c r="G27" s="154"/>
      <c r="H27" s="33"/>
      <c r="I27" s="33"/>
    </row>
  </sheetData>
  <mergeCells count="3">
    <mergeCell ref="A2:F2"/>
    <mergeCell ref="A6:F6"/>
    <mergeCell ref="A18:F18"/>
  </mergeCells>
  <phoneticPr fontId="49" type="noConversion"/>
  <pageMargins left="0" right="0" top="0.55118110236220474" bottom="0.55118110236220474" header="0.31496062992125984" footer="0.31496062992125984"/>
  <pageSetup paperSize="9" scale="70" orientation="landscape" horizontalDpi="300" verticalDpi="300" r:id="rId1"/>
  <headerFooter>
    <oddHeader>&amp;C15. melléklet az /2020. (..) önkormányzati rendelethez</oddHeader>
    <oddFooter>&amp;C- 15 -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>
  <sheetPr>
    <tabColor rgb="FF92D050"/>
  </sheetPr>
  <dimension ref="A1:I42"/>
  <sheetViews>
    <sheetView view="pageLayout" zoomScaleNormal="100" workbookViewId="0">
      <selection activeCell="A2" sqref="A2:H2"/>
    </sheetView>
  </sheetViews>
  <sheetFormatPr defaultRowHeight="15"/>
  <cols>
    <col min="1" max="1" width="64.140625" customWidth="1"/>
    <col min="2" max="2" width="15.42578125" customWidth="1"/>
    <col min="3" max="3" width="14.7109375" customWidth="1"/>
    <col min="4" max="4" width="13.28515625" customWidth="1"/>
    <col min="5" max="5" width="23.140625" customWidth="1"/>
    <col min="6" max="6" width="14.28515625" customWidth="1"/>
    <col min="7" max="7" width="15.28515625" customWidth="1"/>
    <col min="8" max="8" width="17" customWidth="1"/>
    <col min="9" max="9" width="16.28515625" customWidth="1"/>
  </cols>
  <sheetData>
    <row r="1" spans="1:9" ht="25.5" customHeight="1">
      <c r="A1" s="269" t="s">
        <v>953</v>
      </c>
      <c r="B1" s="274"/>
      <c r="C1" s="274"/>
      <c r="D1" s="274"/>
      <c r="E1" s="274"/>
      <c r="F1" s="274"/>
      <c r="G1" s="274"/>
      <c r="H1" s="274"/>
    </row>
    <row r="2" spans="1:9" ht="82.5" customHeight="1">
      <c r="A2" s="272" t="s">
        <v>960</v>
      </c>
      <c r="B2" s="273"/>
      <c r="C2" s="273"/>
      <c r="D2" s="273"/>
      <c r="E2" s="273"/>
      <c r="F2" s="273"/>
      <c r="G2" s="273"/>
      <c r="H2" s="273"/>
    </row>
    <row r="3" spans="1:9" ht="20.25" customHeight="1">
      <c r="A3" s="90"/>
      <c r="B3" s="91"/>
      <c r="C3" s="91"/>
      <c r="D3" s="91"/>
      <c r="E3" s="91"/>
      <c r="F3" s="91"/>
      <c r="G3" s="91"/>
      <c r="H3" s="91"/>
    </row>
    <row r="4" spans="1:9">
      <c r="A4" s="4" t="s">
        <v>1</v>
      </c>
    </row>
    <row r="5" spans="1:9" ht="86.25" customHeight="1">
      <c r="A5" s="2" t="s">
        <v>141</v>
      </c>
      <c r="B5" s="3" t="s">
        <v>142</v>
      </c>
      <c r="C5" s="83" t="s">
        <v>824</v>
      </c>
      <c r="D5" s="83" t="s">
        <v>825</v>
      </c>
      <c r="E5" s="83" t="s">
        <v>830</v>
      </c>
      <c r="F5" s="150"/>
      <c r="G5" s="151"/>
      <c r="H5" s="151"/>
      <c r="I5" s="151"/>
    </row>
    <row r="6" spans="1:9">
      <c r="A6" s="29" t="s">
        <v>657</v>
      </c>
      <c r="B6" s="5" t="s">
        <v>453</v>
      </c>
      <c r="C6" s="52"/>
      <c r="D6" s="52"/>
      <c r="E6" s="88"/>
      <c r="F6" s="152"/>
      <c r="G6" s="153"/>
      <c r="H6" s="153"/>
      <c r="I6" s="153"/>
    </row>
    <row r="7" spans="1:9">
      <c r="A7" s="68" t="s">
        <v>291</v>
      </c>
      <c r="B7" s="68" t="s">
        <v>453</v>
      </c>
      <c r="C7" s="52"/>
      <c r="D7" s="52"/>
      <c r="E7" s="52"/>
      <c r="F7" s="152"/>
      <c r="G7" s="153"/>
      <c r="H7" s="153"/>
      <c r="I7" s="153"/>
    </row>
    <row r="8" spans="1:9" ht="30">
      <c r="A8" s="16" t="s">
        <v>454</v>
      </c>
      <c r="B8" s="5" t="s">
        <v>455</v>
      </c>
      <c r="C8" s="52"/>
      <c r="D8" s="52"/>
      <c r="E8" s="52"/>
      <c r="F8" s="152"/>
      <c r="G8" s="153"/>
      <c r="H8" s="153"/>
      <c r="I8" s="153"/>
    </row>
    <row r="9" spans="1:9">
      <c r="A9" s="29" t="s">
        <v>724</v>
      </c>
      <c r="B9" s="5" t="s">
        <v>456</v>
      </c>
      <c r="C9" s="52"/>
      <c r="D9" s="52"/>
      <c r="E9" s="52"/>
      <c r="F9" s="152"/>
      <c r="G9" s="153"/>
      <c r="H9" s="153"/>
      <c r="I9" s="153"/>
    </row>
    <row r="10" spans="1:9">
      <c r="A10" s="68" t="s">
        <v>291</v>
      </c>
      <c r="B10" s="68" t="s">
        <v>456</v>
      </c>
      <c r="C10" s="52"/>
      <c r="D10" s="52"/>
      <c r="E10" s="52"/>
      <c r="F10" s="152"/>
      <c r="G10" s="153"/>
      <c r="H10" s="153"/>
      <c r="I10" s="153"/>
    </row>
    <row r="11" spans="1:9">
      <c r="A11" s="15" t="s">
        <v>677</v>
      </c>
      <c r="B11" s="9" t="s">
        <v>457</v>
      </c>
      <c r="C11" s="52"/>
      <c r="D11" s="52"/>
      <c r="E11" s="52"/>
      <c r="F11" s="152"/>
      <c r="G11" s="153"/>
      <c r="H11" s="153"/>
      <c r="I11" s="153"/>
    </row>
    <row r="12" spans="1:9">
      <c r="A12" s="16" t="s">
        <v>725</v>
      </c>
      <c r="B12" s="5" t="s">
        <v>458</v>
      </c>
      <c r="C12" s="52"/>
      <c r="D12" s="52"/>
      <c r="E12" s="52"/>
      <c r="F12" s="152"/>
      <c r="G12" s="153"/>
      <c r="H12" s="153"/>
      <c r="I12" s="153"/>
    </row>
    <row r="13" spans="1:9">
      <c r="A13" s="68" t="s">
        <v>299</v>
      </c>
      <c r="B13" s="68" t="s">
        <v>458</v>
      </c>
      <c r="C13" s="52"/>
      <c r="D13" s="52"/>
      <c r="E13" s="52"/>
      <c r="F13" s="152"/>
      <c r="G13" s="153"/>
      <c r="H13" s="153"/>
      <c r="I13" s="153"/>
    </row>
    <row r="14" spans="1:9">
      <c r="A14" s="29" t="s">
        <v>459</v>
      </c>
      <c r="B14" s="5" t="s">
        <v>460</v>
      </c>
      <c r="C14" s="52"/>
      <c r="D14" s="52"/>
      <c r="E14" s="52"/>
      <c r="F14" s="152"/>
      <c r="G14" s="153"/>
      <c r="H14" s="153"/>
      <c r="I14" s="153"/>
    </row>
    <row r="15" spans="1:9">
      <c r="A15" s="17" t="s">
        <v>726</v>
      </c>
      <c r="B15" s="5" t="s">
        <v>461</v>
      </c>
      <c r="C15" s="37"/>
      <c r="D15" s="37"/>
      <c r="E15" s="37"/>
      <c r="F15" s="154"/>
      <c r="G15" s="33"/>
      <c r="H15" s="33"/>
      <c r="I15" s="33"/>
    </row>
    <row r="16" spans="1:9">
      <c r="A16" s="68" t="s">
        <v>300</v>
      </c>
      <c r="B16" s="68" t="s">
        <v>461</v>
      </c>
      <c r="C16" s="37"/>
      <c r="D16" s="37"/>
      <c r="E16" s="37"/>
      <c r="F16" s="154"/>
      <c r="G16" s="33"/>
      <c r="H16" s="33"/>
      <c r="I16" s="33"/>
    </row>
    <row r="17" spans="1:9">
      <c r="A17" s="29" t="s">
        <v>462</v>
      </c>
      <c r="B17" s="5" t="s">
        <v>463</v>
      </c>
      <c r="C17" s="37"/>
      <c r="D17" s="37"/>
      <c r="E17" s="37"/>
      <c r="F17" s="154"/>
      <c r="G17" s="33"/>
      <c r="H17" s="33"/>
      <c r="I17" s="33"/>
    </row>
    <row r="18" spans="1:9">
      <c r="A18" s="30" t="s">
        <v>678</v>
      </c>
      <c r="B18" s="9" t="s">
        <v>464</v>
      </c>
      <c r="C18" s="37"/>
      <c r="D18" s="37"/>
      <c r="E18" s="37"/>
      <c r="F18" s="154"/>
      <c r="G18" s="33"/>
      <c r="H18" s="33"/>
      <c r="I18" s="33"/>
    </row>
    <row r="19" spans="1:9">
      <c r="A19" s="16" t="s">
        <v>479</v>
      </c>
      <c r="B19" s="5" t="s">
        <v>480</v>
      </c>
      <c r="C19" s="37"/>
      <c r="D19" s="37"/>
      <c r="E19" s="37"/>
      <c r="F19" s="154"/>
      <c r="G19" s="33"/>
      <c r="H19" s="33"/>
      <c r="I19" s="33"/>
    </row>
    <row r="20" spans="1:9">
      <c r="A20" s="17" t="s">
        <v>481</v>
      </c>
      <c r="B20" s="5" t="s">
        <v>482</v>
      </c>
      <c r="C20" s="37"/>
      <c r="D20" s="37"/>
      <c r="E20" s="37"/>
      <c r="F20" s="154"/>
      <c r="G20" s="33"/>
      <c r="H20" s="33"/>
      <c r="I20" s="33"/>
    </row>
    <row r="21" spans="1:9">
      <c r="A21" s="29" t="s">
        <v>483</v>
      </c>
      <c r="B21" s="5" t="s">
        <v>484</v>
      </c>
      <c r="C21" s="37"/>
      <c r="D21" s="37"/>
      <c r="E21" s="37"/>
      <c r="F21" s="154"/>
      <c r="G21" s="33"/>
      <c r="H21" s="33"/>
      <c r="I21" s="33"/>
    </row>
    <row r="22" spans="1:9">
      <c r="A22" s="29" t="s">
        <v>662</v>
      </c>
      <c r="B22" s="5" t="s">
        <v>485</v>
      </c>
      <c r="C22" s="37"/>
      <c r="D22" s="37"/>
      <c r="E22" s="37"/>
      <c r="F22" s="154"/>
      <c r="G22" s="33"/>
      <c r="H22" s="33"/>
      <c r="I22" s="33"/>
    </row>
    <row r="23" spans="1:9">
      <c r="A23" s="68" t="s">
        <v>325</v>
      </c>
      <c r="B23" s="68" t="s">
        <v>485</v>
      </c>
      <c r="C23" s="37"/>
      <c r="D23" s="37"/>
      <c r="E23" s="37"/>
      <c r="F23" s="154"/>
      <c r="G23" s="33"/>
      <c r="H23" s="33"/>
      <c r="I23" s="33"/>
    </row>
    <row r="24" spans="1:9">
      <c r="A24" s="68" t="s">
        <v>326</v>
      </c>
      <c r="B24" s="68" t="s">
        <v>485</v>
      </c>
      <c r="C24" s="37"/>
      <c r="D24" s="37"/>
      <c r="E24" s="37"/>
      <c r="F24" s="154"/>
      <c r="G24" s="33"/>
      <c r="H24" s="33"/>
      <c r="I24" s="33"/>
    </row>
    <row r="25" spans="1:9">
      <c r="A25" s="76" t="s">
        <v>327</v>
      </c>
      <c r="B25" s="76" t="s">
        <v>485</v>
      </c>
      <c r="C25" s="37"/>
      <c r="D25" s="37"/>
      <c r="E25" s="37"/>
      <c r="F25" s="154"/>
      <c r="G25" s="33"/>
      <c r="H25" s="33"/>
      <c r="I25" s="33"/>
    </row>
    <row r="26" spans="1:9">
      <c r="A26" s="77" t="s">
        <v>681</v>
      </c>
      <c r="B26" s="49" t="s">
        <v>486</v>
      </c>
      <c r="C26" s="37"/>
      <c r="D26" s="37"/>
      <c r="E26" s="37"/>
      <c r="F26" s="154"/>
      <c r="G26" s="33"/>
      <c r="H26" s="33"/>
      <c r="I26" s="33"/>
    </row>
    <row r="27" spans="1:9">
      <c r="A27" s="136"/>
      <c r="B27" s="137"/>
    </row>
    <row r="28" spans="1:9" ht="47.25" customHeight="1">
      <c r="A28" s="2" t="s">
        <v>141</v>
      </c>
      <c r="B28" s="3" t="s">
        <v>142</v>
      </c>
      <c r="C28" s="162" t="s">
        <v>937</v>
      </c>
      <c r="D28" s="162" t="s">
        <v>942</v>
      </c>
      <c r="E28" s="162" t="s">
        <v>951</v>
      </c>
      <c r="F28" s="162" t="s">
        <v>959</v>
      </c>
      <c r="G28" s="33"/>
      <c r="H28" s="33"/>
    </row>
    <row r="29" spans="1:9" ht="26.25">
      <c r="A29" s="161" t="s">
        <v>90</v>
      </c>
      <c r="B29" s="49"/>
      <c r="C29" s="37"/>
      <c r="D29" s="37"/>
      <c r="E29" s="37"/>
      <c r="F29" s="37"/>
      <c r="G29" s="33"/>
      <c r="H29" s="33"/>
    </row>
    <row r="30" spans="1:9" ht="15.75">
      <c r="A30" s="162" t="s">
        <v>111</v>
      </c>
      <c r="B30" s="49" t="s">
        <v>399</v>
      </c>
      <c r="C30" s="171">
        <v>10285000</v>
      </c>
      <c r="D30" s="171">
        <v>10585000</v>
      </c>
      <c r="E30" s="171">
        <v>10585000</v>
      </c>
      <c r="F30" s="171">
        <v>10585000</v>
      </c>
      <c r="G30" s="33"/>
      <c r="H30" s="33"/>
    </row>
    <row r="31" spans="1:9" ht="45">
      <c r="A31" s="162" t="s">
        <v>85</v>
      </c>
      <c r="B31" s="49" t="s">
        <v>441</v>
      </c>
      <c r="C31" s="171">
        <v>6680703</v>
      </c>
      <c r="D31" s="171"/>
      <c r="E31" s="171"/>
      <c r="F31" s="171"/>
      <c r="G31" s="33"/>
      <c r="H31" s="33"/>
    </row>
    <row r="32" spans="1:9" ht="15.75">
      <c r="A32" s="162" t="s">
        <v>86</v>
      </c>
      <c r="B32" s="49"/>
      <c r="C32" s="171"/>
      <c r="D32" s="171"/>
      <c r="E32" s="171"/>
      <c r="F32" s="171"/>
      <c r="G32" s="33"/>
      <c r="H32" s="33"/>
    </row>
    <row r="33" spans="1:8" ht="30.75" customHeight="1">
      <c r="A33" s="162" t="s">
        <v>87</v>
      </c>
      <c r="B33" s="49" t="s">
        <v>441</v>
      </c>
      <c r="C33" s="171"/>
      <c r="D33" s="171"/>
      <c r="E33" s="171"/>
      <c r="F33" s="171"/>
      <c r="G33" s="33"/>
      <c r="H33" s="33"/>
    </row>
    <row r="34" spans="1:8" ht="15.75">
      <c r="A34" s="162" t="s">
        <v>112</v>
      </c>
      <c r="B34" s="49"/>
      <c r="C34" s="171"/>
      <c r="D34" s="171"/>
      <c r="E34" s="171"/>
      <c r="F34" s="171"/>
      <c r="G34" s="33"/>
      <c r="H34" s="33"/>
    </row>
    <row r="35" spans="1:8" ht="21" customHeight="1">
      <c r="A35" s="162" t="s">
        <v>110</v>
      </c>
      <c r="B35" s="49"/>
      <c r="C35" s="171"/>
      <c r="D35" s="171"/>
      <c r="E35" s="171"/>
      <c r="F35" s="171"/>
      <c r="G35" s="33"/>
      <c r="H35" s="33"/>
    </row>
    <row r="36" spans="1:8">
      <c r="A36" s="30" t="s">
        <v>60</v>
      </c>
      <c r="B36" s="49"/>
      <c r="C36" s="171">
        <f>SUM(C30:C35)</f>
        <v>16965703</v>
      </c>
      <c r="D36" s="171">
        <f>SUM(D30:D35)</f>
        <v>10585000</v>
      </c>
      <c r="E36" s="171">
        <f>SUM(E30:E35)</f>
        <v>10585000</v>
      </c>
      <c r="F36" s="171">
        <f>SUM(F30:F35)</f>
        <v>10585000</v>
      </c>
      <c r="G36" s="33"/>
      <c r="H36" s="33"/>
    </row>
    <row r="37" spans="1:8">
      <c r="A37" s="136"/>
      <c r="B37" s="137"/>
    </row>
    <row r="38" spans="1:8">
      <c r="A38" s="136"/>
      <c r="B38" s="137"/>
    </row>
    <row r="39" spans="1:8">
      <c r="A39" s="286" t="s">
        <v>109</v>
      </c>
      <c r="B39" s="286"/>
      <c r="C39" s="286"/>
      <c r="D39" s="286"/>
      <c r="E39" s="286"/>
    </row>
    <row r="40" spans="1:8">
      <c r="A40" s="286"/>
      <c r="B40" s="286"/>
      <c r="C40" s="286"/>
      <c r="D40" s="286"/>
      <c r="E40" s="286"/>
    </row>
    <row r="41" spans="1:8" ht="27.75" customHeight="1">
      <c r="A41" s="286"/>
      <c r="B41" s="286"/>
      <c r="C41" s="286"/>
      <c r="D41" s="286"/>
      <c r="E41" s="286"/>
    </row>
    <row r="42" spans="1:8">
      <c r="A42" s="136"/>
      <c r="B42" s="137"/>
    </row>
  </sheetData>
  <mergeCells count="3">
    <mergeCell ref="A2:H2"/>
    <mergeCell ref="A1:H1"/>
    <mergeCell ref="A39:E41"/>
  </mergeCells>
  <phoneticPr fontId="49" type="noConversion"/>
  <hyperlinks>
    <hyperlink ref="A18" r:id="rId1" location="foot4" display="http://njt.hu/cgi_bin/njt_doc.cgi?docid=142896.245143 - foot4"/>
  </hyperlinks>
  <pageMargins left="0" right="0" top="0.74803149606299213" bottom="0.74803149606299213" header="0.31496062992125984" footer="0.31496062992125984"/>
  <pageSetup paperSize="9" scale="55" orientation="portrait" horizontalDpi="300" verticalDpi="300" r:id="rId2"/>
  <headerFooter>
    <oddHeader>&amp;C16. melléklet az /2020. (..) önkormányzati rendelethez</oddHeader>
    <oddFooter>&amp;C- 16 -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Y171"/>
  <sheetViews>
    <sheetView view="pageBreakPreview" zoomScale="60" zoomScaleNormal="100" workbookViewId="0">
      <selection activeCell="C12" sqref="C12"/>
    </sheetView>
  </sheetViews>
  <sheetFormatPr defaultRowHeight="15"/>
  <cols>
    <col min="1" max="1" width="105.140625" customWidth="1"/>
    <col min="3" max="3" width="17.140625" customWidth="1"/>
    <col min="4" max="4" width="20.140625" customWidth="1"/>
    <col min="5" max="5" width="18.85546875" customWidth="1"/>
    <col min="6" max="6" width="15.7109375" customWidth="1"/>
  </cols>
  <sheetData>
    <row r="1" spans="1:6" ht="20.25" customHeight="1">
      <c r="A1" s="269" t="s">
        <v>92</v>
      </c>
      <c r="B1" s="270"/>
      <c r="C1" s="270"/>
      <c r="D1" s="270"/>
      <c r="E1" s="270"/>
      <c r="F1" s="271"/>
    </row>
    <row r="2" spans="1:6" ht="19.5" customHeight="1">
      <c r="A2" s="273" t="s">
        <v>729</v>
      </c>
      <c r="B2" s="270"/>
      <c r="C2" s="270"/>
      <c r="D2" s="270"/>
      <c r="E2" s="270"/>
      <c r="F2" s="271"/>
    </row>
    <row r="3" spans="1:6" ht="18">
      <c r="A3" s="62"/>
    </row>
    <row r="4" spans="1:6">
      <c r="A4" s="4" t="s">
        <v>4</v>
      </c>
    </row>
    <row r="5" spans="1:6" ht="30">
      <c r="A5" s="2" t="s">
        <v>141</v>
      </c>
      <c r="B5" s="3" t="s">
        <v>142</v>
      </c>
      <c r="C5" s="84" t="s">
        <v>762</v>
      </c>
      <c r="D5" s="84" t="s">
        <v>763</v>
      </c>
      <c r="E5" s="84" t="s">
        <v>95</v>
      </c>
      <c r="F5" s="138" t="s">
        <v>58</v>
      </c>
    </row>
    <row r="6" spans="1:6">
      <c r="A6" s="38" t="s">
        <v>143</v>
      </c>
      <c r="B6" s="39" t="s">
        <v>144</v>
      </c>
      <c r="C6" s="52"/>
      <c r="D6" s="52"/>
      <c r="E6" s="52"/>
      <c r="F6" s="37"/>
    </row>
    <row r="7" spans="1:6">
      <c r="A7" s="38" t="s">
        <v>145</v>
      </c>
      <c r="B7" s="40" t="s">
        <v>146</v>
      </c>
      <c r="C7" s="52"/>
      <c r="D7" s="52"/>
      <c r="E7" s="52"/>
      <c r="F7" s="37"/>
    </row>
    <row r="8" spans="1:6">
      <c r="A8" s="38" t="s">
        <v>147</v>
      </c>
      <c r="B8" s="40" t="s">
        <v>148</v>
      </c>
      <c r="C8" s="52"/>
      <c r="D8" s="52"/>
      <c r="E8" s="52"/>
      <c r="F8" s="37"/>
    </row>
    <row r="9" spans="1:6">
      <c r="A9" s="41" t="s">
        <v>149</v>
      </c>
      <c r="B9" s="40" t="s">
        <v>150</v>
      </c>
      <c r="C9" s="52"/>
      <c r="D9" s="52"/>
      <c r="E9" s="52"/>
      <c r="F9" s="37"/>
    </row>
    <row r="10" spans="1:6">
      <c r="A10" s="41" t="s">
        <v>151</v>
      </c>
      <c r="B10" s="40" t="s">
        <v>152</v>
      </c>
      <c r="C10" s="52"/>
      <c r="D10" s="52"/>
      <c r="E10" s="52"/>
      <c r="F10" s="37"/>
    </row>
    <row r="11" spans="1:6">
      <c r="A11" s="41" t="s">
        <v>153</v>
      </c>
      <c r="B11" s="40" t="s">
        <v>154</v>
      </c>
      <c r="C11" s="52"/>
      <c r="D11" s="52"/>
      <c r="E11" s="52"/>
      <c r="F11" s="37"/>
    </row>
    <row r="12" spans="1:6">
      <c r="A12" s="41" t="s">
        <v>155</v>
      </c>
      <c r="B12" s="40" t="s">
        <v>156</v>
      </c>
      <c r="C12" s="52"/>
      <c r="D12" s="52"/>
      <c r="E12" s="52"/>
      <c r="F12" s="37"/>
    </row>
    <row r="13" spans="1:6">
      <c r="A13" s="41" t="s">
        <v>157</v>
      </c>
      <c r="B13" s="40" t="s">
        <v>158</v>
      </c>
      <c r="C13" s="52"/>
      <c r="D13" s="52"/>
      <c r="E13" s="52"/>
      <c r="F13" s="37"/>
    </row>
    <row r="14" spans="1:6">
      <c r="A14" s="5" t="s">
        <v>159</v>
      </c>
      <c r="B14" s="40" t="s">
        <v>160</v>
      </c>
      <c r="C14" s="52"/>
      <c r="D14" s="52"/>
      <c r="E14" s="52"/>
      <c r="F14" s="37"/>
    </row>
    <row r="15" spans="1:6">
      <c r="A15" s="5" t="s">
        <v>161</v>
      </c>
      <c r="B15" s="40" t="s">
        <v>162</v>
      </c>
      <c r="C15" s="52"/>
      <c r="D15" s="52"/>
      <c r="E15" s="52"/>
      <c r="F15" s="37"/>
    </row>
    <row r="16" spans="1:6">
      <c r="A16" s="5" t="s">
        <v>163</v>
      </c>
      <c r="B16" s="40" t="s">
        <v>164</v>
      </c>
      <c r="C16" s="52"/>
      <c r="D16" s="52"/>
      <c r="E16" s="52"/>
      <c r="F16" s="37"/>
    </row>
    <row r="17" spans="1:6">
      <c r="A17" s="5" t="s">
        <v>165</v>
      </c>
      <c r="B17" s="40" t="s">
        <v>166</v>
      </c>
      <c r="C17" s="52"/>
      <c r="D17" s="52"/>
      <c r="E17" s="52"/>
      <c r="F17" s="37"/>
    </row>
    <row r="18" spans="1:6">
      <c r="A18" s="5" t="s">
        <v>593</v>
      </c>
      <c r="B18" s="40" t="s">
        <v>167</v>
      </c>
      <c r="C18" s="52"/>
      <c r="D18" s="52"/>
      <c r="E18" s="52"/>
      <c r="F18" s="37"/>
    </row>
    <row r="19" spans="1:6">
      <c r="A19" s="42" t="s">
        <v>491</v>
      </c>
      <c r="B19" s="43" t="s">
        <v>169</v>
      </c>
      <c r="C19" s="52"/>
      <c r="D19" s="52"/>
      <c r="E19" s="52"/>
      <c r="F19" s="37"/>
    </row>
    <row r="20" spans="1:6">
      <c r="A20" s="5" t="s">
        <v>170</v>
      </c>
      <c r="B20" s="40" t="s">
        <v>171</v>
      </c>
      <c r="C20" s="52"/>
      <c r="D20" s="52"/>
      <c r="E20" s="52"/>
      <c r="F20" s="37"/>
    </row>
    <row r="21" spans="1:6">
      <c r="A21" s="5" t="s">
        <v>172</v>
      </c>
      <c r="B21" s="40" t="s">
        <v>173</v>
      </c>
      <c r="C21" s="52"/>
      <c r="D21" s="52"/>
      <c r="E21" s="52"/>
      <c r="F21" s="37"/>
    </row>
    <row r="22" spans="1:6">
      <c r="A22" s="6" t="s">
        <v>174</v>
      </c>
      <c r="B22" s="40" t="s">
        <v>175</v>
      </c>
      <c r="C22" s="52"/>
      <c r="D22" s="52"/>
      <c r="E22" s="52"/>
      <c r="F22" s="37"/>
    </row>
    <row r="23" spans="1:6">
      <c r="A23" s="9" t="s">
        <v>492</v>
      </c>
      <c r="B23" s="43" t="s">
        <v>176</v>
      </c>
      <c r="C23" s="52"/>
      <c r="D23" s="52"/>
      <c r="E23" s="52"/>
      <c r="F23" s="37"/>
    </row>
    <row r="24" spans="1:6">
      <c r="A24" s="65" t="s">
        <v>623</v>
      </c>
      <c r="B24" s="66" t="s">
        <v>177</v>
      </c>
      <c r="C24" s="52"/>
      <c r="D24" s="52"/>
      <c r="E24" s="52"/>
      <c r="F24" s="37"/>
    </row>
    <row r="25" spans="1:6">
      <c r="A25" s="49" t="s">
        <v>594</v>
      </c>
      <c r="B25" s="66" t="s">
        <v>178</v>
      </c>
      <c r="C25" s="52"/>
      <c r="D25" s="52"/>
      <c r="E25" s="52"/>
      <c r="F25" s="37"/>
    </row>
    <row r="26" spans="1:6">
      <c r="A26" s="5" t="s">
        <v>179</v>
      </c>
      <c r="B26" s="40" t="s">
        <v>180</v>
      </c>
      <c r="C26" s="52"/>
      <c r="D26" s="52"/>
      <c r="E26" s="52"/>
      <c r="F26" s="37"/>
    </row>
    <row r="27" spans="1:6">
      <c r="A27" s="5" t="s">
        <v>181</v>
      </c>
      <c r="B27" s="40" t="s">
        <v>182</v>
      </c>
      <c r="C27" s="52"/>
      <c r="D27" s="52"/>
      <c r="E27" s="52"/>
      <c r="F27" s="37"/>
    </row>
    <row r="28" spans="1:6">
      <c r="A28" s="5" t="s">
        <v>183</v>
      </c>
      <c r="B28" s="40" t="s">
        <v>184</v>
      </c>
      <c r="C28" s="52"/>
      <c r="D28" s="52"/>
      <c r="E28" s="52"/>
      <c r="F28" s="37"/>
    </row>
    <row r="29" spans="1:6">
      <c r="A29" s="9" t="s">
        <v>502</v>
      </c>
      <c r="B29" s="43" t="s">
        <v>185</v>
      </c>
      <c r="C29" s="52"/>
      <c r="D29" s="52"/>
      <c r="E29" s="52"/>
      <c r="F29" s="37"/>
    </row>
    <row r="30" spans="1:6">
      <c r="A30" s="5" t="s">
        <v>186</v>
      </c>
      <c r="B30" s="40" t="s">
        <v>187</v>
      </c>
      <c r="C30" s="52"/>
      <c r="D30" s="52"/>
      <c r="E30" s="52"/>
      <c r="F30" s="37"/>
    </row>
    <row r="31" spans="1:6">
      <c r="A31" s="5" t="s">
        <v>188</v>
      </c>
      <c r="B31" s="40" t="s">
        <v>189</v>
      </c>
      <c r="C31" s="52"/>
      <c r="D31" s="52"/>
      <c r="E31" s="52"/>
      <c r="F31" s="37"/>
    </row>
    <row r="32" spans="1:6" ht="15" customHeight="1">
      <c r="A32" s="9" t="s">
        <v>624</v>
      </c>
      <c r="B32" s="43" t="s">
        <v>190</v>
      </c>
      <c r="C32" s="52"/>
      <c r="D32" s="52"/>
      <c r="E32" s="52"/>
      <c r="F32" s="37"/>
    </row>
    <row r="33" spans="1:6">
      <c r="A33" s="5" t="s">
        <v>191</v>
      </c>
      <c r="B33" s="40" t="s">
        <v>192</v>
      </c>
      <c r="C33" s="52"/>
      <c r="D33" s="52"/>
      <c r="E33" s="52"/>
      <c r="F33" s="37"/>
    </row>
    <row r="34" spans="1:6">
      <c r="A34" s="5" t="s">
        <v>193</v>
      </c>
      <c r="B34" s="40" t="s">
        <v>194</v>
      </c>
      <c r="C34" s="52"/>
      <c r="D34" s="52"/>
      <c r="E34" s="52"/>
      <c r="F34" s="37"/>
    </row>
    <row r="35" spans="1:6">
      <c r="A35" s="5" t="s">
        <v>595</v>
      </c>
      <c r="B35" s="40" t="s">
        <v>195</v>
      </c>
      <c r="C35" s="52"/>
      <c r="D35" s="52"/>
      <c r="E35" s="52"/>
      <c r="F35" s="37"/>
    </row>
    <row r="36" spans="1:6">
      <c r="A36" s="5" t="s">
        <v>197</v>
      </c>
      <c r="B36" s="40" t="s">
        <v>198</v>
      </c>
      <c r="C36" s="52"/>
      <c r="D36" s="52"/>
      <c r="E36" s="52"/>
      <c r="F36" s="37"/>
    </row>
    <row r="37" spans="1:6">
      <c r="A37" s="14" t="s">
        <v>596</v>
      </c>
      <c r="B37" s="40" t="s">
        <v>199</v>
      </c>
      <c r="C37" s="52"/>
      <c r="D37" s="52"/>
      <c r="E37" s="52"/>
      <c r="F37" s="37"/>
    </row>
    <row r="38" spans="1:6">
      <c r="A38" s="6" t="s">
        <v>201</v>
      </c>
      <c r="B38" s="40" t="s">
        <v>202</v>
      </c>
      <c r="C38" s="52"/>
      <c r="D38" s="52"/>
      <c r="E38" s="52"/>
      <c r="F38" s="37"/>
    </row>
    <row r="39" spans="1:6">
      <c r="A39" s="5" t="s">
        <v>597</v>
      </c>
      <c r="B39" s="40" t="s">
        <v>203</v>
      </c>
      <c r="C39" s="52"/>
      <c r="D39" s="52"/>
      <c r="E39" s="52"/>
      <c r="F39" s="37"/>
    </row>
    <row r="40" spans="1:6">
      <c r="A40" s="9" t="s">
        <v>507</v>
      </c>
      <c r="B40" s="43" t="s">
        <v>205</v>
      </c>
      <c r="C40" s="52"/>
      <c r="D40" s="52"/>
      <c r="E40" s="52"/>
      <c r="F40" s="37"/>
    </row>
    <row r="41" spans="1:6">
      <c r="A41" s="5" t="s">
        <v>206</v>
      </c>
      <c r="B41" s="40" t="s">
        <v>207</v>
      </c>
      <c r="C41" s="52"/>
      <c r="D41" s="52"/>
      <c r="E41" s="52"/>
      <c r="F41" s="37"/>
    </row>
    <row r="42" spans="1:6">
      <c r="A42" s="5" t="s">
        <v>208</v>
      </c>
      <c r="B42" s="40" t="s">
        <v>209</v>
      </c>
      <c r="C42" s="52"/>
      <c r="D42" s="52"/>
      <c r="E42" s="52"/>
      <c r="F42" s="37"/>
    </row>
    <row r="43" spans="1:6">
      <c r="A43" s="9" t="s">
        <v>508</v>
      </c>
      <c r="B43" s="43" t="s">
        <v>210</v>
      </c>
      <c r="C43" s="52"/>
      <c r="D43" s="52"/>
      <c r="E43" s="52"/>
      <c r="F43" s="37"/>
    </row>
    <row r="44" spans="1:6">
      <c r="A44" s="5" t="s">
        <v>211</v>
      </c>
      <c r="B44" s="40" t="s">
        <v>212</v>
      </c>
      <c r="C44" s="52"/>
      <c r="D44" s="52"/>
      <c r="E44" s="52"/>
      <c r="F44" s="37"/>
    </row>
    <row r="45" spans="1:6">
      <c r="A45" s="5" t="s">
        <v>213</v>
      </c>
      <c r="B45" s="40" t="s">
        <v>214</v>
      </c>
      <c r="C45" s="52"/>
      <c r="D45" s="52"/>
      <c r="E45" s="52"/>
      <c r="F45" s="37"/>
    </row>
    <row r="46" spans="1:6">
      <c r="A46" s="5" t="s">
        <v>598</v>
      </c>
      <c r="B46" s="40" t="s">
        <v>215</v>
      </c>
      <c r="C46" s="52"/>
      <c r="D46" s="52"/>
      <c r="E46" s="52"/>
      <c r="F46" s="37"/>
    </row>
    <row r="47" spans="1:6">
      <c r="A47" s="5" t="s">
        <v>599</v>
      </c>
      <c r="B47" s="40" t="s">
        <v>217</v>
      </c>
      <c r="C47" s="52"/>
      <c r="D47" s="52"/>
      <c r="E47" s="52"/>
      <c r="F47" s="37"/>
    </row>
    <row r="48" spans="1:6">
      <c r="A48" s="5" t="s">
        <v>221</v>
      </c>
      <c r="B48" s="40" t="s">
        <v>222</v>
      </c>
      <c r="C48" s="52"/>
      <c r="D48" s="52"/>
      <c r="E48" s="52"/>
      <c r="F48" s="37"/>
    </row>
    <row r="49" spans="1:6">
      <c r="A49" s="9" t="s">
        <v>511</v>
      </c>
      <c r="B49" s="43" t="s">
        <v>223</v>
      </c>
      <c r="C49" s="52"/>
      <c r="D49" s="52"/>
      <c r="E49" s="52"/>
      <c r="F49" s="37"/>
    </row>
    <row r="50" spans="1:6">
      <c r="A50" s="49" t="s">
        <v>512</v>
      </c>
      <c r="B50" s="66" t="s">
        <v>224</v>
      </c>
      <c r="C50" s="52"/>
      <c r="D50" s="52"/>
      <c r="E50" s="52"/>
      <c r="F50" s="37"/>
    </row>
    <row r="51" spans="1:6">
      <c r="A51" s="17" t="s">
        <v>225</v>
      </c>
      <c r="B51" s="40" t="s">
        <v>226</v>
      </c>
      <c r="C51" s="52"/>
      <c r="D51" s="52"/>
      <c r="E51" s="52"/>
      <c r="F51" s="37"/>
    </row>
    <row r="52" spans="1:6">
      <c r="A52" s="17" t="s">
        <v>529</v>
      </c>
      <c r="B52" s="40" t="s">
        <v>227</v>
      </c>
      <c r="C52" s="52"/>
      <c r="D52" s="52"/>
      <c r="E52" s="52"/>
      <c r="F52" s="37"/>
    </row>
    <row r="53" spans="1:6">
      <c r="A53" s="22" t="s">
        <v>600</v>
      </c>
      <c r="B53" s="40" t="s">
        <v>228</v>
      </c>
      <c r="C53" s="52"/>
      <c r="D53" s="52"/>
      <c r="E53" s="52"/>
      <c r="F53" s="37"/>
    </row>
    <row r="54" spans="1:6">
      <c r="A54" s="22" t="s">
        <v>601</v>
      </c>
      <c r="B54" s="40" t="s">
        <v>229</v>
      </c>
      <c r="C54" s="52"/>
      <c r="D54" s="52"/>
      <c r="E54" s="52"/>
      <c r="F54" s="37"/>
    </row>
    <row r="55" spans="1:6">
      <c r="A55" s="22" t="s">
        <v>602</v>
      </c>
      <c r="B55" s="40" t="s">
        <v>230</v>
      </c>
      <c r="C55" s="52"/>
      <c r="D55" s="52"/>
      <c r="E55" s="52"/>
      <c r="F55" s="37"/>
    </row>
    <row r="56" spans="1:6">
      <c r="A56" s="17" t="s">
        <v>603</v>
      </c>
      <c r="B56" s="40" t="s">
        <v>231</v>
      </c>
      <c r="C56" s="52"/>
      <c r="D56" s="52"/>
      <c r="E56" s="52"/>
      <c r="F56" s="37"/>
    </row>
    <row r="57" spans="1:6">
      <c r="A57" s="17" t="s">
        <v>604</v>
      </c>
      <c r="B57" s="40" t="s">
        <v>232</v>
      </c>
      <c r="C57" s="52"/>
      <c r="D57" s="52"/>
      <c r="E57" s="52"/>
      <c r="F57" s="37"/>
    </row>
    <row r="58" spans="1:6">
      <c r="A58" s="17" t="s">
        <v>605</v>
      </c>
      <c r="B58" s="40" t="s">
        <v>233</v>
      </c>
      <c r="C58" s="52"/>
      <c r="D58" s="52"/>
      <c r="E58" s="52"/>
      <c r="F58" s="37"/>
    </row>
    <row r="59" spans="1:6">
      <c r="A59" s="63" t="s">
        <v>562</v>
      </c>
      <c r="B59" s="66" t="s">
        <v>234</v>
      </c>
      <c r="C59" s="52"/>
      <c r="D59" s="52"/>
      <c r="E59" s="52"/>
      <c r="F59" s="37"/>
    </row>
    <row r="60" spans="1:6">
      <c r="A60" s="16" t="s">
        <v>606</v>
      </c>
      <c r="B60" s="40" t="s">
        <v>235</v>
      </c>
      <c r="C60" s="52"/>
      <c r="D60" s="52"/>
      <c r="E60" s="52"/>
      <c r="F60" s="37"/>
    </row>
    <row r="61" spans="1:6">
      <c r="A61" s="16" t="s">
        <v>237</v>
      </c>
      <c r="B61" s="40" t="s">
        <v>238</v>
      </c>
      <c r="C61" s="52"/>
      <c r="D61" s="52"/>
      <c r="E61" s="52"/>
      <c r="F61" s="37"/>
    </row>
    <row r="62" spans="1:6">
      <c r="A62" s="16" t="s">
        <v>239</v>
      </c>
      <c r="B62" s="40" t="s">
        <v>240</v>
      </c>
      <c r="C62" s="52"/>
      <c r="D62" s="52"/>
      <c r="E62" s="52"/>
      <c r="F62" s="37"/>
    </row>
    <row r="63" spans="1:6">
      <c r="A63" s="16" t="s">
        <v>564</v>
      </c>
      <c r="B63" s="40" t="s">
        <v>241</v>
      </c>
      <c r="C63" s="52"/>
      <c r="D63" s="52"/>
      <c r="E63" s="52"/>
      <c r="F63" s="37"/>
    </row>
    <row r="64" spans="1:6">
      <c r="A64" s="16" t="s">
        <v>607</v>
      </c>
      <c r="B64" s="40" t="s">
        <v>242</v>
      </c>
      <c r="C64" s="52"/>
      <c r="D64" s="52"/>
      <c r="E64" s="52"/>
      <c r="F64" s="37"/>
    </row>
    <row r="65" spans="1:6">
      <c r="A65" s="16" t="s">
        <v>566</v>
      </c>
      <c r="B65" s="40" t="s">
        <v>243</v>
      </c>
      <c r="C65" s="52"/>
      <c r="D65" s="52"/>
      <c r="E65" s="52"/>
      <c r="F65" s="37"/>
    </row>
    <row r="66" spans="1:6">
      <c r="A66" s="16" t="s">
        <v>608</v>
      </c>
      <c r="B66" s="40" t="s">
        <v>244</v>
      </c>
      <c r="C66" s="52"/>
      <c r="D66" s="52"/>
      <c r="E66" s="52"/>
      <c r="F66" s="37"/>
    </row>
    <row r="67" spans="1:6">
      <c r="A67" s="16" t="s">
        <v>609</v>
      </c>
      <c r="B67" s="40" t="s">
        <v>246</v>
      </c>
      <c r="C67" s="52"/>
      <c r="D67" s="52"/>
      <c r="E67" s="52"/>
      <c r="F67" s="37"/>
    </row>
    <row r="68" spans="1:6">
      <c r="A68" s="16" t="s">
        <v>247</v>
      </c>
      <c r="B68" s="40" t="s">
        <v>248</v>
      </c>
      <c r="C68" s="52"/>
      <c r="D68" s="52"/>
      <c r="E68" s="52"/>
      <c r="F68" s="37"/>
    </row>
    <row r="69" spans="1:6">
      <c r="A69" s="29" t="s">
        <v>249</v>
      </c>
      <c r="B69" s="40" t="s">
        <v>250</v>
      </c>
      <c r="C69" s="52"/>
      <c r="D69" s="52"/>
      <c r="E69" s="52"/>
      <c r="F69" s="37"/>
    </row>
    <row r="70" spans="1:6">
      <c r="A70" s="16" t="s">
        <v>610</v>
      </c>
      <c r="B70" s="40" t="s">
        <v>251</v>
      </c>
      <c r="C70" s="52"/>
      <c r="D70" s="52"/>
      <c r="E70" s="52"/>
      <c r="F70" s="37"/>
    </row>
    <row r="71" spans="1:6">
      <c r="A71" s="29" t="s">
        <v>815</v>
      </c>
      <c r="B71" s="40" t="s">
        <v>252</v>
      </c>
      <c r="C71" s="52"/>
      <c r="D71" s="52"/>
      <c r="E71" s="52"/>
      <c r="F71" s="37"/>
    </row>
    <row r="72" spans="1:6">
      <c r="A72" s="29" t="s">
        <v>816</v>
      </c>
      <c r="B72" s="40" t="s">
        <v>252</v>
      </c>
      <c r="C72" s="52"/>
      <c r="D72" s="52"/>
      <c r="E72" s="52"/>
      <c r="F72" s="37"/>
    </row>
    <row r="73" spans="1:6">
      <c r="A73" s="63" t="s">
        <v>570</v>
      </c>
      <c r="B73" s="66" t="s">
        <v>253</v>
      </c>
      <c r="C73" s="52"/>
      <c r="D73" s="52"/>
      <c r="E73" s="52"/>
      <c r="F73" s="37"/>
    </row>
    <row r="74" spans="1:6" ht="15.75">
      <c r="A74" s="82" t="s">
        <v>93</v>
      </c>
      <c r="B74" s="66"/>
      <c r="C74" s="52"/>
      <c r="D74" s="52"/>
      <c r="E74" s="52"/>
      <c r="F74" s="37"/>
    </row>
    <row r="75" spans="1:6">
      <c r="A75" s="44" t="s">
        <v>254</v>
      </c>
      <c r="B75" s="40" t="s">
        <v>255</v>
      </c>
      <c r="C75" s="52"/>
      <c r="D75" s="52"/>
      <c r="E75" s="52"/>
      <c r="F75" s="37"/>
    </row>
    <row r="76" spans="1:6">
      <c r="A76" s="44" t="s">
        <v>611</v>
      </c>
      <c r="B76" s="40" t="s">
        <v>256</v>
      </c>
      <c r="C76" s="52"/>
      <c r="D76" s="52"/>
      <c r="E76" s="52"/>
      <c r="F76" s="37"/>
    </row>
    <row r="77" spans="1:6">
      <c r="A77" s="44" t="s">
        <v>258</v>
      </c>
      <c r="B77" s="40" t="s">
        <v>259</v>
      </c>
      <c r="C77" s="52"/>
      <c r="D77" s="52"/>
      <c r="E77" s="52"/>
      <c r="F77" s="37"/>
    </row>
    <row r="78" spans="1:6">
      <c r="A78" s="44" t="s">
        <v>260</v>
      </c>
      <c r="B78" s="40" t="s">
        <v>261</v>
      </c>
      <c r="C78" s="52"/>
      <c r="D78" s="52"/>
      <c r="E78" s="52"/>
      <c r="F78" s="37"/>
    </row>
    <row r="79" spans="1:6">
      <c r="A79" s="6" t="s">
        <v>262</v>
      </c>
      <c r="B79" s="40" t="s">
        <v>263</v>
      </c>
      <c r="C79" s="52"/>
      <c r="D79" s="52"/>
      <c r="E79" s="52"/>
      <c r="F79" s="37"/>
    </row>
    <row r="80" spans="1:6">
      <c r="A80" s="6" t="s">
        <v>264</v>
      </c>
      <c r="B80" s="40" t="s">
        <v>265</v>
      </c>
      <c r="C80" s="52"/>
      <c r="D80" s="52"/>
      <c r="E80" s="52"/>
      <c r="F80" s="37"/>
    </row>
    <row r="81" spans="1:6">
      <c r="A81" s="6" t="s">
        <v>266</v>
      </c>
      <c r="B81" s="40" t="s">
        <v>267</v>
      </c>
      <c r="C81" s="52"/>
      <c r="D81" s="52"/>
      <c r="E81" s="52"/>
      <c r="F81" s="37"/>
    </row>
    <row r="82" spans="1:6">
      <c r="A82" s="64" t="s">
        <v>572</v>
      </c>
      <c r="B82" s="66" t="s">
        <v>268</v>
      </c>
      <c r="C82" s="52"/>
      <c r="D82" s="52"/>
      <c r="E82" s="52"/>
      <c r="F82" s="37"/>
    </row>
    <row r="83" spans="1:6">
      <c r="A83" s="17" t="s">
        <v>269</v>
      </c>
      <c r="B83" s="40" t="s">
        <v>270</v>
      </c>
      <c r="C83" s="52"/>
      <c r="D83" s="52"/>
      <c r="E83" s="52"/>
      <c r="F83" s="37"/>
    </row>
    <row r="84" spans="1:6">
      <c r="A84" s="17" t="s">
        <v>271</v>
      </c>
      <c r="B84" s="40" t="s">
        <v>272</v>
      </c>
      <c r="C84" s="52"/>
      <c r="D84" s="52"/>
      <c r="E84" s="52"/>
      <c r="F84" s="37"/>
    </row>
    <row r="85" spans="1:6">
      <c r="A85" s="17" t="s">
        <v>273</v>
      </c>
      <c r="B85" s="40" t="s">
        <v>274</v>
      </c>
      <c r="C85" s="52"/>
      <c r="D85" s="52"/>
      <c r="E85" s="52"/>
      <c r="F85" s="37"/>
    </row>
    <row r="86" spans="1:6">
      <c r="A86" s="17" t="s">
        <v>275</v>
      </c>
      <c r="B86" s="40" t="s">
        <v>276</v>
      </c>
      <c r="C86" s="52"/>
      <c r="D86" s="52"/>
      <c r="E86" s="52"/>
      <c r="F86" s="37"/>
    </row>
    <row r="87" spans="1:6">
      <c r="A87" s="63" t="s">
        <v>573</v>
      </c>
      <c r="B87" s="66" t="s">
        <v>277</v>
      </c>
      <c r="C87" s="52"/>
      <c r="D87" s="52"/>
      <c r="E87" s="52"/>
      <c r="F87" s="37"/>
    </row>
    <row r="88" spans="1:6">
      <c r="A88" s="17" t="s">
        <v>278</v>
      </c>
      <c r="B88" s="40" t="s">
        <v>279</v>
      </c>
      <c r="C88" s="52"/>
      <c r="D88" s="52"/>
      <c r="E88" s="52"/>
      <c r="F88" s="37"/>
    </row>
    <row r="89" spans="1:6">
      <c r="A89" s="17" t="s">
        <v>612</v>
      </c>
      <c r="B89" s="40" t="s">
        <v>280</v>
      </c>
      <c r="C89" s="52"/>
      <c r="D89" s="52"/>
      <c r="E89" s="52"/>
      <c r="F89" s="37"/>
    </row>
    <row r="90" spans="1:6">
      <c r="A90" s="17" t="s">
        <v>613</v>
      </c>
      <c r="B90" s="40" t="s">
        <v>281</v>
      </c>
      <c r="C90" s="52"/>
      <c r="D90" s="52"/>
      <c r="E90" s="52"/>
      <c r="F90" s="37"/>
    </row>
    <row r="91" spans="1:6">
      <c r="A91" s="17" t="s">
        <v>614</v>
      </c>
      <c r="B91" s="40" t="s">
        <v>282</v>
      </c>
      <c r="C91" s="52"/>
      <c r="D91" s="52"/>
      <c r="E91" s="52"/>
      <c r="F91" s="37"/>
    </row>
    <row r="92" spans="1:6">
      <c r="A92" s="17" t="s">
        <v>615</v>
      </c>
      <c r="B92" s="40" t="s">
        <v>283</v>
      </c>
      <c r="C92" s="52"/>
      <c r="D92" s="52"/>
      <c r="E92" s="52"/>
      <c r="F92" s="37"/>
    </row>
    <row r="93" spans="1:6">
      <c r="A93" s="17" t="s">
        <v>616</v>
      </c>
      <c r="B93" s="40" t="s">
        <v>284</v>
      </c>
      <c r="C93" s="52"/>
      <c r="D93" s="52"/>
      <c r="E93" s="52"/>
      <c r="F93" s="37"/>
    </row>
    <row r="94" spans="1:6">
      <c r="A94" s="17" t="s">
        <v>285</v>
      </c>
      <c r="B94" s="40" t="s">
        <v>286</v>
      </c>
      <c r="C94" s="52"/>
      <c r="D94" s="52"/>
      <c r="E94" s="52"/>
      <c r="F94" s="37"/>
    </row>
    <row r="95" spans="1:6">
      <c r="A95" s="17" t="s">
        <v>617</v>
      </c>
      <c r="B95" s="40" t="s">
        <v>287</v>
      </c>
      <c r="C95" s="52"/>
      <c r="D95" s="52"/>
      <c r="E95" s="52"/>
      <c r="F95" s="37"/>
    </row>
    <row r="96" spans="1:6">
      <c r="A96" s="63" t="s">
        <v>574</v>
      </c>
      <c r="B96" s="66" t="s">
        <v>288</v>
      </c>
      <c r="C96" s="52"/>
      <c r="D96" s="52"/>
      <c r="E96" s="52"/>
      <c r="F96" s="37"/>
    </row>
    <row r="97" spans="1:25" ht="15.75">
      <c r="A97" s="82" t="s">
        <v>94</v>
      </c>
      <c r="B97" s="66"/>
      <c r="C97" s="52"/>
      <c r="D97" s="52"/>
      <c r="E97" s="52"/>
      <c r="F97" s="37"/>
    </row>
    <row r="98" spans="1:25" ht="15.75">
      <c r="A98" s="45" t="s">
        <v>625</v>
      </c>
      <c r="B98" s="46" t="s">
        <v>289</v>
      </c>
      <c r="C98" s="52"/>
      <c r="D98" s="52"/>
      <c r="E98" s="52"/>
      <c r="F98" s="37"/>
    </row>
    <row r="99" spans="1:25">
      <c r="A99" s="17" t="s">
        <v>618</v>
      </c>
      <c r="B99" s="5" t="s">
        <v>290</v>
      </c>
      <c r="C99" s="17"/>
      <c r="D99" s="17"/>
      <c r="E99" s="17"/>
      <c r="F99" s="139"/>
      <c r="G99" s="32"/>
      <c r="H99" s="32"/>
      <c r="I99" s="32"/>
      <c r="J99" s="32"/>
      <c r="K99" s="32"/>
      <c r="L99" s="32"/>
      <c r="M99" s="32"/>
      <c r="N99" s="32"/>
      <c r="O99" s="32"/>
      <c r="P99" s="32"/>
      <c r="Q99" s="32"/>
      <c r="R99" s="32"/>
      <c r="S99" s="32"/>
      <c r="T99" s="32"/>
      <c r="U99" s="32"/>
      <c r="V99" s="32"/>
      <c r="W99" s="32"/>
      <c r="X99" s="33"/>
      <c r="Y99" s="33"/>
    </row>
    <row r="100" spans="1:25">
      <c r="A100" s="17" t="s">
        <v>293</v>
      </c>
      <c r="B100" s="5" t="s">
        <v>294</v>
      </c>
      <c r="C100" s="17"/>
      <c r="D100" s="17"/>
      <c r="E100" s="17"/>
      <c r="F100" s="139"/>
      <c r="G100" s="32"/>
      <c r="H100" s="32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2"/>
      <c r="V100" s="32"/>
      <c r="W100" s="32"/>
      <c r="X100" s="33"/>
      <c r="Y100" s="33"/>
    </row>
    <row r="101" spans="1:25">
      <c r="A101" s="17" t="s">
        <v>619</v>
      </c>
      <c r="B101" s="5" t="s">
        <v>295</v>
      </c>
      <c r="C101" s="17"/>
      <c r="D101" s="17"/>
      <c r="E101" s="17"/>
      <c r="F101" s="139"/>
      <c r="G101" s="32"/>
      <c r="H101" s="32"/>
      <c r="I101" s="32"/>
      <c r="J101" s="32"/>
      <c r="K101" s="32"/>
      <c r="L101" s="32"/>
      <c r="M101" s="32"/>
      <c r="N101" s="32"/>
      <c r="O101" s="32"/>
      <c r="P101" s="32"/>
      <c r="Q101" s="32"/>
      <c r="R101" s="32"/>
      <c r="S101" s="32"/>
      <c r="T101" s="32"/>
      <c r="U101" s="32"/>
      <c r="V101" s="32"/>
      <c r="W101" s="32"/>
      <c r="X101" s="33"/>
      <c r="Y101" s="33"/>
    </row>
    <row r="102" spans="1:25">
      <c r="A102" s="20" t="s">
        <v>581</v>
      </c>
      <c r="B102" s="9" t="s">
        <v>297</v>
      </c>
      <c r="C102" s="20"/>
      <c r="D102" s="20"/>
      <c r="E102" s="20"/>
      <c r="F102" s="140"/>
      <c r="G102" s="34"/>
      <c r="H102" s="34"/>
      <c r="I102" s="34"/>
      <c r="J102" s="34"/>
      <c r="K102" s="34"/>
      <c r="L102" s="34"/>
      <c r="M102" s="34"/>
      <c r="N102" s="34"/>
      <c r="O102" s="34"/>
      <c r="P102" s="34"/>
      <c r="Q102" s="34"/>
      <c r="R102" s="34"/>
      <c r="S102" s="34"/>
      <c r="T102" s="34"/>
      <c r="U102" s="34"/>
      <c r="V102" s="34"/>
      <c r="W102" s="34"/>
      <c r="X102" s="33"/>
      <c r="Y102" s="33"/>
    </row>
    <row r="103" spans="1:25">
      <c r="A103" s="47" t="s">
        <v>620</v>
      </c>
      <c r="B103" s="5" t="s">
        <v>298</v>
      </c>
      <c r="C103" s="47"/>
      <c r="D103" s="47"/>
      <c r="E103" s="47"/>
      <c r="F103" s="141"/>
      <c r="G103" s="35"/>
      <c r="H103" s="35"/>
      <c r="I103" s="35"/>
      <c r="J103" s="35"/>
      <c r="K103" s="35"/>
      <c r="L103" s="35"/>
      <c r="M103" s="35"/>
      <c r="N103" s="35"/>
      <c r="O103" s="35"/>
      <c r="P103" s="35"/>
      <c r="Q103" s="35"/>
      <c r="R103" s="35"/>
      <c r="S103" s="35"/>
      <c r="T103" s="35"/>
      <c r="U103" s="35"/>
      <c r="V103" s="35"/>
      <c r="W103" s="35"/>
      <c r="X103" s="33"/>
      <c r="Y103" s="33"/>
    </row>
    <row r="104" spans="1:25">
      <c r="A104" s="47" t="s">
        <v>587</v>
      </c>
      <c r="B104" s="5" t="s">
        <v>301</v>
      </c>
      <c r="C104" s="47"/>
      <c r="D104" s="47"/>
      <c r="E104" s="47"/>
      <c r="F104" s="141"/>
      <c r="G104" s="35"/>
      <c r="H104" s="35"/>
      <c r="I104" s="35"/>
      <c r="J104" s="35"/>
      <c r="K104" s="35"/>
      <c r="L104" s="35"/>
      <c r="M104" s="35"/>
      <c r="N104" s="35"/>
      <c r="O104" s="35"/>
      <c r="P104" s="35"/>
      <c r="Q104" s="35"/>
      <c r="R104" s="35"/>
      <c r="S104" s="35"/>
      <c r="T104" s="35"/>
      <c r="U104" s="35"/>
      <c r="V104" s="35"/>
      <c r="W104" s="35"/>
      <c r="X104" s="33"/>
      <c r="Y104" s="33"/>
    </row>
    <row r="105" spans="1:25">
      <c r="A105" s="17" t="s">
        <v>302</v>
      </c>
      <c r="B105" s="5" t="s">
        <v>303</v>
      </c>
      <c r="C105" s="17"/>
      <c r="D105" s="17"/>
      <c r="E105" s="17"/>
      <c r="F105" s="139"/>
      <c r="G105" s="32"/>
      <c r="H105" s="32"/>
      <c r="I105" s="32"/>
      <c r="J105" s="32"/>
      <c r="K105" s="32"/>
      <c r="L105" s="32"/>
      <c r="M105" s="32"/>
      <c r="N105" s="32"/>
      <c r="O105" s="32"/>
      <c r="P105" s="32"/>
      <c r="Q105" s="32"/>
      <c r="R105" s="32"/>
      <c r="S105" s="32"/>
      <c r="T105" s="32"/>
      <c r="U105" s="32"/>
      <c r="V105" s="32"/>
      <c r="W105" s="32"/>
      <c r="X105" s="33"/>
      <c r="Y105" s="33"/>
    </row>
    <row r="106" spans="1:25">
      <c r="A106" s="17" t="s">
        <v>621</v>
      </c>
      <c r="B106" s="5" t="s">
        <v>304</v>
      </c>
      <c r="C106" s="17"/>
      <c r="D106" s="17"/>
      <c r="E106" s="17"/>
      <c r="F106" s="139"/>
      <c r="G106" s="32"/>
      <c r="H106" s="32"/>
      <c r="I106" s="32"/>
      <c r="J106" s="32"/>
      <c r="K106" s="32"/>
      <c r="L106" s="32"/>
      <c r="M106" s="32"/>
      <c r="N106" s="32"/>
      <c r="O106" s="32"/>
      <c r="P106" s="32"/>
      <c r="Q106" s="32"/>
      <c r="R106" s="32"/>
      <c r="S106" s="32"/>
      <c r="T106" s="32"/>
      <c r="U106" s="32"/>
      <c r="V106" s="32"/>
      <c r="W106" s="32"/>
      <c r="X106" s="33"/>
      <c r="Y106" s="33"/>
    </row>
    <row r="107" spans="1:25">
      <c r="A107" s="18" t="s">
        <v>584</v>
      </c>
      <c r="B107" s="9" t="s">
        <v>305</v>
      </c>
      <c r="C107" s="18"/>
      <c r="D107" s="18"/>
      <c r="E107" s="18"/>
      <c r="F107" s="142"/>
      <c r="G107" s="36"/>
      <c r="H107" s="36"/>
      <c r="I107" s="36"/>
      <c r="J107" s="36"/>
      <c r="K107" s="36"/>
      <c r="L107" s="36"/>
      <c r="M107" s="36"/>
      <c r="N107" s="36"/>
      <c r="O107" s="36"/>
      <c r="P107" s="36"/>
      <c r="Q107" s="36"/>
      <c r="R107" s="36"/>
      <c r="S107" s="36"/>
      <c r="T107" s="36"/>
      <c r="U107" s="36"/>
      <c r="V107" s="36"/>
      <c r="W107" s="36"/>
      <c r="X107" s="33"/>
      <c r="Y107" s="33"/>
    </row>
    <row r="108" spans="1:25">
      <c r="A108" s="47" t="s">
        <v>306</v>
      </c>
      <c r="B108" s="5" t="s">
        <v>307</v>
      </c>
      <c r="C108" s="47"/>
      <c r="D108" s="47"/>
      <c r="E108" s="47"/>
      <c r="F108" s="141"/>
      <c r="G108" s="35"/>
      <c r="H108" s="35"/>
      <c r="I108" s="35"/>
      <c r="J108" s="35"/>
      <c r="K108" s="35"/>
      <c r="L108" s="35"/>
      <c r="M108" s="35"/>
      <c r="N108" s="35"/>
      <c r="O108" s="35"/>
      <c r="P108" s="35"/>
      <c r="Q108" s="35"/>
      <c r="R108" s="35"/>
      <c r="S108" s="35"/>
      <c r="T108" s="35"/>
      <c r="U108" s="35"/>
      <c r="V108" s="35"/>
      <c r="W108" s="35"/>
      <c r="X108" s="33"/>
      <c r="Y108" s="33"/>
    </row>
    <row r="109" spans="1:25">
      <c r="A109" s="47" t="s">
        <v>308</v>
      </c>
      <c r="B109" s="5" t="s">
        <v>309</v>
      </c>
      <c r="C109" s="47"/>
      <c r="D109" s="47"/>
      <c r="E109" s="47"/>
      <c r="F109" s="141"/>
      <c r="G109" s="35"/>
      <c r="H109" s="35"/>
      <c r="I109" s="35"/>
      <c r="J109" s="35"/>
      <c r="K109" s="35"/>
      <c r="L109" s="35"/>
      <c r="M109" s="35"/>
      <c r="N109" s="35"/>
      <c r="O109" s="35"/>
      <c r="P109" s="35"/>
      <c r="Q109" s="35"/>
      <c r="R109" s="35"/>
      <c r="S109" s="35"/>
      <c r="T109" s="35"/>
      <c r="U109" s="35"/>
      <c r="V109" s="35"/>
      <c r="W109" s="35"/>
      <c r="X109" s="33"/>
      <c r="Y109" s="33"/>
    </row>
    <row r="110" spans="1:25">
      <c r="A110" s="18" t="s">
        <v>310</v>
      </c>
      <c r="B110" s="9" t="s">
        <v>311</v>
      </c>
      <c r="C110" s="47"/>
      <c r="D110" s="47"/>
      <c r="E110" s="47"/>
      <c r="F110" s="141"/>
      <c r="G110" s="35"/>
      <c r="H110" s="35"/>
      <c r="I110" s="35"/>
      <c r="J110" s="35"/>
      <c r="K110" s="35"/>
      <c r="L110" s="35"/>
      <c r="M110" s="35"/>
      <c r="N110" s="35"/>
      <c r="O110" s="35"/>
      <c r="P110" s="35"/>
      <c r="Q110" s="35"/>
      <c r="R110" s="35"/>
      <c r="S110" s="35"/>
      <c r="T110" s="35"/>
      <c r="U110" s="35"/>
      <c r="V110" s="35"/>
      <c r="W110" s="35"/>
      <c r="X110" s="33"/>
      <c r="Y110" s="33"/>
    </row>
    <row r="111" spans="1:25">
      <c r="A111" s="47" t="s">
        <v>312</v>
      </c>
      <c r="B111" s="5" t="s">
        <v>313</v>
      </c>
      <c r="C111" s="47"/>
      <c r="D111" s="47"/>
      <c r="E111" s="47"/>
      <c r="F111" s="141"/>
      <c r="G111" s="35"/>
      <c r="H111" s="35"/>
      <c r="I111" s="35"/>
      <c r="J111" s="35"/>
      <c r="K111" s="35"/>
      <c r="L111" s="35"/>
      <c r="M111" s="35"/>
      <c r="N111" s="35"/>
      <c r="O111" s="35"/>
      <c r="P111" s="35"/>
      <c r="Q111" s="35"/>
      <c r="R111" s="35"/>
      <c r="S111" s="35"/>
      <c r="T111" s="35"/>
      <c r="U111" s="35"/>
      <c r="V111" s="35"/>
      <c r="W111" s="35"/>
      <c r="X111" s="33"/>
      <c r="Y111" s="33"/>
    </row>
    <row r="112" spans="1:25">
      <c r="A112" s="47" t="s">
        <v>314</v>
      </c>
      <c r="B112" s="5" t="s">
        <v>315</v>
      </c>
      <c r="C112" s="47"/>
      <c r="D112" s="47"/>
      <c r="E112" s="47"/>
      <c r="F112" s="141"/>
      <c r="G112" s="35"/>
      <c r="H112" s="35"/>
      <c r="I112" s="35"/>
      <c r="J112" s="35"/>
      <c r="K112" s="35"/>
      <c r="L112" s="35"/>
      <c r="M112" s="35"/>
      <c r="N112" s="35"/>
      <c r="O112" s="35"/>
      <c r="P112" s="35"/>
      <c r="Q112" s="35"/>
      <c r="R112" s="35"/>
      <c r="S112" s="35"/>
      <c r="T112" s="35"/>
      <c r="U112" s="35"/>
      <c r="V112" s="35"/>
      <c r="W112" s="35"/>
      <c r="X112" s="33"/>
      <c r="Y112" s="33"/>
    </row>
    <row r="113" spans="1:25">
      <c r="A113" s="47" t="s">
        <v>316</v>
      </c>
      <c r="B113" s="5" t="s">
        <v>317</v>
      </c>
      <c r="C113" s="47"/>
      <c r="D113" s="47"/>
      <c r="E113" s="47"/>
      <c r="F113" s="141"/>
      <c r="G113" s="35"/>
      <c r="H113" s="35"/>
      <c r="I113" s="35"/>
      <c r="J113" s="35"/>
      <c r="K113" s="35"/>
      <c r="L113" s="35"/>
      <c r="M113" s="35"/>
      <c r="N113" s="35"/>
      <c r="O113" s="35"/>
      <c r="P113" s="35"/>
      <c r="Q113" s="35"/>
      <c r="R113" s="35"/>
      <c r="S113" s="35"/>
      <c r="T113" s="35"/>
      <c r="U113" s="35"/>
      <c r="V113" s="35"/>
      <c r="W113" s="35"/>
      <c r="X113" s="33"/>
      <c r="Y113" s="33"/>
    </row>
    <row r="114" spans="1:25">
      <c r="A114" s="48" t="s">
        <v>585</v>
      </c>
      <c r="B114" s="49" t="s">
        <v>318</v>
      </c>
      <c r="C114" s="18"/>
      <c r="D114" s="18"/>
      <c r="E114" s="18"/>
      <c r="F114" s="142"/>
      <c r="G114" s="36"/>
      <c r="H114" s="36"/>
      <c r="I114" s="36"/>
      <c r="J114" s="36"/>
      <c r="K114" s="36"/>
      <c r="L114" s="36"/>
      <c r="M114" s="36"/>
      <c r="N114" s="36"/>
      <c r="O114" s="36"/>
      <c r="P114" s="36"/>
      <c r="Q114" s="36"/>
      <c r="R114" s="36"/>
      <c r="S114" s="36"/>
      <c r="T114" s="36"/>
      <c r="U114" s="36"/>
      <c r="V114" s="36"/>
      <c r="W114" s="36"/>
      <c r="X114" s="33"/>
      <c r="Y114" s="33"/>
    </row>
    <row r="115" spans="1:25">
      <c r="A115" s="47" t="s">
        <v>319</v>
      </c>
      <c r="B115" s="5" t="s">
        <v>320</v>
      </c>
      <c r="C115" s="47"/>
      <c r="D115" s="47"/>
      <c r="E115" s="47"/>
      <c r="F115" s="141"/>
      <c r="G115" s="35"/>
      <c r="H115" s="35"/>
      <c r="I115" s="35"/>
      <c r="J115" s="35"/>
      <c r="K115" s="35"/>
      <c r="L115" s="35"/>
      <c r="M115" s="35"/>
      <c r="N115" s="35"/>
      <c r="O115" s="35"/>
      <c r="P115" s="35"/>
      <c r="Q115" s="35"/>
      <c r="R115" s="35"/>
      <c r="S115" s="35"/>
      <c r="T115" s="35"/>
      <c r="U115" s="35"/>
      <c r="V115" s="35"/>
      <c r="W115" s="35"/>
      <c r="X115" s="33"/>
      <c r="Y115" s="33"/>
    </row>
    <row r="116" spans="1:25">
      <c r="A116" s="17" t="s">
        <v>321</v>
      </c>
      <c r="B116" s="5" t="s">
        <v>322</v>
      </c>
      <c r="C116" s="17"/>
      <c r="D116" s="17"/>
      <c r="E116" s="17"/>
      <c r="F116" s="139"/>
      <c r="G116" s="32"/>
      <c r="H116" s="32"/>
      <c r="I116" s="32"/>
      <c r="J116" s="32"/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3"/>
      <c r="Y116" s="33"/>
    </row>
    <row r="117" spans="1:25">
      <c r="A117" s="47" t="s">
        <v>622</v>
      </c>
      <c r="B117" s="5" t="s">
        <v>323</v>
      </c>
      <c r="C117" s="47"/>
      <c r="D117" s="47"/>
      <c r="E117" s="47"/>
      <c r="F117" s="141"/>
      <c r="G117" s="35"/>
      <c r="H117" s="35"/>
      <c r="I117" s="35"/>
      <c r="J117" s="35"/>
      <c r="K117" s="35"/>
      <c r="L117" s="35"/>
      <c r="M117" s="35"/>
      <c r="N117" s="35"/>
      <c r="O117" s="35"/>
      <c r="P117" s="35"/>
      <c r="Q117" s="35"/>
      <c r="R117" s="35"/>
      <c r="S117" s="35"/>
      <c r="T117" s="35"/>
      <c r="U117" s="35"/>
      <c r="V117" s="35"/>
      <c r="W117" s="35"/>
      <c r="X117" s="33"/>
      <c r="Y117" s="33"/>
    </row>
    <row r="118" spans="1:25">
      <c r="A118" s="47" t="s">
        <v>590</v>
      </c>
      <c r="B118" s="5" t="s">
        <v>324</v>
      </c>
      <c r="C118" s="47"/>
      <c r="D118" s="47"/>
      <c r="E118" s="47"/>
      <c r="F118" s="141"/>
      <c r="G118" s="35"/>
      <c r="H118" s="35"/>
      <c r="I118" s="35"/>
      <c r="J118" s="35"/>
      <c r="K118" s="35"/>
      <c r="L118" s="35"/>
      <c r="M118" s="35"/>
      <c r="N118" s="35"/>
      <c r="O118" s="35"/>
      <c r="P118" s="35"/>
      <c r="Q118" s="35"/>
      <c r="R118" s="35"/>
      <c r="S118" s="35"/>
      <c r="T118" s="35"/>
      <c r="U118" s="35"/>
      <c r="V118" s="35"/>
      <c r="W118" s="35"/>
      <c r="X118" s="33"/>
      <c r="Y118" s="33"/>
    </row>
    <row r="119" spans="1:25">
      <c r="A119" s="48" t="s">
        <v>591</v>
      </c>
      <c r="B119" s="49" t="s">
        <v>328</v>
      </c>
      <c r="C119" s="18"/>
      <c r="D119" s="18"/>
      <c r="E119" s="18"/>
      <c r="F119" s="142"/>
      <c r="G119" s="36"/>
      <c r="H119" s="36"/>
      <c r="I119" s="36"/>
      <c r="J119" s="36"/>
      <c r="K119" s="36"/>
      <c r="L119" s="36"/>
      <c r="M119" s="36"/>
      <c r="N119" s="36"/>
      <c r="O119" s="36"/>
      <c r="P119" s="36"/>
      <c r="Q119" s="36"/>
      <c r="R119" s="36"/>
      <c r="S119" s="36"/>
      <c r="T119" s="36"/>
      <c r="U119" s="36"/>
      <c r="V119" s="36"/>
      <c r="W119" s="36"/>
      <c r="X119" s="33"/>
      <c r="Y119" s="33"/>
    </row>
    <row r="120" spans="1:25">
      <c r="A120" s="17" t="s">
        <v>329</v>
      </c>
      <c r="B120" s="5" t="s">
        <v>330</v>
      </c>
      <c r="C120" s="17"/>
      <c r="D120" s="17"/>
      <c r="E120" s="17"/>
      <c r="F120" s="139"/>
      <c r="G120" s="32"/>
      <c r="H120" s="32"/>
      <c r="I120" s="32"/>
      <c r="J120" s="32"/>
      <c r="K120" s="32"/>
      <c r="L120" s="32"/>
      <c r="M120" s="32"/>
      <c r="N120" s="32"/>
      <c r="O120" s="32"/>
      <c r="P120" s="32"/>
      <c r="Q120" s="32"/>
      <c r="R120" s="32"/>
      <c r="S120" s="32"/>
      <c r="T120" s="32"/>
      <c r="U120" s="32"/>
      <c r="V120" s="32"/>
      <c r="W120" s="32"/>
      <c r="X120" s="33"/>
      <c r="Y120" s="33"/>
    </row>
    <row r="121" spans="1:25" ht="15.75">
      <c r="A121" s="50" t="s">
        <v>626</v>
      </c>
      <c r="B121" s="51" t="s">
        <v>331</v>
      </c>
      <c r="C121" s="18"/>
      <c r="D121" s="18"/>
      <c r="E121" s="18"/>
      <c r="F121" s="142"/>
      <c r="G121" s="36"/>
      <c r="H121" s="36"/>
      <c r="I121" s="36"/>
      <c r="J121" s="36"/>
      <c r="K121" s="36"/>
      <c r="L121" s="36"/>
      <c r="M121" s="36"/>
      <c r="N121" s="36"/>
      <c r="O121" s="36"/>
      <c r="P121" s="36"/>
      <c r="Q121" s="36"/>
      <c r="R121" s="36"/>
      <c r="S121" s="36"/>
      <c r="T121" s="36"/>
      <c r="U121" s="36"/>
      <c r="V121" s="36"/>
      <c r="W121" s="36"/>
      <c r="X121" s="33"/>
      <c r="Y121" s="33"/>
    </row>
    <row r="122" spans="1:25" ht="15.75">
      <c r="A122" s="55" t="s">
        <v>663</v>
      </c>
      <c r="B122" s="56"/>
      <c r="C122" s="52"/>
      <c r="D122" s="52"/>
      <c r="E122" s="52"/>
      <c r="F122" s="37"/>
      <c r="G122" s="33"/>
      <c r="H122" s="33"/>
      <c r="I122" s="33"/>
      <c r="J122" s="33"/>
      <c r="K122" s="33"/>
      <c r="L122" s="33"/>
      <c r="M122" s="33"/>
      <c r="N122" s="33"/>
      <c r="O122" s="33"/>
      <c r="P122" s="33"/>
      <c r="Q122" s="33"/>
      <c r="R122" s="33"/>
      <c r="S122" s="33"/>
      <c r="T122" s="33"/>
      <c r="U122" s="33"/>
      <c r="V122" s="33"/>
      <c r="W122" s="33"/>
      <c r="X122" s="33"/>
      <c r="Y122" s="33"/>
    </row>
    <row r="123" spans="1:25">
      <c r="B123" s="33"/>
      <c r="C123" s="33"/>
      <c r="D123" s="33"/>
      <c r="E123" s="33"/>
      <c r="F123" s="33"/>
      <c r="G123" s="33"/>
      <c r="H123" s="33"/>
      <c r="I123" s="33"/>
      <c r="J123" s="33"/>
      <c r="K123" s="33"/>
      <c r="L123" s="33"/>
      <c r="M123" s="33"/>
      <c r="N123" s="33"/>
      <c r="O123" s="33"/>
      <c r="P123" s="33"/>
      <c r="Q123" s="33"/>
      <c r="R123" s="33"/>
      <c r="S123" s="33"/>
      <c r="T123" s="33"/>
      <c r="U123" s="33"/>
      <c r="V123" s="33"/>
      <c r="W123" s="33"/>
      <c r="X123" s="33"/>
      <c r="Y123" s="33"/>
    </row>
    <row r="124" spans="1:25">
      <c r="B124" s="33"/>
      <c r="C124" s="33"/>
      <c r="D124" s="33"/>
      <c r="E124" s="33"/>
      <c r="F124" s="33"/>
      <c r="G124" s="33"/>
      <c r="H124" s="33"/>
      <c r="I124" s="33"/>
      <c r="J124" s="33"/>
      <c r="K124" s="33"/>
      <c r="L124" s="33"/>
      <c r="M124" s="33"/>
      <c r="N124" s="33"/>
      <c r="O124" s="33"/>
      <c r="P124" s="33"/>
      <c r="Q124" s="33"/>
      <c r="R124" s="33"/>
      <c r="S124" s="33"/>
      <c r="T124" s="33"/>
      <c r="U124" s="33"/>
      <c r="V124" s="33"/>
      <c r="W124" s="33"/>
      <c r="X124" s="33"/>
      <c r="Y124" s="33"/>
    </row>
    <row r="125" spans="1:25">
      <c r="B125" s="33"/>
      <c r="C125" s="33"/>
      <c r="D125" s="33"/>
      <c r="E125" s="33"/>
      <c r="F125" s="33"/>
      <c r="G125" s="33"/>
      <c r="H125" s="33"/>
      <c r="I125" s="33"/>
      <c r="J125" s="33"/>
      <c r="K125" s="33"/>
      <c r="L125" s="33"/>
      <c r="M125" s="33"/>
      <c r="N125" s="33"/>
      <c r="O125" s="33"/>
      <c r="P125" s="33"/>
      <c r="Q125" s="33"/>
      <c r="R125" s="33"/>
      <c r="S125" s="33"/>
      <c r="T125" s="33"/>
      <c r="U125" s="33"/>
      <c r="V125" s="33"/>
      <c r="W125" s="33"/>
      <c r="X125" s="33"/>
      <c r="Y125" s="33"/>
    </row>
    <row r="126" spans="1:25">
      <c r="B126" s="33"/>
      <c r="C126" s="33"/>
      <c r="D126" s="33"/>
      <c r="E126" s="33"/>
      <c r="F126" s="33"/>
      <c r="G126" s="33"/>
      <c r="H126" s="33"/>
      <c r="I126" s="33"/>
      <c r="J126" s="33"/>
      <c r="K126" s="33"/>
      <c r="L126" s="33"/>
      <c r="M126" s="33"/>
      <c r="N126" s="33"/>
      <c r="O126" s="33"/>
      <c r="P126" s="33"/>
      <c r="Q126" s="33"/>
      <c r="R126" s="33"/>
      <c r="S126" s="33"/>
      <c r="T126" s="33"/>
      <c r="U126" s="33"/>
      <c r="V126" s="33"/>
      <c r="W126" s="33"/>
      <c r="X126" s="33"/>
      <c r="Y126" s="33"/>
    </row>
    <row r="127" spans="1:25">
      <c r="B127" s="33"/>
      <c r="C127" s="33"/>
      <c r="D127" s="33"/>
      <c r="E127" s="33"/>
      <c r="F127" s="33"/>
      <c r="G127" s="33"/>
      <c r="H127" s="33"/>
      <c r="I127" s="33"/>
      <c r="J127" s="33"/>
      <c r="K127" s="33"/>
      <c r="L127" s="33"/>
      <c r="M127" s="33"/>
      <c r="N127" s="33"/>
      <c r="O127" s="33"/>
      <c r="P127" s="33"/>
      <c r="Q127" s="33"/>
      <c r="R127" s="33"/>
      <c r="S127" s="33"/>
      <c r="T127" s="33"/>
      <c r="U127" s="33"/>
      <c r="V127" s="33"/>
      <c r="W127" s="33"/>
      <c r="X127" s="33"/>
      <c r="Y127" s="33"/>
    </row>
    <row r="128" spans="1:25">
      <c r="B128" s="33"/>
      <c r="C128" s="33"/>
      <c r="D128" s="33"/>
      <c r="E128" s="33"/>
      <c r="F128" s="33"/>
      <c r="G128" s="33"/>
      <c r="H128" s="33"/>
      <c r="I128" s="33"/>
      <c r="J128" s="33"/>
      <c r="K128" s="33"/>
      <c r="L128" s="33"/>
      <c r="M128" s="33"/>
      <c r="N128" s="33"/>
      <c r="O128" s="33"/>
      <c r="P128" s="33"/>
      <c r="Q128" s="33"/>
      <c r="R128" s="33"/>
      <c r="S128" s="33"/>
      <c r="T128" s="33"/>
      <c r="U128" s="33"/>
      <c r="V128" s="33"/>
      <c r="W128" s="33"/>
      <c r="X128" s="33"/>
      <c r="Y128" s="33"/>
    </row>
    <row r="129" spans="2:25">
      <c r="B129" s="33"/>
      <c r="C129" s="33"/>
      <c r="D129" s="33"/>
      <c r="E129" s="33"/>
      <c r="F129" s="33"/>
      <c r="G129" s="33"/>
      <c r="H129" s="33"/>
      <c r="I129" s="33"/>
      <c r="J129" s="33"/>
      <c r="K129" s="33"/>
      <c r="L129" s="33"/>
      <c r="M129" s="33"/>
      <c r="N129" s="33"/>
      <c r="O129" s="33"/>
      <c r="P129" s="33"/>
      <c r="Q129" s="33"/>
      <c r="R129" s="33"/>
      <c r="S129" s="33"/>
      <c r="T129" s="33"/>
      <c r="U129" s="33"/>
      <c r="V129" s="33"/>
      <c r="W129" s="33"/>
      <c r="X129" s="33"/>
      <c r="Y129" s="33"/>
    </row>
    <row r="130" spans="2:25">
      <c r="B130" s="33"/>
      <c r="C130" s="33"/>
      <c r="D130" s="33"/>
      <c r="E130" s="33"/>
      <c r="F130" s="33"/>
      <c r="G130" s="33"/>
      <c r="H130" s="33"/>
      <c r="I130" s="33"/>
      <c r="J130" s="33"/>
      <c r="K130" s="33"/>
      <c r="L130" s="33"/>
      <c r="M130" s="33"/>
      <c r="N130" s="33"/>
      <c r="O130" s="33"/>
      <c r="P130" s="33"/>
      <c r="Q130" s="33"/>
      <c r="R130" s="33"/>
      <c r="S130" s="33"/>
      <c r="T130" s="33"/>
      <c r="U130" s="33"/>
      <c r="V130" s="33"/>
      <c r="W130" s="33"/>
      <c r="X130" s="33"/>
      <c r="Y130" s="33"/>
    </row>
    <row r="131" spans="2:25">
      <c r="B131" s="33"/>
      <c r="C131" s="33"/>
      <c r="D131" s="33"/>
      <c r="E131" s="33"/>
      <c r="F131" s="33"/>
      <c r="G131" s="33"/>
      <c r="H131" s="33"/>
      <c r="I131" s="33"/>
      <c r="J131" s="33"/>
      <c r="K131" s="33"/>
      <c r="L131" s="33"/>
      <c r="M131" s="33"/>
      <c r="N131" s="33"/>
      <c r="O131" s="33"/>
      <c r="P131" s="33"/>
      <c r="Q131" s="33"/>
      <c r="R131" s="33"/>
      <c r="S131" s="33"/>
      <c r="T131" s="33"/>
      <c r="U131" s="33"/>
      <c r="V131" s="33"/>
      <c r="W131" s="33"/>
      <c r="X131" s="33"/>
      <c r="Y131" s="33"/>
    </row>
    <row r="132" spans="2:25">
      <c r="B132" s="33"/>
      <c r="C132" s="33"/>
      <c r="D132" s="33"/>
      <c r="E132" s="33"/>
      <c r="F132" s="33"/>
      <c r="G132" s="33"/>
      <c r="H132" s="33"/>
      <c r="I132" s="33"/>
      <c r="J132" s="33"/>
      <c r="K132" s="33"/>
      <c r="L132" s="33"/>
      <c r="M132" s="33"/>
      <c r="N132" s="33"/>
      <c r="O132" s="33"/>
      <c r="P132" s="33"/>
      <c r="Q132" s="33"/>
      <c r="R132" s="33"/>
      <c r="S132" s="33"/>
      <c r="T132" s="33"/>
      <c r="U132" s="33"/>
      <c r="V132" s="33"/>
      <c r="W132" s="33"/>
      <c r="X132" s="33"/>
      <c r="Y132" s="33"/>
    </row>
    <row r="133" spans="2:25">
      <c r="B133" s="33"/>
      <c r="C133" s="33"/>
      <c r="D133" s="33"/>
      <c r="E133" s="33"/>
      <c r="F133" s="33"/>
      <c r="G133" s="33"/>
      <c r="H133" s="33"/>
      <c r="I133" s="33"/>
      <c r="J133" s="33"/>
      <c r="K133" s="33"/>
      <c r="L133" s="33"/>
      <c r="M133" s="33"/>
      <c r="N133" s="33"/>
      <c r="O133" s="33"/>
      <c r="P133" s="33"/>
      <c r="Q133" s="33"/>
      <c r="R133" s="33"/>
      <c r="S133" s="33"/>
      <c r="T133" s="33"/>
      <c r="U133" s="33"/>
      <c r="V133" s="33"/>
      <c r="W133" s="33"/>
      <c r="X133" s="33"/>
      <c r="Y133" s="33"/>
    </row>
    <row r="134" spans="2:25">
      <c r="B134" s="33"/>
      <c r="C134" s="33"/>
      <c r="D134" s="33"/>
      <c r="E134" s="33"/>
      <c r="F134" s="33"/>
      <c r="G134" s="33"/>
      <c r="H134" s="33"/>
      <c r="I134" s="33"/>
      <c r="J134" s="33"/>
      <c r="K134" s="33"/>
      <c r="L134" s="33"/>
      <c r="M134" s="33"/>
      <c r="N134" s="33"/>
      <c r="O134" s="33"/>
      <c r="P134" s="33"/>
      <c r="Q134" s="33"/>
      <c r="R134" s="33"/>
      <c r="S134" s="33"/>
      <c r="T134" s="33"/>
      <c r="U134" s="33"/>
      <c r="V134" s="33"/>
      <c r="W134" s="33"/>
      <c r="X134" s="33"/>
      <c r="Y134" s="33"/>
    </row>
    <row r="135" spans="2:25">
      <c r="B135" s="33"/>
      <c r="C135" s="33"/>
      <c r="D135" s="33"/>
      <c r="E135" s="33"/>
      <c r="F135" s="33"/>
      <c r="G135" s="33"/>
      <c r="H135" s="33"/>
      <c r="I135" s="33"/>
      <c r="J135" s="33"/>
      <c r="K135" s="33"/>
      <c r="L135" s="33"/>
      <c r="M135" s="33"/>
      <c r="N135" s="33"/>
      <c r="O135" s="33"/>
      <c r="P135" s="33"/>
      <c r="Q135" s="33"/>
      <c r="R135" s="33"/>
      <c r="S135" s="33"/>
      <c r="T135" s="33"/>
      <c r="U135" s="33"/>
      <c r="V135" s="33"/>
      <c r="W135" s="33"/>
      <c r="X135" s="33"/>
      <c r="Y135" s="33"/>
    </row>
    <row r="136" spans="2:25">
      <c r="B136" s="33"/>
      <c r="C136" s="33"/>
      <c r="D136" s="33"/>
      <c r="E136" s="33"/>
      <c r="F136" s="33"/>
      <c r="G136" s="33"/>
      <c r="H136" s="33"/>
      <c r="I136" s="33"/>
      <c r="J136" s="33"/>
      <c r="K136" s="33"/>
      <c r="L136" s="33"/>
      <c r="M136" s="33"/>
      <c r="N136" s="33"/>
      <c r="O136" s="33"/>
      <c r="P136" s="33"/>
      <c r="Q136" s="33"/>
      <c r="R136" s="33"/>
      <c r="S136" s="33"/>
      <c r="T136" s="33"/>
      <c r="U136" s="33"/>
      <c r="V136" s="33"/>
      <c r="W136" s="33"/>
      <c r="X136" s="33"/>
      <c r="Y136" s="33"/>
    </row>
    <row r="137" spans="2:25">
      <c r="B137" s="33"/>
      <c r="C137" s="33"/>
      <c r="D137" s="33"/>
      <c r="E137" s="33"/>
      <c r="F137" s="33"/>
      <c r="G137" s="33"/>
      <c r="H137" s="33"/>
      <c r="I137" s="33"/>
      <c r="J137" s="33"/>
      <c r="K137" s="33"/>
      <c r="L137" s="33"/>
      <c r="M137" s="33"/>
      <c r="N137" s="33"/>
      <c r="O137" s="33"/>
      <c r="P137" s="33"/>
      <c r="Q137" s="33"/>
      <c r="R137" s="33"/>
      <c r="S137" s="33"/>
      <c r="T137" s="33"/>
      <c r="U137" s="33"/>
      <c r="V137" s="33"/>
      <c r="W137" s="33"/>
      <c r="X137" s="33"/>
      <c r="Y137" s="33"/>
    </row>
    <row r="138" spans="2:25">
      <c r="B138" s="33"/>
      <c r="C138" s="33"/>
      <c r="D138" s="33"/>
      <c r="E138" s="33"/>
      <c r="F138" s="33"/>
      <c r="G138" s="33"/>
      <c r="H138" s="33"/>
      <c r="I138" s="33"/>
      <c r="J138" s="33"/>
      <c r="K138" s="33"/>
      <c r="L138" s="33"/>
      <c r="M138" s="33"/>
      <c r="N138" s="33"/>
      <c r="O138" s="33"/>
      <c r="P138" s="33"/>
      <c r="Q138" s="33"/>
      <c r="R138" s="33"/>
      <c r="S138" s="33"/>
      <c r="T138" s="33"/>
      <c r="U138" s="33"/>
      <c r="V138" s="33"/>
      <c r="W138" s="33"/>
      <c r="X138" s="33"/>
      <c r="Y138" s="33"/>
    </row>
    <row r="139" spans="2:25">
      <c r="B139" s="33"/>
      <c r="C139" s="33"/>
      <c r="D139" s="33"/>
      <c r="E139" s="33"/>
      <c r="F139" s="33"/>
      <c r="G139" s="33"/>
      <c r="H139" s="33"/>
      <c r="I139" s="33"/>
      <c r="J139" s="33"/>
      <c r="K139" s="33"/>
      <c r="L139" s="33"/>
      <c r="M139" s="33"/>
      <c r="N139" s="33"/>
      <c r="O139" s="33"/>
      <c r="P139" s="33"/>
      <c r="Q139" s="33"/>
      <c r="R139" s="33"/>
      <c r="S139" s="33"/>
      <c r="T139" s="33"/>
      <c r="U139" s="33"/>
      <c r="V139" s="33"/>
      <c r="W139" s="33"/>
      <c r="X139" s="33"/>
      <c r="Y139" s="33"/>
    </row>
    <row r="140" spans="2:25">
      <c r="B140" s="33"/>
      <c r="C140" s="33"/>
      <c r="D140" s="33"/>
      <c r="E140" s="33"/>
      <c r="F140" s="33"/>
      <c r="G140" s="33"/>
      <c r="H140" s="33"/>
      <c r="I140" s="33"/>
      <c r="J140" s="33"/>
      <c r="K140" s="33"/>
      <c r="L140" s="33"/>
      <c r="M140" s="33"/>
      <c r="N140" s="33"/>
      <c r="O140" s="33"/>
      <c r="P140" s="33"/>
      <c r="Q140" s="33"/>
      <c r="R140" s="33"/>
      <c r="S140" s="33"/>
      <c r="T140" s="33"/>
      <c r="U140" s="33"/>
      <c r="V140" s="33"/>
      <c r="W140" s="33"/>
      <c r="X140" s="33"/>
      <c r="Y140" s="33"/>
    </row>
    <row r="141" spans="2:25">
      <c r="B141" s="33"/>
      <c r="C141" s="33"/>
      <c r="D141" s="33"/>
      <c r="E141" s="33"/>
      <c r="F141" s="33"/>
      <c r="G141" s="33"/>
      <c r="H141" s="33"/>
      <c r="I141" s="33"/>
      <c r="J141" s="33"/>
      <c r="K141" s="33"/>
      <c r="L141" s="33"/>
      <c r="M141" s="33"/>
      <c r="N141" s="33"/>
      <c r="O141" s="33"/>
      <c r="P141" s="33"/>
      <c r="Q141" s="33"/>
      <c r="R141" s="33"/>
      <c r="S141" s="33"/>
      <c r="T141" s="33"/>
      <c r="U141" s="33"/>
      <c r="V141" s="33"/>
      <c r="W141" s="33"/>
      <c r="X141" s="33"/>
      <c r="Y141" s="33"/>
    </row>
    <row r="142" spans="2:25">
      <c r="B142" s="33"/>
      <c r="C142" s="33"/>
      <c r="D142" s="33"/>
      <c r="E142" s="33"/>
      <c r="F142" s="33"/>
      <c r="G142" s="33"/>
      <c r="H142" s="33"/>
      <c r="I142" s="33"/>
      <c r="J142" s="33"/>
      <c r="K142" s="33"/>
      <c r="L142" s="33"/>
      <c r="M142" s="33"/>
      <c r="N142" s="33"/>
      <c r="O142" s="33"/>
      <c r="P142" s="33"/>
      <c r="Q142" s="33"/>
      <c r="R142" s="33"/>
      <c r="S142" s="33"/>
      <c r="T142" s="33"/>
      <c r="U142" s="33"/>
      <c r="V142" s="33"/>
      <c r="W142" s="33"/>
      <c r="X142" s="33"/>
      <c r="Y142" s="33"/>
    </row>
    <row r="143" spans="2:25">
      <c r="B143" s="33"/>
      <c r="C143" s="33"/>
      <c r="D143" s="33"/>
      <c r="E143" s="33"/>
      <c r="F143" s="33"/>
      <c r="G143" s="33"/>
      <c r="H143" s="33"/>
      <c r="I143" s="33"/>
      <c r="J143" s="33"/>
      <c r="K143" s="33"/>
      <c r="L143" s="33"/>
      <c r="M143" s="33"/>
      <c r="N143" s="33"/>
      <c r="O143" s="33"/>
      <c r="P143" s="33"/>
      <c r="Q143" s="33"/>
      <c r="R143" s="33"/>
      <c r="S143" s="33"/>
      <c r="T143" s="33"/>
      <c r="U143" s="33"/>
      <c r="V143" s="33"/>
      <c r="W143" s="33"/>
      <c r="X143" s="33"/>
      <c r="Y143" s="33"/>
    </row>
    <row r="144" spans="2:25">
      <c r="B144" s="33"/>
      <c r="C144" s="33"/>
      <c r="D144" s="33"/>
      <c r="E144" s="33"/>
      <c r="F144" s="33"/>
      <c r="G144" s="33"/>
      <c r="H144" s="33"/>
      <c r="I144" s="33"/>
      <c r="J144" s="33"/>
      <c r="K144" s="33"/>
      <c r="L144" s="33"/>
      <c r="M144" s="33"/>
      <c r="N144" s="33"/>
      <c r="O144" s="33"/>
      <c r="P144" s="33"/>
      <c r="Q144" s="33"/>
      <c r="R144" s="33"/>
      <c r="S144" s="33"/>
      <c r="T144" s="33"/>
      <c r="U144" s="33"/>
      <c r="V144" s="33"/>
      <c r="W144" s="33"/>
      <c r="X144" s="33"/>
      <c r="Y144" s="33"/>
    </row>
    <row r="145" spans="2:25">
      <c r="B145" s="33"/>
      <c r="C145" s="33"/>
      <c r="D145" s="33"/>
      <c r="E145" s="33"/>
      <c r="F145" s="33"/>
      <c r="G145" s="33"/>
      <c r="H145" s="33"/>
      <c r="I145" s="33"/>
      <c r="J145" s="33"/>
      <c r="K145" s="33"/>
      <c r="L145" s="33"/>
      <c r="M145" s="33"/>
      <c r="N145" s="33"/>
      <c r="O145" s="33"/>
      <c r="P145" s="33"/>
      <c r="Q145" s="33"/>
      <c r="R145" s="33"/>
      <c r="S145" s="33"/>
      <c r="T145" s="33"/>
      <c r="U145" s="33"/>
      <c r="V145" s="33"/>
      <c r="W145" s="33"/>
      <c r="X145" s="33"/>
      <c r="Y145" s="33"/>
    </row>
    <row r="146" spans="2:25">
      <c r="B146" s="33"/>
      <c r="C146" s="33"/>
      <c r="D146" s="33"/>
      <c r="E146" s="33"/>
      <c r="F146" s="33"/>
      <c r="G146" s="33"/>
      <c r="H146" s="33"/>
      <c r="I146" s="33"/>
      <c r="J146" s="33"/>
      <c r="K146" s="33"/>
      <c r="L146" s="33"/>
      <c r="M146" s="33"/>
      <c r="N146" s="33"/>
      <c r="O146" s="33"/>
      <c r="P146" s="33"/>
      <c r="Q146" s="33"/>
      <c r="R146" s="33"/>
      <c r="S146" s="33"/>
      <c r="T146" s="33"/>
      <c r="U146" s="33"/>
      <c r="V146" s="33"/>
      <c r="W146" s="33"/>
      <c r="X146" s="33"/>
      <c r="Y146" s="33"/>
    </row>
    <row r="147" spans="2:25">
      <c r="B147" s="33"/>
      <c r="C147" s="33"/>
      <c r="D147" s="33"/>
      <c r="E147" s="33"/>
      <c r="F147" s="33"/>
      <c r="G147" s="33"/>
      <c r="H147" s="33"/>
      <c r="I147" s="33"/>
      <c r="J147" s="33"/>
      <c r="K147" s="33"/>
      <c r="L147" s="33"/>
      <c r="M147" s="33"/>
      <c r="N147" s="33"/>
      <c r="O147" s="33"/>
      <c r="P147" s="33"/>
      <c r="Q147" s="33"/>
      <c r="R147" s="33"/>
      <c r="S147" s="33"/>
      <c r="T147" s="33"/>
      <c r="U147" s="33"/>
      <c r="V147" s="33"/>
      <c r="W147" s="33"/>
      <c r="X147" s="33"/>
      <c r="Y147" s="33"/>
    </row>
    <row r="148" spans="2:25">
      <c r="B148" s="33"/>
      <c r="C148" s="33"/>
      <c r="D148" s="33"/>
      <c r="E148" s="33"/>
      <c r="F148" s="33"/>
      <c r="G148" s="33"/>
      <c r="H148" s="33"/>
      <c r="I148" s="33"/>
      <c r="J148" s="33"/>
      <c r="K148" s="33"/>
      <c r="L148" s="33"/>
      <c r="M148" s="33"/>
      <c r="N148" s="33"/>
      <c r="O148" s="33"/>
      <c r="P148" s="33"/>
      <c r="Q148" s="33"/>
      <c r="R148" s="33"/>
      <c r="S148" s="33"/>
      <c r="T148" s="33"/>
      <c r="U148" s="33"/>
      <c r="V148" s="33"/>
      <c r="W148" s="33"/>
      <c r="X148" s="33"/>
      <c r="Y148" s="33"/>
    </row>
    <row r="149" spans="2:25">
      <c r="B149" s="33"/>
      <c r="C149" s="33"/>
      <c r="D149" s="33"/>
      <c r="E149" s="33"/>
      <c r="F149" s="33"/>
      <c r="G149" s="33"/>
      <c r="H149" s="33"/>
      <c r="I149" s="33"/>
      <c r="J149" s="33"/>
      <c r="K149" s="33"/>
      <c r="L149" s="33"/>
      <c r="M149" s="33"/>
      <c r="N149" s="33"/>
      <c r="O149" s="33"/>
      <c r="P149" s="33"/>
      <c r="Q149" s="33"/>
      <c r="R149" s="33"/>
      <c r="S149" s="33"/>
      <c r="T149" s="33"/>
      <c r="U149" s="33"/>
      <c r="V149" s="33"/>
      <c r="W149" s="33"/>
      <c r="X149" s="33"/>
      <c r="Y149" s="33"/>
    </row>
    <row r="150" spans="2:25">
      <c r="B150" s="33"/>
      <c r="C150" s="33"/>
      <c r="D150" s="33"/>
      <c r="E150" s="33"/>
      <c r="F150" s="33"/>
      <c r="G150" s="33"/>
      <c r="H150" s="33"/>
      <c r="I150" s="33"/>
      <c r="J150" s="33"/>
      <c r="K150" s="33"/>
      <c r="L150" s="33"/>
      <c r="M150" s="33"/>
      <c r="N150" s="33"/>
      <c r="O150" s="33"/>
      <c r="P150" s="33"/>
      <c r="Q150" s="33"/>
      <c r="R150" s="33"/>
      <c r="S150" s="33"/>
      <c r="T150" s="33"/>
      <c r="U150" s="33"/>
      <c r="V150" s="33"/>
      <c r="W150" s="33"/>
      <c r="X150" s="33"/>
      <c r="Y150" s="33"/>
    </row>
    <row r="151" spans="2:25">
      <c r="B151" s="33"/>
      <c r="C151" s="33"/>
      <c r="D151" s="33"/>
      <c r="E151" s="33"/>
      <c r="F151" s="33"/>
      <c r="G151" s="33"/>
      <c r="H151" s="33"/>
      <c r="I151" s="33"/>
      <c r="J151" s="33"/>
      <c r="K151" s="33"/>
      <c r="L151" s="33"/>
      <c r="M151" s="33"/>
      <c r="N151" s="33"/>
      <c r="O151" s="33"/>
      <c r="P151" s="33"/>
      <c r="Q151" s="33"/>
      <c r="R151" s="33"/>
      <c r="S151" s="33"/>
      <c r="T151" s="33"/>
      <c r="U151" s="33"/>
      <c r="V151" s="33"/>
      <c r="W151" s="33"/>
      <c r="X151" s="33"/>
      <c r="Y151" s="33"/>
    </row>
    <row r="152" spans="2:25">
      <c r="B152" s="33"/>
      <c r="C152" s="33"/>
      <c r="D152" s="33"/>
      <c r="E152" s="33"/>
      <c r="F152" s="33"/>
      <c r="G152" s="33"/>
      <c r="H152" s="33"/>
      <c r="I152" s="33"/>
      <c r="J152" s="33"/>
      <c r="K152" s="33"/>
      <c r="L152" s="33"/>
      <c r="M152" s="33"/>
      <c r="N152" s="33"/>
      <c r="O152" s="33"/>
      <c r="P152" s="33"/>
      <c r="Q152" s="33"/>
      <c r="R152" s="33"/>
      <c r="S152" s="33"/>
      <c r="T152" s="33"/>
      <c r="U152" s="33"/>
      <c r="V152" s="33"/>
      <c r="W152" s="33"/>
      <c r="X152" s="33"/>
      <c r="Y152" s="33"/>
    </row>
    <row r="153" spans="2:25">
      <c r="B153" s="33"/>
      <c r="C153" s="33"/>
      <c r="D153" s="33"/>
      <c r="E153" s="33"/>
      <c r="F153" s="33"/>
      <c r="G153" s="33"/>
      <c r="H153" s="33"/>
      <c r="I153" s="33"/>
      <c r="J153" s="33"/>
      <c r="K153" s="33"/>
      <c r="L153" s="33"/>
      <c r="M153" s="33"/>
      <c r="N153" s="33"/>
      <c r="O153" s="33"/>
      <c r="P153" s="33"/>
      <c r="Q153" s="33"/>
      <c r="R153" s="33"/>
      <c r="S153" s="33"/>
      <c r="T153" s="33"/>
      <c r="U153" s="33"/>
      <c r="V153" s="33"/>
      <c r="W153" s="33"/>
      <c r="X153" s="33"/>
      <c r="Y153" s="33"/>
    </row>
    <row r="154" spans="2:25">
      <c r="B154" s="33"/>
      <c r="C154" s="33"/>
      <c r="D154" s="33"/>
      <c r="E154" s="33"/>
      <c r="F154" s="33"/>
      <c r="G154" s="33"/>
      <c r="H154" s="33"/>
      <c r="I154" s="33"/>
      <c r="J154" s="33"/>
      <c r="K154" s="33"/>
      <c r="L154" s="33"/>
      <c r="M154" s="33"/>
      <c r="N154" s="33"/>
      <c r="O154" s="33"/>
      <c r="P154" s="33"/>
      <c r="Q154" s="33"/>
      <c r="R154" s="33"/>
      <c r="S154" s="33"/>
      <c r="T154" s="33"/>
      <c r="U154" s="33"/>
      <c r="V154" s="33"/>
      <c r="W154" s="33"/>
      <c r="X154" s="33"/>
      <c r="Y154" s="33"/>
    </row>
    <row r="155" spans="2:25">
      <c r="B155" s="33"/>
      <c r="C155" s="33"/>
      <c r="D155" s="33"/>
      <c r="E155" s="33"/>
      <c r="F155" s="33"/>
      <c r="G155" s="33"/>
      <c r="H155" s="33"/>
      <c r="I155" s="33"/>
      <c r="J155" s="33"/>
      <c r="K155" s="33"/>
      <c r="L155" s="33"/>
      <c r="M155" s="33"/>
      <c r="N155" s="33"/>
      <c r="O155" s="33"/>
      <c r="P155" s="33"/>
      <c r="Q155" s="33"/>
      <c r="R155" s="33"/>
      <c r="S155" s="33"/>
      <c r="T155" s="33"/>
      <c r="U155" s="33"/>
      <c r="V155" s="33"/>
      <c r="W155" s="33"/>
      <c r="X155" s="33"/>
      <c r="Y155" s="33"/>
    </row>
    <row r="156" spans="2:25">
      <c r="B156" s="33"/>
      <c r="C156" s="33"/>
      <c r="D156" s="33"/>
      <c r="E156" s="33"/>
      <c r="F156" s="33"/>
      <c r="G156" s="33"/>
      <c r="H156" s="33"/>
      <c r="I156" s="33"/>
      <c r="J156" s="33"/>
      <c r="K156" s="33"/>
      <c r="L156" s="33"/>
      <c r="M156" s="33"/>
      <c r="N156" s="33"/>
      <c r="O156" s="33"/>
      <c r="P156" s="33"/>
      <c r="Q156" s="33"/>
      <c r="R156" s="33"/>
      <c r="S156" s="33"/>
      <c r="T156" s="33"/>
      <c r="U156" s="33"/>
      <c r="V156" s="33"/>
      <c r="W156" s="33"/>
      <c r="X156" s="33"/>
      <c r="Y156" s="33"/>
    </row>
    <row r="157" spans="2:25">
      <c r="B157" s="33"/>
      <c r="C157" s="33"/>
      <c r="D157" s="33"/>
      <c r="E157" s="33"/>
      <c r="F157" s="33"/>
      <c r="G157" s="33"/>
      <c r="H157" s="33"/>
      <c r="I157" s="33"/>
      <c r="J157" s="33"/>
      <c r="K157" s="33"/>
      <c r="L157" s="33"/>
      <c r="M157" s="33"/>
      <c r="N157" s="33"/>
      <c r="O157" s="33"/>
      <c r="P157" s="33"/>
      <c r="Q157" s="33"/>
      <c r="R157" s="33"/>
      <c r="S157" s="33"/>
      <c r="T157" s="33"/>
      <c r="U157" s="33"/>
      <c r="V157" s="33"/>
      <c r="W157" s="33"/>
      <c r="X157" s="33"/>
      <c r="Y157" s="33"/>
    </row>
    <row r="158" spans="2:25">
      <c r="B158" s="33"/>
      <c r="C158" s="33"/>
      <c r="D158" s="33"/>
      <c r="E158" s="33"/>
      <c r="F158" s="33"/>
      <c r="G158" s="33"/>
      <c r="H158" s="33"/>
      <c r="I158" s="33"/>
      <c r="J158" s="33"/>
      <c r="K158" s="33"/>
      <c r="L158" s="33"/>
      <c r="M158" s="33"/>
      <c r="N158" s="33"/>
      <c r="O158" s="33"/>
      <c r="P158" s="33"/>
      <c r="Q158" s="33"/>
      <c r="R158" s="33"/>
      <c r="S158" s="33"/>
      <c r="T158" s="33"/>
      <c r="U158" s="33"/>
      <c r="V158" s="33"/>
      <c r="W158" s="33"/>
      <c r="X158" s="33"/>
      <c r="Y158" s="33"/>
    </row>
    <row r="159" spans="2:25">
      <c r="B159" s="33"/>
      <c r="C159" s="33"/>
      <c r="D159" s="33"/>
      <c r="E159" s="33"/>
      <c r="F159" s="33"/>
      <c r="G159" s="33"/>
      <c r="H159" s="33"/>
      <c r="I159" s="33"/>
      <c r="J159" s="33"/>
      <c r="K159" s="33"/>
      <c r="L159" s="33"/>
      <c r="M159" s="33"/>
      <c r="N159" s="33"/>
      <c r="O159" s="33"/>
      <c r="P159" s="33"/>
      <c r="Q159" s="33"/>
      <c r="R159" s="33"/>
      <c r="S159" s="33"/>
      <c r="T159" s="33"/>
      <c r="U159" s="33"/>
      <c r="V159" s="33"/>
      <c r="W159" s="33"/>
      <c r="X159" s="33"/>
      <c r="Y159" s="33"/>
    </row>
    <row r="160" spans="2:25">
      <c r="B160" s="33"/>
      <c r="C160" s="33"/>
      <c r="D160" s="33"/>
      <c r="E160" s="33"/>
      <c r="F160" s="33"/>
      <c r="G160" s="33"/>
      <c r="H160" s="33"/>
      <c r="I160" s="33"/>
      <c r="J160" s="33"/>
      <c r="K160" s="33"/>
      <c r="L160" s="33"/>
      <c r="M160" s="33"/>
      <c r="N160" s="33"/>
      <c r="O160" s="33"/>
      <c r="P160" s="33"/>
      <c r="Q160" s="33"/>
      <c r="R160" s="33"/>
      <c r="S160" s="33"/>
      <c r="T160" s="33"/>
      <c r="U160" s="33"/>
      <c r="V160" s="33"/>
      <c r="W160" s="33"/>
      <c r="X160" s="33"/>
      <c r="Y160" s="33"/>
    </row>
    <row r="161" spans="2:25">
      <c r="B161" s="33"/>
      <c r="C161" s="33"/>
      <c r="D161" s="33"/>
      <c r="E161" s="33"/>
      <c r="F161" s="33"/>
      <c r="G161" s="33"/>
      <c r="H161" s="33"/>
      <c r="I161" s="33"/>
      <c r="J161" s="33"/>
      <c r="K161" s="33"/>
      <c r="L161" s="33"/>
      <c r="M161" s="33"/>
      <c r="N161" s="33"/>
      <c r="O161" s="33"/>
      <c r="P161" s="33"/>
      <c r="Q161" s="33"/>
      <c r="R161" s="33"/>
      <c r="S161" s="33"/>
      <c r="T161" s="33"/>
      <c r="U161" s="33"/>
      <c r="V161" s="33"/>
      <c r="W161" s="33"/>
      <c r="X161" s="33"/>
      <c r="Y161" s="33"/>
    </row>
    <row r="162" spans="2:25">
      <c r="B162" s="33"/>
      <c r="C162" s="33"/>
      <c r="D162" s="33"/>
      <c r="E162" s="33"/>
      <c r="F162" s="33"/>
      <c r="G162" s="33"/>
      <c r="H162" s="33"/>
      <c r="I162" s="33"/>
      <c r="J162" s="33"/>
      <c r="K162" s="33"/>
      <c r="L162" s="33"/>
      <c r="M162" s="33"/>
      <c r="N162" s="33"/>
      <c r="O162" s="33"/>
      <c r="P162" s="33"/>
      <c r="Q162" s="33"/>
      <c r="R162" s="33"/>
      <c r="S162" s="33"/>
      <c r="T162" s="33"/>
      <c r="U162" s="33"/>
      <c r="V162" s="33"/>
      <c r="W162" s="33"/>
      <c r="X162" s="33"/>
      <c r="Y162" s="33"/>
    </row>
    <row r="163" spans="2:25">
      <c r="B163" s="33"/>
      <c r="C163" s="33"/>
      <c r="D163" s="33"/>
      <c r="E163" s="33"/>
      <c r="F163" s="33"/>
      <c r="G163" s="33"/>
      <c r="H163" s="33"/>
      <c r="I163" s="33"/>
      <c r="J163" s="33"/>
      <c r="K163" s="33"/>
      <c r="L163" s="33"/>
      <c r="M163" s="33"/>
      <c r="N163" s="33"/>
      <c r="O163" s="33"/>
      <c r="P163" s="33"/>
      <c r="Q163" s="33"/>
      <c r="R163" s="33"/>
      <c r="S163" s="33"/>
      <c r="T163" s="33"/>
      <c r="U163" s="33"/>
      <c r="V163" s="33"/>
      <c r="W163" s="33"/>
      <c r="X163" s="33"/>
      <c r="Y163" s="33"/>
    </row>
    <row r="164" spans="2:25">
      <c r="B164" s="33"/>
      <c r="C164" s="33"/>
      <c r="D164" s="33"/>
      <c r="E164" s="33"/>
      <c r="F164" s="33"/>
      <c r="G164" s="33"/>
      <c r="H164" s="33"/>
      <c r="I164" s="33"/>
      <c r="J164" s="33"/>
      <c r="K164" s="33"/>
      <c r="L164" s="33"/>
      <c r="M164" s="33"/>
      <c r="N164" s="33"/>
      <c r="O164" s="33"/>
      <c r="P164" s="33"/>
      <c r="Q164" s="33"/>
      <c r="R164" s="33"/>
      <c r="S164" s="33"/>
      <c r="T164" s="33"/>
      <c r="U164" s="33"/>
      <c r="V164" s="33"/>
      <c r="W164" s="33"/>
      <c r="X164" s="33"/>
      <c r="Y164" s="33"/>
    </row>
    <row r="165" spans="2:25">
      <c r="B165" s="33"/>
      <c r="C165" s="33"/>
      <c r="D165" s="33"/>
      <c r="E165" s="33"/>
      <c r="F165" s="33"/>
      <c r="G165" s="33"/>
      <c r="H165" s="33"/>
      <c r="I165" s="33"/>
      <c r="J165" s="33"/>
      <c r="K165" s="33"/>
      <c r="L165" s="33"/>
      <c r="M165" s="33"/>
      <c r="N165" s="33"/>
      <c r="O165" s="33"/>
      <c r="P165" s="33"/>
      <c r="Q165" s="33"/>
      <c r="R165" s="33"/>
      <c r="S165" s="33"/>
      <c r="T165" s="33"/>
      <c r="U165" s="33"/>
      <c r="V165" s="33"/>
      <c r="W165" s="33"/>
      <c r="X165" s="33"/>
      <c r="Y165" s="33"/>
    </row>
    <row r="166" spans="2:25">
      <c r="B166" s="33"/>
      <c r="C166" s="33"/>
      <c r="D166" s="33"/>
      <c r="E166" s="33"/>
      <c r="F166" s="33"/>
      <c r="G166" s="33"/>
      <c r="H166" s="33"/>
      <c r="I166" s="33"/>
      <c r="J166" s="33"/>
      <c r="K166" s="33"/>
      <c r="L166" s="33"/>
      <c r="M166" s="33"/>
      <c r="N166" s="33"/>
      <c r="O166" s="33"/>
      <c r="P166" s="33"/>
      <c r="Q166" s="33"/>
      <c r="R166" s="33"/>
      <c r="S166" s="33"/>
      <c r="T166" s="33"/>
      <c r="U166" s="33"/>
      <c r="V166" s="33"/>
      <c r="W166" s="33"/>
      <c r="X166" s="33"/>
      <c r="Y166" s="33"/>
    </row>
    <row r="167" spans="2:25">
      <c r="B167" s="33"/>
      <c r="C167" s="33"/>
      <c r="D167" s="33"/>
      <c r="E167" s="33"/>
      <c r="F167" s="33"/>
      <c r="G167" s="33"/>
      <c r="H167" s="33"/>
      <c r="I167" s="33"/>
      <c r="J167" s="33"/>
      <c r="K167" s="33"/>
      <c r="L167" s="33"/>
      <c r="M167" s="33"/>
      <c r="N167" s="33"/>
      <c r="O167" s="33"/>
      <c r="P167" s="33"/>
      <c r="Q167" s="33"/>
      <c r="R167" s="33"/>
      <c r="S167" s="33"/>
      <c r="T167" s="33"/>
      <c r="U167" s="33"/>
      <c r="V167" s="33"/>
      <c r="W167" s="33"/>
      <c r="X167" s="33"/>
      <c r="Y167" s="33"/>
    </row>
    <row r="168" spans="2:25">
      <c r="B168" s="33"/>
      <c r="C168" s="33"/>
      <c r="D168" s="33"/>
      <c r="E168" s="33"/>
      <c r="F168" s="33"/>
      <c r="G168" s="33"/>
      <c r="H168" s="33"/>
      <c r="I168" s="33"/>
      <c r="J168" s="33"/>
      <c r="K168" s="33"/>
      <c r="L168" s="33"/>
      <c r="M168" s="33"/>
      <c r="N168" s="33"/>
      <c r="O168" s="33"/>
      <c r="P168" s="33"/>
      <c r="Q168" s="33"/>
      <c r="R168" s="33"/>
      <c r="S168" s="33"/>
      <c r="T168" s="33"/>
      <c r="U168" s="33"/>
      <c r="V168" s="33"/>
      <c r="W168" s="33"/>
      <c r="X168" s="33"/>
      <c r="Y168" s="33"/>
    </row>
    <row r="169" spans="2:25">
      <c r="B169" s="33"/>
      <c r="C169" s="33"/>
      <c r="D169" s="33"/>
      <c r="E169" s="33"/>
      <c r="F169" s="33"/>
      <c r="G169" s="33"/>
      <c r="H169" s="33"/>
      <c r="I169" s="33"/>
      <c r="J169" s="33"/>
      <c r="K169" s="33"/>
      <c r="L169" s="33"/>
      <c r="M169" s="33"/>
      <c r="N169" s="33"/>
      <c r="O169" s="33"/>
      <c r="P169" s="33"/>
      <c r="Q169" s="33"/>
      <c r="R169" s="33"/>
      <c r="S169" s="33"/>
      <c r="T169" s="33"/>
      <c r="U169" s="33"/>
      <c r="V169" s="33"/>
      <c r="W169" s="33"/>
      <c r="X169" s="33"/>
      <c r="Y169" s="33"/>
    </row>
    <row r="170" spans="2:25">
      <c r="B170" s="33"/>
      <c r="C170" s="33"/>
      <c r="D170" s="33"/>
      <c r="E170" s="33"/>
      <c r="F170" s="33"/>
      <c r="G170" s="33"/>
      <c r="H170" s="33"/>
      <c r="I170" s="33"/>
      <c r="J170" s="33"/>
      <c r="K170" s="33"/>
      <c r="L170" s="33"/>
      <c r="M170" s="33"/>
      <c r="N170" s="33"/>
      <c r="O170" s="33"/>
      <c r="P170" s="33"/>
      <c r="Q170" s="33"/>
      <c r="R170" s="33"/>
      <c r="S170" s="33"/>
      <c r="T170" s="33"/>
      <c r="U170" s="33"/>
      <c r="V170" s="33"/>
      <c r="W170" s="33"/>
      <c r="X170" s="33"/>
      <c r="Y170" s="33"/>
    </row>
    <row r="171" spans="2:25">
      <c r="B171" s="33"/>
      <c r="C171" s="33"/>
      <c r="D171" s="33"/>
      <c r="E171" s="33"/>
      <c r="F171" s="33"/>
      <c r="G171" s="33"/>
      <c r="H171" s="33"/>
      <c r="I171" s="33"/>
      <c r="J171" s="33"/>
      <c r="K171" s="33"/>
      <c r="L171" s="33"/>
      <c r="M171" s="33"/>
      <c r="N171" s="33"/>
      <c r="O171" s="33"/>
      <c r="P171" s="33"/>
      <c r="Q171" s="33"/>
      <c r="R171" s="33"/>
      <c r="S171" s="33"/>
      <c r="T171" s="33"/>
      <c r="U171" s="33"/>
      <c r="V171" s="33"/>
      <c r="W171" s="33"/>
      <c r="X171" s="33"/>
      <c r="Y171" s="33"/>
    </row>
  </sheetData>
  <mergeCells count="2">
    <mergeCell ref="A1:F1"/>
    <mergeCell ref="A2:F2"/>
  </mergeCells>
  <phoneticPr fontId="49" type="noConversion"/>
  <pageMargins left="0" right="0" top="0.74803149606299213" bottom="0.74803149606299213" header="0.31496062992125984" footer="0.31496062992125984"/>
  <pageSetup paperSize="9" scale="75" orientation="landscape" horizontalDpi="300" verticalDpi="300" r:id="rId1"/>
</worksheet>
</file>

<file path=xl/worksheets/sheet30.xml><?xml version="1.0" encoding="utf-8"?>
<worksheet xmlns="http://schemas.openxmlformats.org/spreadsheetml/2006/main" xmlns:r="http://schemas.openxmlformats.org/officeDocument/2006/relationships">
  <sheetPr>
    <tabColor rgb="FF92D050"/>
  </sheetPr>
  <dimension ref="A1:J35"/>
  <sheetViews>
    <sheetView view="pageLayout" zoomScaleNormal="100" workbookViewId="0">
      <selection activeCell="E5" sqref="E5"/>
    </sheetView>
  </sheetViews>
  <sheetFormatPr defaultRowHeight="15"/>
  <cols>
    <col min="1" max="1" width="64.28515625" customWidth="1"/>
    <col min="3" max="3" width="18.140625" customWidth="1"/>
    <col min="4" max="4" width="21.5703125" customWidth="1"/>
    <col min="5" max="5" width="21.85546875" customWidth="1"/>
    <col min="6" max="7" width="19.5703125" customWidth="1"/>
    <col min="8" max="8" width="16.42578125" customWidth="1"/>
    <col min="9" max="9" width="16.28515625" customWidth="1"/>
    <col min="10" max="10" width="30.140625" customWidth="1"/>
  </cols>
  <sheetData>
    <row r="1" spans="1:10" ht="30" customHeight="1">
      <c r="A1" s="269" t="s">
        <v>953</v>
      </c>
      <c r="B1" s="274"/>
      <c r="C1" s="274"/>
      <c r="D1" s="274"/>
      <c r="E1" s="274"/>
      <c r="F1" s="274"/>
      <c r="G1" s="274"/>
      <c r="H1" s="274"/>
      <c r="I1" s="274"/>
      <c r="J1" s="274"/>
    </row>
    <row r="2" spans="1:10" ht="46.5" customHeight="1">
      <c r="A2" s="287" t="s">
        <v>961</v>
      </c>
      <c r="B2" s="288"/>
      <c r="C2" s="288"/>
      <c r="D2" s="288"/>
      <c r="E2" s="288"/>
      <c r="F2" s="288"/>
      <c r="G2" s="288"/>
      <c r="H2" s="288"/>
      <c r="I2" s="288"/>
      <c r="J2" s="288"/>
    </row>
    <row r="3" spans="1:10" ht="16.5" customHeight="1">
      <c r="A3" s="92"/>
      <c r="B3" s="93"/>
      <c r="C3" s="93"/>
      <c r="D3" s="93"/>
      <c r="E3" s="93"/>
      <c r="F3" s="93"/>
      <c r="G3" s="93"/>
      <c r="H3" s="93"/>
      <c r="I3" s="93"/>
      <c r="J3" s="93"/>
    </row>
    <row r="4" spans="1:10">
      <c r="A4" s="4" t="s">
        <v>1</v>
      </c>
    </row>
    <row r="5" spans="1:10" ht="61.5" customHeight="1">
      <c r="A5" s="2" t="s">
        <v>141</v>
      </c>
      <c r="B5" s="3" t="s">
        <v>142</v>
      </c>
      <c r="C5" s="83" t="s">
        <v>823</v>
      </c>
      <c r="D5" s="83" t="s">
        <v>826</v>
      </c>
      <c r="E5" s="83" t="s">
        <v>827</v>
      </c>
      <c r="F5" s="83" t="s">
        <v>828</v>
      </c>
      <c r="G5" s="83" t="s">
        <v>831</v>
      </c>
      <c r="H5" s="83" t="s">
        <v>824</v>
      </c>
      <c r="I5" s="83" t="s">
        <v>825</v>
      </c>
      <c r="J5" s="83" t="s">
        <v>829</v>
      </c>
    </row>
    <row r="6" spans="1:10" ht="25.5">
      <c r="A6" s="52"/>
      <c r="B6" s="52"/>
      <c r="C6" s="52"/>
      <c r="D6" s="52"/>
      <c r="E6" s="52"/>
      <c r="F6" s="89" t="s">
        <v>832</v>
      </c>
      <c r="G6" s="88"/>
      <c r="H6" s="52"/>
      <c r="I6" s="52"/>
      <c r="J6" s="52"/>
    </row>
    <row r="7" spans="1:10" ht="15.75">
      <c r="A7" s="17" t="s">
        <v>254</v>
      </c>
      <c r="B7" s="6" t="s">
        <v>255</v>
      </c>
      <c r="C7" s="216"/>
      <c r="D7" s="216"/>
      <c r="E7" s="52"/>
      <c r="F7" s="52"/>
      <c r="G7" s="52"/>
      <c r="H7" s="52"/>
      <c r="I7" s="52"/>
      <c r="J7" s="52"/>
    </row>
    <row r="8" spans="1:10" ht="15.75">
      <c r="A8" s="17" t="s">
        <v>571</v>
      </c>
      <c r="B8" s="6" t="s">
        <v>256</v>
      </c>
      <c r="C8" s="216">
        <v>21718331</v>
      </c>
      <c r="D8" s="216">
        <v>21718331</v>
      </c>
      <c r="E8" s="52"/>
      <c r="F8" s="52"/>
      <c r="G8" s="52"/>
      <c r="H8" s="52"/>
      <c r="I8" s="52"/>
      <c r="J8" s="52"/>
    </row>
    <row r="9" spans="1:10" ht="15.75">
      <c r="A9" s="5" t="s">
        <v>258</v>
      </c>
      <c r="B9" s="6" t="s">
        <v>259</v>
      </c>
      <c r="C9" s="216"/>
      <c r="D9" s="216"/>
      <c r="E9" s="52"/>
      <c r="F9" s="52"/>
      <c r="G9" s="52"/>
      <c r="H9" s="52"/>
      <c r="I9" s="52"/>
      <c r="J9" s="52"/>
    </row>
    <row r="10" spans="1:10" ht="15.75">
      <c r="A10" s="17" t="s">
        <v>260</v>
      </c>
      <c r="B10" s="6" t="s">
        <v>261</v>
      </c>
      <c r="C10" s="216">
        <v>45000</v>
      </c>
      <c r="D10" s="216">
        <v>45000</v>
      </c>
      <c r="E10" s="52"/>
      <c r="F10" s="52"/>
      <c r="G10" s="52"/>
      <c r="H10" s="52"/>
      <c r="I10" s="52"/>
      <c r="J10" s="52"/>
    </row>
    <row r="11" spans="1:10" ht="15.75">
      <c r="A11" s="17" t="s">
        <v>262</v>
      </c>
      <c r="B11" s="6" t="s">
        <v>263</v>
      </c>
      <c r="C11" s="216"/>
      <c r="D11" s="216"/>
      <c r="E11" s="52"/>
      <c r="F11" s="52"/>
      <c r="G11" s="52"/>
      <c r="H11" s="52"/>
      <c r="I11" s="52"/>
      <c r="J11" s="52"/>
    </row>
    <row r="12" spans="1:10" ht="15.75">
      <c r="A12" s="5" t="s">
        <v>264</v>
      </c>
      <c r="B12" s="6" t="s">
        <v>265</v>
      </c>
      <c r="C12" s="216"/>
      <c r="D12" s="216"/>
      <c r="E12" s="52"/>
      <c r="F12" s="52"/>
      <c r="G12" s="52"/>
      <c r="H12" s="52"/>
      <c r="I12" s="52"/>
      <c r="J12" s="52"/>
    </row>
    <row r="13" spans="1:10" ht="15.75">
      <c r="A13" s="5" t="s">
        <v>266</v>
      </c>
      <c r="B13" s="6" t="s">
        <v>267</v>
      </c>
      <c r="C13" s="216">
        <v>5724089</v>
      </c>
      <c r="D13" s="216">
        <v>5724089</v>
      </c>
      <c r="E13" s="52"/>
      <c r="F13" s="52"/>
      <c r="G13" s="52"/>
      <c r="H13" s="52"/>
      <c r="I13" s="52"/>
      <c r="J13" s="52"/>
    </row>
    <row r="14" spans="1:10" ht="15.75">
      <c r="A14" s="26" t="s">
        <v>572</v>
      </c>
      <c r="B14" s="12" t="s">
        <v>268</v>
      </c>
      <c r="C14" s="216">
        <f>SUM(C7:C13)</f>
        <v>27487420</v>
      </c>
      <c r="D14" s="216">
        <f>SUM(D7:D13)</f>
        <v>27487420</v>
      </c>
      <c r="E14" s="52"/>
      <c r="F14" s="52"/>
      <c r="G14" s="52"/>
      <c r="H14" s="52"/>
      <c r="I14" s="52"/>
      <c r="J14" s="52"/>
    </row>
    <row r="15" spans="1:10" ht="15.75">
      <c r="A15" s="17" t="s">
        <v>269</v>
      </c>
      <c r="B15" s="6" t="s">
        <v>270</v>
      </c>
      <c r="C15" s="216">
        <v>6229150</v>
      </c>
      <c r="D15" s="216">
        <v>6229150</v>
      </c>
      <c r="E15" s="52"/>
      <c r="F15" s="52"/>
      <c r="G15" s="52"/>
      <c r="H15" s="52"/>
      <c r="I15" s="52"/>
      <c r="J15" s="52"/>
    </row>
    <row r="16" spans="1:10" ht="15.75">
      <c r="A16" s="17" t="s">
        <v>271</v>
      </c>
      <c r="B16" s="6" t="s">
        <v>272</v>
      </c>
      <c r="C16" s="216"/>
      <c r="D16" s="216"/>
      <c r="E16" s="52"/>
      <c r="F16" s="52"/>
      <c r="G16" s="52"/>
      <c r="H16" s="52"/>
      <c r="I16" s="52"/>
      <c r="J16" s="52"/>
    </row>
    <row r="17" spans="1:10" ht="15.75">
      <c r="A17" s="17" t="s">
        <v>273</v>
      </c>
      <c r="B17" s="6" t="s">
        <v>274</v>
      </c>
      <c r="C17" s="216"/>
      <c r="D17" s="216"/>
      <c r="E17" s="52"/>
      <c r="F17" s="52"/>
      <c r="G17" s="52"/>
      <c r="H17" s="52"/>
      <c r="I17" s="52"/>
      <c r="J17" s="52"/>
    </row>
    <row r="18" spans="1:10" ht="15.75">
      <c r="A18" s="17" t="s">
        <v>275</v>
      </c>
      <c r="B18" s="6" t="s">
        <v>276</v>
      </c>
      <c r="C18" s="216">
        <v>1644071</v>
      </c>
      <c r="D18" s="216">
        <v>1644071</v>
      </c>
      <c r="E18" s="52"/>
      <c r="F18" s="52"/>
      <c r="G18" s="52"/>
      <c r="H18" s="52"/>
      <c r="I18" s="52"/>
      <c r="J18" s="52"/>
    </row>
    <row r="19" spans="1:10" ht="15.75">
      <c r="A19" s="26" t="s">
        <v>573</v>
      </c>
      <c r="B19" s="12" t="s">
        <v>277</v>
      </c>
      <c r="C19" s="216">
        <f>SUM(C15:C18)</f>
        <v>7873221</v>
      </c>
      <c r="D19" s="216">
        <f>SUM(D15:D18)</f>
        <v>7873221</v>
      </c>
      <c r="E19" s="52"/>
      <c r="F19" s="52"/>
      <c r="G19" s="52"/>
      <c r="H19" s="52"/>
      <c r="I19" s="52"/>
      <c r="J19" s="52"/>
    </row>
    <row r="20" spans="1:10" ht="78.75">
      <c r="A20" s="149" t="s">
        <v>107</v>
      </c>
      <c r="B20" s="37"/>
      <c r="C20" s="255"/>
      <c r="D20" s="255"/>
      <c r="E20" s="37"/>
      <c r="F20" s="37"/>
      <c r="G20" s="37"/>
      <c r="H20" s="37"/>
      <c r="I20" s="37"/>
      <c r="J20" s="37"/>
    </row>
    <row r="21" spans="1:10" ht="15.75">
      <c r="A21" s="83" t="s">
        <v>108</v>
      </c>
      <c r="B21" s="37"/>
      <c r="C21" s="255"/>
      <c r="D21" s="255"/>
      <c r="E21" s="37"/>
      <c r="F21" s="37"/>
      <c r="G21" s="37"/>
      <c r="H21" s="37"/>
      <c r="I21" s="37"/>
      <c r="J21" s="37"/>
    </row>
    <row r="22" spans="1:10" ht="15.75">
      <c r="A22" s="83" t="s">
        <v>108</v>
      </c>
      <c r="B22" s="37"/>
      <c r="C22" s="255"/>
      <c r="D22" s="255"/>
      <c r="E22" s="37"/>
      <c r="F22" s="37"/>
      <c r="G22" s="37"/>
      <c r="H22" s="37"/>
      <c r="I22" s="37"/>
      <c r="J22" s="37"/>
    </row>
    <row r="23" spans="1:10" ht="15.75">
      <c r="A23" s="83" t="s">
        <v>108</v>
      </c>
      <c r="B23" s="37"/>
      <c r="C23" s="255"/>
      <c r="D23" s="255"/>
      <c r="E23" s="37"/>
      <c r="F23" s="37"/>
      <c r="G23" s="37"/>
      <c r="H23" s="37"/>
      <c r="I23" s="37"/>
      <c r="J23" s="37"/>
    </row>
    <row r="24" spans="1:10">
      <c r="A24" s="33"/>
      <c r="B24" s="33"/>
      <c r="C24" s="256"/>
      <c r="D24" s="256"/>
      <c r="E24" s="33"/>
      <c r="F24" s="33"/>
      <c r="G24" s="33"/>
      <c r="H24" s="33"/>
      <c r="I24" s="33"/>
      <c r="J24" s="33"/>
    </row>
    <row r="25" spans="1:10">
      <c r="A25" s="33"/>
      <c r="B25" s="33"/>
      <c r="C25" s="257"/>
      <c r="D25" s="257"/>
      <c r="E25" s="33"/>
      <c r="F25" s="33"/>
      <c r="G25" s="33"/>
      <c r="H25" s="33"/>
      <c r="I25" s="33"/>
      <c r="J25" s="33"/>
    </row>
    <row r="26" spans="1:10">
      <c r="A26" s="145" t="s">
        <v>106</v>
      </c>
      <c r="C26" s="254"/>
      <c r="D26" s="254"/>
    </row>
    <row r="27" spans="1:10">
      <c r="A27" s="148"/>
      <c r="C27" s="254"/>
      <c r="D27" s="254"/>
    </row>
    <row r="28" spans="1:10" ht="25.5">
      <c r="A28" s="146" t="s">
        <v>116</v>
      </c>
      <c r="C28" s="254"/>
      <c r="D28" s="254"/>
    </row>
    <row r="29" spans="1:10" ht="51">
      <c r="A29" s="146" t="s">
        <v>101</v>
      </c>
    </row>
    <row r="30" spans="1:10" ht="25.5">
      <c r="A30" s="146" t="s">
        <v>102</v>
      </c>
    </row>
    <row r="31" spans="1:10" ht="25.5">
      <c r="A31" s="146" t="s">
        <v>103</v>
      </c>
    </row>
    <row r="32" spans="1:10" ht="38.25">
      <c r="A32" s="146" t="s">
        <v>104</v>
      </c>
    </row>
    <row r="33" spans="1:1" ht="25.5">
      <c r="A33" s="146" t="s">
        <v>105</v>
      </c>
    </row>
    <row r="34" spans="1:1" ht="38.25">
      <c r="A34" s="146" t="s">
        <v>117</v>
      </c>
    </row>
    <row r="35" spans="1:1" ht="51">
      <c r="A35" s="147" t="s">
        <v>118</v>
      </c>
    </row>
  </sheetData>
  <mergeCells count="2">
    <mergeCell ref="A2:J2"/>
    <mergeCell ref="A1:J1"/>
  </mergeCells>
  <phoneticPr fontId="49" type="noConversion"/>
  <pageMargins left="0" right="0" top="0.74803149606299213" bottom="0.74803149606299213" header="0.31496062992125984" footer="0.31496062992125984"/>
  <pageSetup paperSize="9" scale="60" orientation="landscape" horizontalDpi="300" verticalDpi="300" r:id="rId1"/>
  <headerFooter>
    <oddHeader>&amp;C17. melléklet az /2020. (..) önkormányzati rendelethez</oddHeader>
    <oddFooter>&amp;C- 17 -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>
  <sheetPr>
    <tabColor rgb="FF92D050"/>
  </sheetPr>
  <dimension ref="A1:I15"/>
  <sheetViews>
    <sheetView view="pageLayout" zoomScaleNormal="100" workbookViewId="0">
      <selection activeCell="C8" sqref="C8"/>
    </sheetView>
  </sheetViews>
  <sheetFormatPr defaultRowHeight="15"/>
  <cols>
    <col min="1" max="1" width="101.28515625" customWidth="1"/>
    <col min="2" max="2" width="14" customWidth="1"/>
    <col min="3" max="3" width="14.7109375" bestFit="1" customWidth="1"/>
    <col min="4" max="4" width="16.28515625" bestFit="1" customWidth="1"/>
    <col min="8" max="8" width="11.42578125" customWidth="1"/>
    <col min="9" max="9" width="13.85546875" customWidth="1"/>
  </cols>
  <sheetData>
    <row r="1" spans="1:9" ht="30.75" customHeight="1">
      <c r="A1" s="269" t="s">
        <v>947</v>
      </c>
      <c r="B1" s="274"/>
      <c r="C1" s="274"/>
      <c r="D1" s="274"/>
      <c r="E1" s="274"/>
      <c r="F1" s="274"/>
      <c r="G1" s="274"/>
      <c r="H1" s="274"/>
      <c r="I1" s="274"/>
    </row>
    <row r="2" spans="1:9" ht="23.25" customHeight="1">
      <c r="A2" s="272" t="s">
        <v>850</v>
      </c>
      <c r="B2" s="270"/>
      <c r="C2" s="270"/>
      <c r="D2" s="270"/>
      <c r="E2" s="270"/>
      <c r="F2" s="270"/>
      <c r="G2" s="270"/>
      <c r="H2" s="270"/>
      <c r="I2" s="270"/>
    </row>
    <row r="4" spans="1:9">
      <c r="A4" s="4" t="s">
        <v>1</v>
      </c>
    </row>
    <row r="5" spans="1:9" ht="36.75">
      <c r="A5" s="124" t="s">
        <v>73</v>
      </c>
      <c r="B5" s="125" t="s">
        <v>74</v>
      </c>
      <c r="C5" s="125" t="s">
        <v>75</v>
      </c>
      <c r="D5" s="125" t="s">
        <v>952</v>
      </c>
      <c r="E5" s="125" t="s">
        <v>938</v>
      </c>
      <c r="F5" s="125" t="s">
        <v>939</v>
      </c>
      <c r="G5" s="125" t="s">
        <v>945</v>
      </c>
      <c r="H5" s="125" t="s">
        <v>946</v>
      </c>
      <c r="I5" s="132" t="s">
        <v>76</v>
      </c>
    </row>
    <row r="6" spans="1:9">
      <c r="A6" s="128" t="s">
        <v>77</v>
      </c>
      <c r="B6" s="128"/>
      <c r="C6" s="129"/>
      <c r="D6" s="129"/>
      <c r="E6" s="129"/>
      <c r="F6" s="129"/>
      <c r="G6" s="129"/>
      <c r="H6" s="129"/>
      <c r="I6" s="129"/>
    </row>
    <row r="7" spans="1:9">
      <c r="A7" s="128" t="s">
        <v>78</v>
      </c>
      <c r="B7" s="128"/>
      <c r="C7" s="129"/>
      <c r="D7" s="129"/>
      <c r="E7" s="129"/>
      <c r="F7" s="129"/>
      <c r="G7" s="129"/>
      <c r="H7" s="129"/>
      <c r="I7" s="129"/>
    </row>
    <row r="8" spans="1:9" ht="15.75">
      <c r="A8" s="126" t="s">
        <v>943</v>
      </c>
      <c r="B8" s="126">
        <v>2019</v>
      </c>
      <c r="C8" s="127">
        <v>0</v>
      </c>
      <c r="D8" s="127">
        <v>21718331</v>
      </c>
      <c r="E8" s="127">
        <v>0</v>
      </c>
      <c r="F8" s="127">
        <v>0</v>
      </c>
      <c r="G8" s="127">
        <v>0</v>
      </c>
      <c r="H8" s="127">
        <v>0</v>
      </c>
      <c r="I8" s="127">
        <f t="shared" ref="I8:I14" si="0">SUM(C8:H8)</f>
        <v>21718331</v>
      </c>
    </row>
    <row r="9" spans="1:9" ht="15.75">
      <c r="A9" s="126" t="s">
        <v>962</v>
      </c>
      <c r="B9" s="126"/>
      <c r="C9" s="127"/>
      <c r="D9" s="127">
        <v>45000</v>
      </c>
      <c r="E9" s="127"/>
      <c r="F9" s="127"/>
      <c r="G9" s="127"/>
      <c r="H9" s="127"/>
      <c r="I9" s="127">
        <f t="shared" si="0"/>
        <v>45000</v>
      </c>
    </row>
    <row r="10" spans="1:9" ht="15.75">
      <c r="A10" s="126" t="s">
        <v>834</v>
      </c>
      <c r="B10" s="126"/>
      <c r="C10" s="127">
        <v>0</v>
      </c>
      <c r="D10" s="127">
        <v>5724089</v>
      </c>
      <c r="E10" s="127">
        <v>0</v>
      </c>
      <c r="F10" s="127">
        <v>0</v>
      </c>
      <c r="G10" s="127">
        <v>0</v>
      </c>
      <c r="H10" s="127">
        <v>0</v>
      </c>
      <c r="I10" s="127">
        <f t="shared" si="0"/>
        <v>5724089</v>
      </c>
    </row>
    <row r="11" spans="1:9" ht="15.75">
      <c r="A11" s="128" t="s">
        <v>79</v>
      </c>
      <c r="B11" s="128"/>
      <c r="C11" s="129">
        <f t="shared" ref="C11:H11" si="1">SUM(C8:C10)</f>
        <v>0</v>
      </c>
      <c r="D11" s="129">
        <f>SUM(D8:D10)</f>
        <v>27487420</v>
      </c>
      <c r="E11" s="129">
        <f t="shared" si="1"/>
        <v>0</v>
      </c>
      <c r="F11" s="129">
        <f t="shared" si="1"/>
        <v>0</v>
      </c>
      <c r="G11" s="129">
        <f t="shared" si="1"/>
        <v>0</v>
      </c>
      <c r="H11" s="129">
        <f t="shared" si="1"/>
        <v>0</v>
      </c>
      <c r="I11" s="127">
        <f>SUM(C11:H11)</f>
        <v>27487420</v>
      </c>
    </row>
    <row r="12" spans="1:9" ht="15.75">
      <c r="A12" s="126" t="s">
        <v>944</v>
      </c>
      <c r="B12" s="126">
        <v>2018</v>
      </c>
      <c r="C12" s="127">
        <v>0</v>
      </c>
      <c r="D12" s="127">
        <v>6229150</v>
      </c>
      <c r="E12" s="127">
        <v>0</v>
      </c>
      <c r="F12" s="127">
        <v>0</v>
      </c>
      <c r="G12" s="127">
        <v>0</v>
      </c>
      <c r="H12" s="127">
        <v>0</v>
      </c>
      <c r="I12" s="127">
        <f t="shared" si="0"/>
        <v>6229150</v>
      </c>
    </row>
    <row r="13" spans="1:9" ht="15.75">
      <c r="A13" s="126" t="s">
        <v>835</v>
      </c>
      <c r="B13" s="126"/>
      <c r="C13" s="127">
        <v>0</v>
      </c>
      <c r="D13" s="127">
        <v>1644071</v>
      </c>
      <c r="E13" s="127">
        <v>0</v>
      </c>
      <c r="F13" s="127">
        <v>0</v>
      </c>
      <c r="G13" s="127">
        <v>0</v>
      </c>
      <c r="H13" s="127">
        <v>0</v>
      </c>
      <c r="I13" s="127">
        <f t="shared" si="0"/>
        <v>1644071</v>
      </c>
    </row>
    <row r="14" spans="1:9" ht="15.75">
      <c r="A14" s="128" t="s">
        <v>80</v>
      </c>
      <c r="B14" s="128"/>
      <c r="C14" s="129">
        <f t="shared" ref="C14:H14" si="2">SUM(C12:C13)</f>
        <v>0</v>
      </c>
      <c r="D14" s="129">
        <f t="shared" si="2"/>
        <v>7873221</v>
      </c>
      <c r="E14" s="129">
        <f t="shared" si="2"/>
        <v>0</v>
      </c>
      <c r="F14" s="129">
        <f t="shared" si="2"/>
        <v>0</v>
      </c>
      <c r="G14" s="129">
        <f t="shared" si="2"/>
        <v>0</v>
      </c>
      <c r="H14" s="129">
        <f t="shared" si="2"/>
        <v>0</v>
      </c>
      <c r="I14" s="127">
        <f t="shared" si="0"/>
        <v>7873221</v>
      </c>
    </row>
    <row r="15" spans="1:9" ht="16.5">
      <c r="A15" s="130" t="s">
        <v>81</v>
      </c>
      <c r="B15" s="126"/>
      <c r="C15" s="131">
        <f>C14+C11</f>
        <v>0</v>
      </c>
      <c r="D15" s="131">
        <f>D14+D11</f>
        <v>35360641</v>
      </c>
      <c r="E15" s="131"/>
      <c r="F15" s="131"/>
      <c r="G15" s="131"/>
      <c r="H15" s="131"/>
      <c r="I15" s="131"/>
    </row>
  </sheetData>
  <mergeCells count="2">
    <mergeCell ref="A1:I1"/>
    <mergeCell ref="A2:I2"/>
  </mergeCells>
  <phoneticPr fontId="49" type="noConversion"/>
  <pageMargins left="0" right="0" top="0.74803149606299213" bottom="0.74803149606299213" header="0.31496062992125984" footer="0.31496062992125984"/>
  <pageSetup paperSize="9" scale="70" orientation="landscape" horizontalDpi="300" verticalDpi="300" r:id="rId1"/>
  <headerFooter>
    <oddHeader>&amp;C18. melléklet az /2020. (..) önkormányzati rendelethez</oddHeader>
    <oddFooter>&amp;C- 18 -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L34" sqref="L34"/>
    </sheetView>
  </sheetViews>
  <sheetFormatPr defaultRowHeight="15"/>
  <sheetData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Y171"/>
  <sheetViews>
    <sheetView view="pageBreakPreview" zoomScale="60" zoomScaleNormal="100" workbookViewId="0">
      <selection activeCell="A74" sqref="A74"/>
    </sheetView>
  </sheetViews>
  <sheetFormatPr defaultRowHeight="15"/>
  <cols>
    <col min="1" max="1" width="105.140625" customWidth="1"/>
    <col min="3" max="3" width="17.140625" customWidth="1"/>
    <col min="4" max="4" width="20.140625" customWidth="1"/>
    <col min="5" max="5" width="18.85546875" customWidth="1"/>
    <col min="6" max="6" width="14.140625" customWidth="1"/>
  </cols>
  <sheetData>
    <row r="1" spans="1:6" ht="24.75" customHeight="1">
      <c r="A1" s="269" t="s">
        <v>92</v>
      </c>
      <c r="B1" s="270"/>
      <c r="C1" s="270"/>
      <c r="D1" s="270"/>
      <c r="E1" s="270"/>
      <c r="F1" s="271"/>
    </row>
    <row r="2" spans="1:6" ht="21.75" customHeight="1">
      <c r="A2" s="273" t="s">
        <v>729</v>
      </c>
      <c r="B2" s="270"/>
      <c r="C2" s="270"/>
      <c r="D2" s="270"/>
      <c r="E2" s="270"/>
      <c r="F2" s="271"/>
    </row>
    <row r="3" spans="1:6" ht="18">
      <c r="A3" s="62"/>
    </row>
    <row r="4" spans="1:6">
      <c r="A4" s="4" t="s">
        <v>5</v>
      </c>
    </row>
    <row r="5" spans="1:6" ht="30">
      <c r="A5" s="2" t="s">
        <v>141</v>
      </c>
      <c r="B5" s="3" t="s">
        <v>142</v>
      </c>
      <c r="C5" s="84" t="s">
        <v>762</v>
      </c>
      <c r="D5" s="84" t="s">
        <v>763</v>
      </c>
      <c r="E5" s="84" t="s">
        <v>95</v>
      </c>
      <c r="F5" s="138" t="s">
        <v>58</v>
      </c>
    </row>
    <row r="6" spans="1:6">
      <c r="A6" s="38" t="s">
        <v>143</v>
      </c>
      <c r="B6" s="39" t="s">
        <v>144</v>
      </c>
      <c r="C6" s="52"/>
      <c r="D6" s="52"/>
      <c r="E6" s="52"/>
      <c r="F6" s="37"/>
    </row>
    <row r="7" spans="1:6">
      <c r="A7" s="38" t="s">
        <v>145</v>
      </c>
      <c r="B7" s="40" t="s">
        <v>146</v>
      </c>
      <c r="C7" s="52"/>
      <c r="D7" s="52"/>
      <c r="E7" s="52"/>
      <c r="F7" s="37"/>
    </row>
    <row r="8" spans="1:6">
      <c r="A8" s="38" t="s">
        <v>147</v>
      </c>
      <c r="B8" s="40" t="s">
        <v>148</v>
      </c>
      <c r="C8" s="52"/>
      <c r="D8" s="52"/>
      <c r="E8" s="52"/>
      <c r="F8" s="37"/>
    </row>
    <row r="9" spans="1:6">
      <c r="A9" s="41" t="s">
        <v>149</v>
      </c>
      <c r="B9" s="40" t="s">
        <v>150</v>
      </c>
      <c r="C9" s="52"/>
      <c r="D9" s="52"/>
      <c r="E9" s="52"/>
      <c r="F9" s="37"/>
    </row>
    <row r="10" spans="1:6">
      <c r="A10" s="41" t="s">
        <v>151</v>
      </c>
      <c r="B10" s="40" t="s">
        <v>152</v>
      </c>
      <c r="C10" s="52"/>
      <c r="D10" s="52"/>
      <c r="E10" s="52"/>
      <c r="F10" s="37"/>
    </row>
    <row r="11" spans="1:6">
      <c r="A11" s="41" t="s">
        <v>153</v>
      </c>
      <c r="B11" s="40" t="s">
        <v>154</v>
      </c>
      <c r="C11" s="52"/>
      <c r="D11" s="52"/>
      <c r="E11" s="52"/>
      <c r="F11" s="37"/>
    </row>
    <row r="12" spans="1:6">
      <c r="A12" s="41" t="s">
        <v>155</v>
      </c>
      <c r="B12" s="40" t="s">
        <v>156</v>
      </c>
      <c r="C12" s="52"/>
      <c r="D12" s="52"/>
      <c r="E12" s="52"/>
      <c r="F12" s="37"/>
    </row>
    <row r="13" spans="1:6">
      <c r="A13" s="41" t="s">
        <v>157</v>
      </c>
      <c r="B13" s="40" t="s">
        <v>158</v>
      </c>
      <c r="C13" s="52"/>
      <c r="D13" s="52"/>
      <c r="E13" s="52"/>
      <c r="F13" s="37"/>
    </row>
    <row r="14" spans="1:6">
      <c r="A14" s="5" t="s">
        <v>159</v>
      </c>
      <c r="B14" s="40" t="s">
        <v>160</v>
      </c>
      <c r="C14" s="52"/>
      <c r="D14" s="52"/>
      <c r="E14" s="52"/>
      <c r="F14" s="37"/>
    </row>
    <row r="15" spans="1:6">
      <c r="A15" s="5" t="s">
        <v>161</v>
      </c>
      <c r="B15" s="40" t="s">
        <v>162</v>
      </c>
      <c r="C15" s="52"/>
      <c r="D15" s="52"/>
      <c r="E15" s="52"/>
      <c r="F15" s="37"/>
    </row>
    <row r="16" spans="1:6">
      <c r="A16" s="5" t="s">
        <v>163</v>
      </c>
      <c r="B16" s="40" t="s">
        <v>164</v>
      </c>
      <c r="C16" s="52"/>
      <c r="D16" s="52"/>
      <c r="E16" s="52"/>
      <c r="F16" s="37"/>
    </row>
    <row r="17" spans="1:6">
      <c r="A17" s="5" t="s">
        <v>165</v>
      </c>
      <c r="B17" s="40" t="s">
        <v>166</v>
      </c>
      <c r="C17" s="52"/>
      <c r="D17" s="52"/>
      <c r="E17" s="52"/>
      <c r="F17" s="37"/>
    </row>
    <row r="18" spans="1:6">
      <c r="A18" s="5" t="s">
        <v>593</v>
      </c>
      <c r="B18" s="40" t="s">
        <v>167</v>
      </c>
      <c r="C18" s="52"/>
      <c r="D18" s="52"/>
      <c r="E18" s="52"/>
      <c r="F18" s="37"/>
    </row>
    <row r="19" spans="1:6">
      <c r="A19" s="42" t="s">
        <v>491</v>
      </c>
      <c r="B19" s="43" t="s">
        <v>169</v>
      </c>
      <c r="C19" s="52"/>
      <c r="D19" s="52"/>
      <c r="E19" s="52"/>
      <c r="F19" s="37"/>
    </row>
    <row r="20" spans="1:6">
      <c r="A20" s="5" t="s">
        <v>170</v>
      </c>
      <c r="B20" s="40" t="s">
        <v>171</v>
      </c>
      <c r="C20" s="52"/>
      <c r="D20" s="52"/>
      <c r="E20" s="52"/>
      <c r="F20" s="37"/>
    </row>
    <row r="21" spans="1:6">
      <c r="A21" s="5" t="s">
        <v>172</v>
      </c>
      <c r="B21" s="40" t="s">
        <v>173</v>
      </c>
      <c r="C21" s="52"/>
      <c r="D21" s="52"/>
      <c r="E21" s="52"/>
      <c r="F21" s="37"/>
    </row>
    <row r="22" spans="1:6">
      <c r="A22" s="6" t="s">
        <v>174</v>
      </c>
      <c r="B22" s="40" t="s">
        <v>175</v>
      </c>
      <c r="C22" s="52"/>
      <c r="D22" s="52"/>
      <c r="E22" s="52"/>
      <c r="F22" s="37"/>
    </row>
    <row r="23" spans="1:6">
      <c r="A23" s="9" t="s">
        <v>492</v>
      </c>
      <c r="B23" s="43" t="s">
        <v>176</v>
      </c>
      <c r="C23" s="52"/>
      <c r="D23" s="52"/>
      <c r="E23" s="52"/>
      <c r="F23" s="37"/>
    </row>
    <row r="24" spans="1:6">
      <c r="A24" s="65" t="s">
        <v>623</v>
      </c>
      <c r="B24" s="66" t="s">
        <v>177</v>
      </c>
      <c r="C24" s="52"/>
      <c r="D24" s="52"/>
      <c r="E24" s="52"/>
      <c r="F24" s="37"/>
    </row>
    <row r="25" spans="1:6">
      <c r="A25" s="49" t="s">
        <v>594</v>
      </c>
      <c r="B25" s="66" t="s">
        <v>178</v>
      </c>
      <c r="C25" s="52"/>
      <c r="D25" s="52"/>
      <c r="E25" s="52"/>
      <c r="F25" s="37"/>
    </row>
    <row r="26" spans="1:6">
      <c r="A26" s="5" t="s">
        <v>179</v>
      </c>
      <c r="B26" s="40" t="s">
        <v>180</v>
      </c>
      <c r="C26" s="52"/>
      <c r="D26" s="52"/>
      <c r="E26" s="52"/>
      <c r="F26" s="37"/>
    </row>
    <row r="27" spans="1:6">
      <c r="A27" s="5" t="s">
        <v>181</v>
      </c>
      <c r="B27" s="40" t="s">
        <v>182</v>
      </c>
      <c r="C27" s="52"/>
      <c r="D27" s="52"/>
      <c r="E27" s="52"/>
      <c r="F27" s="37"/>
    </row>
    <row r="28" spans="1:6">
      <c r="A28" s="5" t="s">
        <v>183</v>
      </c>
      <c r="B28" s="40" t="s">
        <v>184</v>
      </c>
      <c r="C28" s="52"/>
      <c r="D28" s="52"/>
      <c r="E28" s="52"/>
      <c r="F28" s="37"/>
    </row>
    <row r="29" spans="1:6">
      <c r="A29" s="9" t="s">
        <v>502</v>
      </c>
      <c r="B29" s="43" t="s">
        <v>185</v>
      </c>
      <c r="C29" s="52"/>
      <c r="D29" s="52"/>
      <c r="E29" s="52"/>
      <c r="F29" s="37"/>
    </row>
    <row r="30" spans="1:6">
      <c r="A30" s="5" t="s">
        <v>186</v>
      </c>
      <c r="B30" s="40" t="s">
        <v>187</v>
      </c>
      <c r="C30" s="52"/>
      <c r="D30" s="52"/>
      <c r="E30" s="52"/>
      <c r="F30" s="37"/>
    </row>
    <row r="31" spans="1:6">
      <c r="A31" s="5" t="s">
        <v>188</v>
      </c>
      <c r="B31" s="40" t="s">
        <v>189</v>
      </c>
      <c r="C31" s="52"/>
      <c r="D31" s="52"/>
      <c r="E31" s="52"/>
      <c r="F31" s="37"/>
    </row>
    <row r="32" spans="1:6" ht="15" customHeight="1">
      <c r="A32" s="9" t="s">
        <v>624</v>
      </c>
      <c r="B32" s="43" t="s">
        <v>190</v>
      </c>
      <c r="C32" s="52"/>
      <c r="D32" s="52"/>
      <c r="E32" s="52"/>
      <c r="F32" s="37"/>
    </row>
    <row r="33" spans="1:6">
      <c r="A33" s="5" t="s">
        <v>191</v>
      </c>
      <c r="B33" s="40" t="s">
        <v>192</v>
      </c>
      <c r="C33" s="52"/>
      <c r="D33" s="52"/>
      <c r="E33" s="52"/>
      <c r="F33" s="37"/>
    </row>
    <row r="34" spans="1:6">
      <c r="A34" s="5" t="s">
        <v>193</v>
      </c>
      <c r="B34" s="40" t="s">
        <v>194</v>
      </c>
      <c r="C34" s="52"/>
      <c r="D34" s="52"/>
      <c r="E34" s="52"/>
      <c r="F34" s="37"/>
    </row>
    <row r="35" spans="1:6">
      <c r="A35" s="5" t="s">
        <v>595</v>
      </c>
      <c r="B35" s="40" t="s">
        <v>195</v>
      </c>
      <c r="C35" s="52"/>
      <c r="D35" s="52"/>
      <c r="E35" s="52"/>
      <c r="F35" s="37"/>
    </row>
    <row r="36" spans="1:6">
      <c r="A36" s="5" t="s">
        <v>197</v>
      </c>
      <c r="B36" s="40" t="s">
        <v>198</v>
      </c>
      <c r="C36" s="52"/>
      <c r="D36" s="52"/>
      <c r="E36" s="52"/>
      <c r="F36" s="37"/>
    </row>
    <row r="37" spans="1:6">
      <c r="A37" s="14" t="s">
        <v>596</v>
      </c>
      <c r="B37" s="40" t="s">
        <v>199</v>
      </c>
      <c r="C37" s="52"/>
      <c r="D37" s="52"/>
      <c r="E37" s="52"/>
      <c r="F37" s="37"/>
    </row>
    <row r="38" spans="1:6">
      <c r="A38" s="6" t="s">
        <v>201</v>
      </c>
      <c r="B38" s="40" t="s">
        <v>202</v>
      </c>
      <c r="C38" s="52"/>
      <c r="D38" s="52"/>
      <c r="E38" s="52"/>
      <c r="F38" s="37"/>
    </row>
    <row r="39" spans="1:6">
      <c r="A39" s="5" t="s">
        <v>597</v>
      </c>
      <c r="B39" s="40" t="s">
        <v>203</v>
      </c>
      <c r="C39" s="52"/>
      <c r="D39" s="52"/>
      <c r="E39" s="52"/>
      <c r="F39" s="37"/>
    </row>
    <row r="40" spans="1:6">
      <c r="A40" s="9" t="s">
        <v>507</v>
      </c>
      <c r="B40" s="43" t="s">
        <v>205</v>
      </c>
      <c r="C40" s="52"/>
      <c r="D40" s="52"/>
      <c r="E40" s="52"/>
      <c r="F40" s="37"/>
    </row>
    <row r="41" spans="1:6">
      <c r="A41" s="5" t="s">
        <v>206</v>
      </c>
      <c r="B41" s="40" t="s">
        <v>207</v>
      </c>
      <c r="C41" s="52"/>
      <c r="D41" s="52"/>
      <c r="E41" s="52"/>
      <c r="F41" s="37"/>
    </row>
    <row r="42" spans="1:6">
      <c r="A42" s="5" t="s">
        <v>208</v>
      </c>
      <c r="B42" s="40" t="s">
        <v>209</v>
      </c>
      <c r="C42" s="52"/>
      <c r="D42" s="52"/>
      <c r="E42" s="52"/>
      <c r="F42" s="37"/>
    </row>
    <row r="43" spans="1:6">
      <c r="A43" s="9" t="s">
        <v>508</v>
      </c>
      <c r="B43" s="43" t="s">
        <v>210</v>
      </c>
      <c r="C43" s="52"/>
      <c r="D43" s="52"/>
      <c r="E43" s="52"/>
      <c r="F43" s="37"/>
    </row>
    <row r="44" spans="1:6">
      <c r="A44" s="5" t="s">
        <v>211</v>
      </c>
      <c r="B44" s="40" t="s">
        <v>212</v>
      </c>
      <c r="C44" s="52"/>
      <c r="D44" s="52"/>
      <c r="E44" s="52"/>
      <c r="F44" s="37"/>
    </row>
    <row r="45" spans="1:6">
      <c r="A45" s="5" t="s">
        <v>213</v>
      </c>
      <c r="B45" s="40" t="s">
        <v>214</v>
      </c>
      <c r="C45" s="52"/>
      <c r="D45" s="52"/>
      <c r="E45" s="52"/>
      <c r="F45" s="37"/>
    </row>
    <row r="46" spans="1:6">
      <c r="A46" s="5" t="s">
        <v>598</v>
      </c>
      <c r="B46" s="40" t="s">
        <v>215</v>
      </c>
      <c r="C46" s="52"/>
      <c r="D46" s="52"/>
      <c r="E46" s="52"/>
      <c r="F46" s="37"/>
    </row>
    <row r="47" spans="1:6">
      <c r="A47" s="5" t="s">
        <v>599</v>
      </c>
      <c r="B47" s="40" t="s">
        <v>217</v>
      </c>
      <c r="C47" s="52"/>
      <c r="D47" s="52"/>
      <c r="E47" s="52"/>
      <c r="F47" s="37"/>
    </row>
    <row r="48" spans="1:6">
      <c r="A48" s="5" t="s">
        <v>221</v>
      </c>
      <c r="B48" s="40" t="s">
        <v>222</v>
      </c>
      <c r="C48" s="52"/>
      <c r="D48" s="52"/>
      <c r="E48" s="52"/>
      <c r="F48" s="37"/>
    </row>
    <row r="49" spans="1:6">
      <c r="A49" s="9" t="s">
        <v>511</v>
      </c>
      <c r="B49" s="43" t="s">
        <v>223</v>
      </c>
      <c r="C49" s="52"/>
      <c r="D49" s="52"/>
      <c r="E49" s="52"/>
      <c r="F49" s="37"/>
    </row>
    <row r="50" spans="1:6">
      <c r="A50" s="49" t="s">
        <v>512</v>
      </c>
      <c r="B50" s="66" t="s">
        <v>224</v>
      </c>
      <c r="C50" s="52"/>
      <c r="D50" s="52"/>
      <c r="E50" s="52"/>
      <c r="F50" s="37"/>
    </row>
    <row r="51" spans="1:6">
      <c r="A51" s="17" t="s">
        <v>225</v>
      </c>
      <c r="B51" s="40" t="s">
        <v>226</v>
      </c>
      <c r="C51" s="52"/>
      <c r="D51" s="52"/>
      <c r="E51" s="52"/>
      <c r="F51" s="37"/>
    </row>
    <row r="52" spans="1:6">
      <c r="A52" s="17" t="s">
        <v>529</v>
      </c>
      <c r="B52" s="40" t="s">
        <v>227</v>
      </c>
      <c r="C52" s="52"/>
      <c r="D52" s="52"/>
      <c r="E52" s="52"/>
      <c r="F52" s="37"/>
    </row>
    <row r="53" spans="1:6">
      <c r="A53" s="22" t="s">
        <v>600</v>
      </c>
      <c r="B53" s="40" t="s">
        <v>228</v>
      </c>
      <c r="C53" s="52"/>
      <c r="D53" s="52"/>
      <c r="E53" s="52"/>
      <c r="F53" s="37"/>
    </row>
    <row r="54" spans="1:6">
      <c r="A54" s="22" t="s">
        <v>601</v>
      </c>
      <c r="B54" s="40" t="s">
        <v>229</v>
      </c>
      <c r="C54" s="52"/>
      <c r="D54" s="52"/>
      <c r="E54" s="52"/>
      <c r="F54" s="37"/>
    </row>
    <row r="55" spans="1:6">
      <c r="A55" s="22" t="s">
        <v>602</v>
      </c>
      <c r="B55" s="40" t="s">
        <v>230</v>
      </c>
      <c r="C55" s="52"/>
      <c r="D55" s="52"/>
      <c r="E55" s="52"/>
      <c r="F55" s="37"/>
    </row>
    <row r="56" spans="1:6">
      <c r="A56" s="17" t="s">
        <v>603</v>
      </c>
      <c r="B56" s="40" t="s">
        <v>231</v>
      </c>
      <c r="C56" s="52"/>
      <c r="D56" s="52"/>
      <c r="E56" s="52"/>
      <c r="F56" s="37"/>
    </row>
    <row r="57" spans="1:6">
      <c r="A57" s="17" t="s">
        <v>604</v>
      </c>
      <c r="B57" s="40" t="s">
        <v>232</v>
      </c>
      <c r="C57" s="52"/>
      <c r="D57" s="52"/>
      <c r="E57" s="52"/>
      <c r="F57" s="37"/>
    </row>
    <row r="58" spans="1:6">
      <c r="A58" s="17" t="s">
        <v>605</v>
      </c>
      <c r="B58" s="40" t="s">
        <v>233</v>
      </c>
      <c r="C58" s="52"/>
      <c r="D58" s="52"/>
      <c r="E58" s="52"/>
      <c r="F58" s="37"/>
    </row>
    <row r="59" spans="1:6">
      <c r="A59" s="63" t="s">
        <v>562</v>
      </c>
      <c r="B59" s="66" t="s">
        <v>234</v>
      </c>
      <c r="C59" s="52"/>
      <c r="D59" s="52"/>
      <c r="E59" s="52"/>
      <c r="F59" s="37"/>
    </row>
    <row r="60" spans="1:6">
      <c r="A60" s="16" t="s">
        <v>606</v>
      </c>
      <c r="B60" s="40" t="s">
        <v>235</v>
      </c>
      <c r="C60" s="52"/>
      <c r="D60" s="52"/>
      <c r="E60" s="52"/>
      <c r="F60" s="37"/>
    </row>
    <row r="61" spans="1:6">
      <c r="A61" s="16" t="s">
        <v>237</v>
      </c>
      <c r="B61" s="40" t="s">
        <v>238</v>
      </c>
      <c r="C61" s="52"/>
      <c r="D61" s="52"/>
      <c r="E61" s="52"/>
      <c r="F61" s="37"/>
    </row>
    <row r="62" spans="1:6">
      <c r="A62" s="16" t="s">
        <v>239</v>
      </c>
      <c r="B62" s="40" t="s">
        <v>240</v>
      </c>
      <c r="C62" s="52"/>
      <c r="D62" s="52"/>
      <c r="E62" s="52"/>
      <c r="F62" s="37"/>
    </row>
    <row r="63" spans="1:6">
      <c r="A63" s="16" t="s">
        <v>564</v>
      </c>
      <c r="B63" s="40" t="s">
        <v>241</v>
      </c>
      <c r="C63" s="52"/>
      <c r="D63" s="52"/>
      <c r="E63" s="52"/>
      <c r="F63" s="37"/>
    </row>
    <row r="64" spans="1:6">
      <c r="A64" s="16" t="s">
        <v>607</v>
      </c>
      <c r="B64" s="40" t="s">
        <v>242</v>
      </c>
      <c r="C64" s="52"/>
      <c r="D64" s="52"/>
      <c r="E64" s="52"/>
      <c r="F64" s="37"/>
    </row>
    <row r="65" spans="1:6">
      <c r="A65" s="16" t="s">
        <v>566</v>
      </c>
      <c r="B65" s="40" t="s">
        <v>243</v>
      </c>
      <c r="C65" s="52"/>
      <c r="D65" s="52"/>
      <c r="E65" s="52"/>
      <c r="F65" s="37"/>
    </row>
    <row r="66" spans="1:6">
      <c r="A66" s="16" t="s">
        <v>608</v>
      </c>
      <c r="B66" s="40" t="s">
        <v>244</v>
      </c>
      <c r="C66" s="52"/>
      <c r="D66" s="52"/>
      <c r="E66" s="52"/>
      <c r="F66" s="37"/>
    </row>
    <row r="67" spans="1:6">
      <c r="A67" s="16" t="s">
        <v>609</v>
      </c>
      <c r="B67" s="40" t="s">
        <v>246</v>
      </c>
      <c r="C67" s="52"/>
      <c r="D67" s="52"/>
      <c r="E67" s="52"/>
      <c r="F67" s="37"/>
    </row>
    <row r="68" spans="1:6">
      <c r="A68" s="16" t="s">
        <v>247</v>
      </c>
      <c r="B68" s="40" t="s">
        <v>248</v>
      </c>
      <c r="C68" s="52"/>
      <c r="D68" s="52"/>
      <c r="E68" s="52"/>
      <c r="F68" s="37"/>
    </row>
    <row r="69" spans="1:6">
      <c r="A69" s="29" t="s">
        <v>249</v>
      </c>
      <c r="B69" s="40" t="s">
        <v>250</v>
      </c>
      <c r="C69" s="52"/>
      <c r="D69" s="52"/>
      <c r="E69" s="52"/>
      <c r="F69" s="37"/>
    </row>
    <row r="70" spans="1:6">
      <c r="A70" s="16" t="s">
        <v>610</v>
      </c>
      <c r="B70" s="40" t="s">
        <v>251</v>
      </c>
      <c r="C70" s="52"/>
      <c r="D70" s="52"/>
      <c r="E70" s="52"/>
      <c r="F70" s="37"/>
    </row>
    <row r="71" spans="1:6">
      <c r="A71" s="29" t="s">
        <v>815</v>
      </c>
      <c r="B71" s="40" t="s">
        <v>252</v>
      </c>
      <c r="C71" s="52"/>
      <c r="D71" s="52"/>
      <c r="E71" s="52"/>
      <c r="F71" s="37"/>
    </row>
    <row r="72" spans="1:6">
      <c r="A72" s="29" t="s">
        <v>816</v>
      </c>
      <c r="B72" s="40" t="s">
        <v>252</v>
      </c>
      <c r="C72" s="52"/>
      <c r="D72" s="52"/>
      <c r="E72" s="52"/>
      <c r="F72" s="37"/>
    </row>
    <row r="73" spans="1:6">
      <c r="A73" s="63" t="s">
        <v>570</v>
      </c>
      <c r="B73" s="66" t="s">
        <v>253</v>
      </c>
      <c r="C73" s="52"/>
      <c r="D73" s="52"/>
      <c r="E73" s="52"/>
      <c r="F73" s="37"/>
    </row>
    <row r="74" spans="1:6" ht="15.75">
      <c r="A74" s="82" t="s">
        <v>93</v>
      </c>
      <c r="B74" s="66"/>
      <c r="C74" s="52"/>
      <c r="D74" s="52"/>
      <c r="E74" s="52"/>
      <c r="F74" s="37"/>
    </row>
    <row r="75" spans="1:6">
      <c r="A75" s="44" t="s">
        <v>254</v>
      </c>
      <c r="B75" s="40" t="s">
        <v>255</v>
      </c>
      <c r="C75" s="52"/>
      <c r="D75" s="52"/>
      <c r="E75" s="52"/>
      <c r="F75" s="37"/>
    </row>
    <row r="76" spans="1:6">
      <c r="A76" s="44" t="s">
        <v>611</v>
      </c>
      <c r="B76" s="40" t="s">
        <v>256</v>
      </c>
      <c r="C76" s="52"/>
      <c r="D76" s="52"/>
      <c r="E76" s="52"/>
      <c r="F76" s="37"/>
    </row>
    <row r="77" spans="1:6">
      <c r="A77" s="44" t="s">
        <v>258</v>
      </c>
      <c r="B77" s="40" t="s">
        <v>259</v>
      </c>
      <c r="C77" s="52"/>
      <c r="D77" s="52"/>
      <c r="E77" s="52"/>
      <c r="F77" s="37"/>
    </row>
    <row r="78" spans="1:6">
      <c r="A78" s="44" t="s">
        <v>260</v>
      </c>
      <c r="B78" s="40" t="s">
        <v>261</v>
      </c>
      <c r="C78" s="52"/>
      <c r="D78" s="52"/>
      <c r="E78" s="52"/>
      <c r="F78" s="37"/>
    </row>
    <row r="79" spans="1:6">
      <c r="A79" s="6" t="s">
        <v>262</v>
      </c>
      <c r="B79" s="40" t="s">
        <v>263</v>
      </c>
      <c r="C79" s="52"/>
      <c r="D79" s="52"/>
      <c r="E79" s="52"/>
      <c r="F79" s="37"/>
    </row>
    <row r="80" spans="1:6">
      <c r="A80" s="6" t="s">
        <v>264</v>
      </c>
      <c r="B80" s="40" t="s">
        <v>265</v>
      </c>
      <c r="C80" s="52"/>
      <c r="D80" s="52"/>
      <c r="E80" s="52"/>
      <c r="F80" s="37"/>
    </row>
    <row r="81" spans="1:6">
      <c r="A81" s="6" t="s">
        <v>266</v>
      </c>
      <c r="B81" s="40" t="s">
        <v>267</v>
      </c>
      <c r="C81" s="52"/>
      <c r="D81" s="52"/>
      <c r="E81" s="52"/>
      <c r="F81" s="37"/>
    </row>
    <row r="82" spans="1:6">
      <c r="A82" s="64" t="s">
        <v>572</v>
      </c>
      <c r="B82" s="66" t="s">
        <v>268</v>
      </c>
      <c r="C82" s="52"/>
      <c r="D82" s="52"/>
      <c r="E82" s="52"/>
      <c r="F82" s="37"/>
    </row>
    <row r="83" spans="1:6">
      <c r="A83" s="17" t="s">
        <v>269</v>
      </c>
      <c r="B83" s="40" t="s">
        <v>270</v>
      </c>
      <c r="C83" s="52"/>
      <c r="D83" s="52"/>
      <c r="E83" s="52"/>
      <c r="F83" s="37"/>
    </row>
    <row r="84" spans="1:6">
      <c r="A84" s="17" t="s">
        <v>271</v>
      </c>
      <c r="B84" s="40" t="s">
        <v>272</v>
      </c>
      <c r="C84" s="52"/>
      <c r="D84" s="52"/>
      <c r="E84" s="52"/>
      <c r="F84" s="37"/>
    </row>
    <row r="85" spans="1:6">
      <c r="A85" s="17" t="s">
        <v>273</v>
      </c>
      <c r="B85" s="40" t="s">
        <v>274</v>
      </c>
      <c r="C85" s="52"/>
      <c r="D85" s="52"/>
      <c r="E85" s="52"/>
      <c r="F85" s="37"/>
    </row>
    <row r="86" spans="1:6">
      <c r="A86" s="17" t="s">
        <v>275</v>
      </c>
      <c r="B86" s="40" t="s">
        <v>276</v>
      </c>
      <c r="C86" s="52"/>
      <c r="D86" s="52"/>
      <c r="E86" s="52"/>
      <c r="F86" s="37"/>
    </row>
    <row r="87" spans="1:6">
      <c r="A87" s="63" t="s">
        <v>573</v>
      </c>
      <c r="B87" s="66" t="s">
        <v>277</v>
      </c>
      <c r="C87" s="52"/>
      <c r="D87" s="52"/>
      <c r="E87" s="52"/>
      <c r="F87" s="37"/>
    </row>
    <row r="88" spans="1:6">
      <c r="A88" s="17" t="s">
        <v>278</v>
      </c>
      <c r="B88" s="40" t="s">
        <v>279</v>
      </c>
      <c r="C88" s="52"/>
      <c r="D88" s="52"/>
      <c r="E88" s="52"/>
      <c r="F88" s="37"/>
    </row>
    <row r="89" spans="1:6">
      <c r="A89" s="17" t="s">
        <v>612</v>
      </c>
      <c r="B89" s="40" t="s">
        <v>280</v>
      </c>
      <c r="C89" s="52"/>
      <c r="D89" s="52"/>
      <c r="E89" s="52"/>
      <c r="F89" s="37"/>
    </row>
    <row r="90" spans="1:6">
      <c r="A90" s="17" t="s">
        <v>613</v>
      </c>
      <c r="B90" s="40" t="s">
        <v>281</v>
      </c>
      <c r="C90" s="52"/>
      <c r="D90" s="52"/>
      <c r="E90" s="52"/>
      <c r="F90" s="37"/>
    </row>
    <row r="91" spans="1:6">
      <c r="A91" s="17" t="s">
        <v>614</v>
      </c>
      <c r="B91" s="40" t="s">
        <v>282</v>
      </c>
      <c r="C91" s="52"/>
      <c r="D91" s="52"/>
      <c r="E91" s="52"/>
      <c r="F91" s="37"/>
    </row>
    <row r="92" spans="1:6">
      <c r="A92" s="17" t="s">
        <v>615</v>
      </c>
      <c r="B92" s="40" t="s">
        <v>283</v>
      </c>
      <c r="C92" s="52"/>
      <c r="D92" s="52"/>
      <c r="E92" s="52"/>
      <c r="F92" s="37"/>
    </row>
    <row r="93" spans="1:6">
      <c r="A93" s="17" t="s">
        <v>616</v>
      </c>
      <c r="B93" s="40" t="s">
        <v>284</v>
      </c>
      <c r="C93" s="52"/>
      <c r="D93" s="52"/>
      <c r="E93" s="52"/>
      <c r="F93" s="37"/>
    </row>
    <row r="94" spans="1:6">
      <c r="A94" s="17" t="s">
        <v>285</v>
      </c>
      <c r="B94" s="40" t="s">
        <v>286</v>
      </c>
      <c r="C94" s="52"/>
      <c r="D94" s="52"/>
      <c r="E94" s="52"/>
      <c r="F94" s="37"/>
    </row>
    <row r="95" spans="1:6">
      <c r="A95" s="17" t="s">
        <v>617</v>
      </c>
      <c r="B95" s="40" t="s">
        <v>287</v>
      </c>
      <c r="C95" s="52"/>
      <c r="D95" s="52"/>
      <c r="E95" s="52"/>
      <c r="F95" s="37"/>
    </row>
    <row r="96" spans="1:6">
      <c r="A96" s="63" t="s">
        <v>574</v>
      </c>
      <c r="B96" s="66" t="s">
        <v>288</v>
      </c>
      <c r="C96" s="52"/>
      <c r="D96" s="52"/>
      <c r="E96" s="52"/>
      <c r="F96" s="37"/>
    </row>
    <row r="97" spans="1:25" ht="15.75">
      <c r="A97" s="82" t="s">
        <v>94</v>
      </c>
      <c r="B97" s="66"/>
      <c r="C97" s="52"/>
      <c r="D97" s="52"/>
      <c r="E97" s="52"/>
      <c r="F97" s="37"/>
    </row>
    <row r="98" spans="1:25" ht="15.75">
      <c r="A98" s="45" t="s">
        <v>625</v>
      </c>
      <c r="B98" s="46" t="s">
        <v>289</v>
      </c>
      <c r="C98" s="52"/>
      <c r="D98" s="52"/>
      <c r="E98" s="52"/>
      <c r="F98" s="37"/>
    </row>
    <row r="99" spans="1:25">
      <c r="A99" s="17" t="s">
        <v>618</v>
      </c>
      <c r="B99" s="5" t="s">
        <v>290</v>
      </c>
      <c r="C99" s="17"/>
      <c r="D99" s="17"/>
      <c r="E99" s="17"/>
      <c r="F99" s="139"/>
      <c r="G99" s="32"/>
      <c r="H99" s="32"/>
      <c r="I99" s="32"/>
      <c r="J99" s="32"/>
      <c r="K99" s="32"/>
      <c r="L99" s="32"/>
      <c r="M99" s="32"/>
      <c r="N99" s="32"/>
      <c r="O99" s="32"/>
      <c r="P99" s="32"/>
      <c r="Q99" s="32"/>
      <c r="R99" s="32"/>
      <c r="S99" s="32"/>
      <c r="T99" s="32"/>
      <c r="U99" s="32"/>
      <c r="V99" s="32"/>
      <c r="W99" s="32"/>
      <c r="X99" s="33"/>
      <c r="Y99" s="33"/>
    </row>
    <row r="100" spans="1:25">
      <c r="A100" s="17" t="s">
        <v>293</v>
      </c>
      <c r="B100" s="5" t="s">
        <v>294</v>
      </c>
      <c r="C100" s="17"/>
      <c r="D100" s="17"/>
      <c r="E100" s="17"/>
      <c r="F100" s="139"/>
      <c r="G100" s="32"/>
      <c r="H100" s="32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2"/>
      <c r="V100" s="32"/>
      <c r="W100" s="32"/>
      <c r="X100" s="33"/>
      <c r="Y100" s="33"/>
    </row>
    <row r="101" spans="1:25">
      <c r="A101" s="17" t="s">
        <v>619</v>
      </c>
      <c r="B101" s="5" t="s">
        <v>295</v>
      </c>
      <c r="C101" s="17"/>
      <c r="D101" s="17"/>
      <c r="E101" s="17"/>
      <c r="F101" s="139"/>
      <c r="G101" s="32"/>
      <c r="H101" s="32"/>
      <c r="I101" s="32"/>
      <c r="J101" s="32"/>
      <c r="K101" s="32"/>
      <c r="L101" s="32"/>
      <c r="M101" s="32"/>
      <c r="N101" s="32"/>
      <c r="O101" s="32"/>
      <c r="P101" s="32"/>
      <c r="Q101" s="32"/>
      <c r="R101" s="32"/>
      <c r="S101" s="32"/>
      <c r="T101" s="32"/>
      <c r="U101" s="32"/>
      <c r="V101" s="32"/>
      <c r="W101" s="32"/>
      <c r="X101" s="33"/>
      <c r="Y101" s="33"/>
    </row>
    <row r="102" spans="1:25">
      <c r="A102" s="20" t="s">
        <v>581</v>
      </c>
      <c r="B102" s="9" t="s">
        <v>297</v>
      </c>
      <c r="C102" s="20"/>
      <c r="D102" s="20"/>
      <c r="E102" s="20"/>
      <c r="F102" s="140"/>
      <c r="G102" s="34"/>
      <c r="H102" s="34"/>
      <c r="I102" s="34"/>
      <c r="J102" s="34"/>
      <c r="K102" s="34"/>
      <c r="L102" s="34"/>
      <c r="M102" s="34"/>
      <c r="N102" s="34"/>
      <c r="O102" s="34"/>
      <c r="P102" s="34"/>
      <c r="Q102" s="34"/>
      <c r="R102" s="34"/>
      <c r="S102" s="34"/>
      <c r="T102" s="34"/>
      <c r="U102" s="34"/>
      <c r="V102" s="34"/>
      <c r="W102" s="34"/>
      <c r="X102" s="33"/>
      <c r="Y102" s="33"/>
    </row>
    <row r="103" spans="1:25">
      <c r="A103" s="47" t="s">
        <v>620</v>
      </c>
      <c r="B103" s="5" t="s">
        <v>298</v>
      </c>
      <c r="C103" s="47"/>
      <c r="D103" s="47"/>
      <c r="E103" s="47"/>
      <c r="F103" s="141"/>
      <c r="G103" s="35"/>
      <c r="H103" s="35"/>
      <c r="I103" s="35"/>
      <c r="J103" s="35"/>
      <c r="K103" s="35"/>
      <c r="L103" s="35"/>
      <c r="M103" s="35"/>
      <c r="N103" s="35"/>
      <c r="O103" s="35"/>
      <c r="P103" s="35"/>
      <c r="Q103" s="35"/>
      <c r="R103" s="35"/>
      <c r="S103" s="35"/>
      <c r="T103" s="35"/>
      <c r="U103" s="35"/>
      <c r="V103" s="35"/>
      <c r="W103" s="35"/>
      <c r="X103" s="33"/>
      <c r="Y103" s="33"/>
    </row>
    <row r="104" spans="1:25">
      <c r="A104" s="47" t="s">
        <v>587</v>
      </c>
      <c r="B104" s="5" t="s">
        <v>301</v>
      </c>
      <c r="C104" s="47"/>
      <c r="D104" s="47"/>
      <c r="E104" s="47"/>
      <c r="F104" s="141"/>
      <c r="G104" s="35"/>
      <c r="H104" s="35"/>
      <c r="I104" s="35"/>
      <c r="J104" s="35"/>
      <c r="K104" s="35"/>
      <c r="L104" s="35"/>
      <c r="M104" s="35"/>
      <c r="N104" s="35"/>
      <c r="O104" s="35"/>
      <c r="P104" s="35"/>
      <c r="Q104" s="35"/>
      <c r="R104" s="35"/>
      <c r="S104" s="35"/>
      <c r="T104" s="35"/>
      <c r="U104" s="35"/>
      <c r="V104" s="35"/>
      <c r="W104" s="35"/>
      <c r="X104" s="33"/>
      <c r="Y104" s="33"/>
    </row>
    <row r="105" spans="1:25">
      <c r="A105" s="17" t="s">
        <v>302</v>
      </c>
      <c r="B105" s="5" t="s">
        <v>303</v>
      </c>
      <c r="C105" s="17"/>
      <c r="D105" s="17"/>
      <c r="E105" s="17"/>
      <c r="F105" s="139"/>
      <c r="G105" s="32"/>
      <c r="H105" s="32"/>
      <c r="I105" s="32"/>
      <c r="J105" s="32"/>
      <c r="K105" s="32"/>
      <c r="L105" s="32"/>
      <c r="M105" s="32"/>
      <c r="N105" s="32"/>
      <c r="O105" s="32"/>
      <c r="P105" s="32"/>
      <c r="Q105" s="32"/>
      <c r="R105" s="32"/>
      <c r="S105" s="32"/>
      <c r="T105" s="32"/>
      <c r="U105" s="32"/>
      <c r="V105" s="32"/>
      <c r="W105" s="32"/>
      <c r="X105" s="33"/>
      <c r="Y105" s="33"/>
    </row>
    <row r="106" spans="1:25">
      <c r="A106" s="17" t="s">
        <v>621</v>
      </c>
      <c r="B106" s="5" t="s">
        <v>304</v>
      </c>
      <c r="C106" s="17"/>
      <c r="D106" s="17"/>
      <c r="E106" s="17"/>
      <c r="F106" s="139"/>
      <c r="G106" s="32"/>
      <c r="H106" s="32"/>
      <c r="I106" s="32"/>
      <c r="J106" s="32"/>
      <c r="K106" s="32"/>
      <c r="L106" s="32"/>
      <c r="M106" s="32"/>
      <c r="N106" s="32"/>
      <c r="O106" s="32"/>
      <c r="P106" s="32"/>
      <c r="Q106" s="32"/>
      <c r="R106" s="32"/>
      <c r="S106" s="32"/>
      <c r="T106" s="32"/>
      <c r="U106" s="32"/>
      <c r="V106" s="32"/>
      <c r="W106" s="32"/>
      <c r="X106" s="33"/>
      <c r="Y106" s="33"/>
    </row>
    <row r="107" spans="1:25">
      <c r="A107" s="18" t="s">
        <v>584</v>
      </c>
      <c r="B107" s="9" t="s">
        <v>305</v>
      </c>
      <c r="C107" s="18"/>
      <c r="D107" s="18"/>
      <c r="E107" s="18"/>
      <c r="F107" s="142"/>
      <c r="G107" s="36"/>
      <c r="H107" s="36"/>
      <c r="I107" s="36"/>
      <c r="J107" s="36"/>
      <c r="K107" s="36"/>
      <c r="L107" s="36"/>
      <c r="M107" s="36"/>
      <c r="N107" s="36"/>
      <c r="O107" s="36"/>
      <c r="P107" s="36"/>
      <c r="Q107" s="36"/>
      <c r="R107" s="36"/>
      <c r="S107" s="36"/>
      <c r="T107" s="36"/>
      <c r="U107" s="36"/>
      <c r="V107" s="36"/>
      <c r="W107" s="36"/>
      <c r="X107" s="33"/>
      <c r="Y107" s="33"/>
    </row>
    <row r="108" spans="1:25">
      <c r="A108" s="47" t="s">
        <v>306</v>
      </c>
      <c r="B108" s="5" t="s">
        <v>307</v>
      </c>
      <c r="C108" s="47"/>
      <c r="D108" s="47"/>
      <c r="E108" s="47"/>
      <c r="F108" s="141"/>
      <c r="G108" s="35"/>
      <c r="H108" s="35"/>
      <c r="I108" s="35"/>
      <c r="J108" s="35"/>
      <c r="K108" s="35"/>
      <c r="L108" s="35"/>
      <c r="M108" s="35"/>
      <c r="N108" s="35"/>
      <c r="O108" s="35"/>
      <c r="P108" s="35"/>
      <c r="Q108" s="35"/>
      <c r="R108" s="35"/>
      <c r="S108" s="35"/>
      <c r="T108" s="35"/>
      <c r="U108" s="35"/>
      <c r="V108" s="35"/>
      <c r="W108" s="35"/>
      <c r="X108" s="33"/>
      <c r="Y108" s="33"/>
    </row>
    <row r="109" spans="1:25">
      <c r="A109" s="47" t="s">
        <v>308</v>
      </c>
      <c r="B109" s="5" t="s">
        <v>309</v>
      </c>
      <c r="C109" s="47"/>
      <c r="D109" s="47"/>
      <c r="E109" s="47"/>
      <c r="F109" s="141"/>
      <c r="G109" s="35"/>
      <c r="H109" s="35"/>
      <c r="I109" s="35"/>
      <c r="J109" s="35"/>
      <c r="K109" s="35"/>
      <c r="L109" s="35"/>
      <c r="M109" s="35"/>
      <c r="N109" s="35"/>
      <c r="O109" s="35"/>
      <c r="P109" s="35"/>
      <c r="Q109" s="35"/>
      <c r="R109" s="35"/>
      <c r="S109" s="35"/>
      <c r="T109" s="35"/>
      <c r="U109" s="35"/>
      <c r="V109" s="35"/>
      <c r="W109" s="35"/>
      <c r="X109" s="33"/>
      <c r="Y109" s="33"/>
    </row>
    <row r="110" spans="1:25">
      <c r="A110" s="18" t="s">
        <v>310</v>
      </c>
      <c r="B110" s="9" t="s">
        <v>311</v>
      </c>
      <c r="C110" s="47"/>
      <c r="D110" s="47"/>
      <c r="E110" s="47"/>
      <c r="F110" s="141"/>
      <c r="G110" s="35"/>
      <c r="H110" s="35"/>
      <c r="I110" s="35"/>
      <c r="J110" s="35"/>
      <c r="K110" s="35"/>
      <c r="L110" s="35"/>
      <c r="M110" s="35"/>
      <c r="N110" s="35"/>
      <c r="O110" s="35"/>
      <c r="P110" s="35"/>
      <c r="Q110" s="35"/>
      <c r="R110" s="35"/>
      <c r="S110" s="35"/>
      <c r="T110" s="35"/>
      <c r="U110" s="35"/>
      <c r="V110" s="35"/>
      <c r="W110" s="35"/>
      <c r="X110" s="33"/>
      <c r="Y110" s="33"/>
    </row>
    <row r="111" spans="1:25">
      <c r="A111" s="47" t="s">
        <v>312</v>
      </c>
      <c r="B111" s="5" t="s">
        <v>313</v>
      </c>
      <c r="C111" s="47"/>
      <c r="D111" s="47"/>
      <c r="E111" s="47"/>
      <c r="F111" s="141"/>
      <c r="G111" s="35"/>
      <c r="H111" s="35"/>
      <c r="I111" s="35"/>
      <c r="J111" s="35"/>
      <c r="K111" s="35"/>
      <c r="L111" s="35"/>
      <c r="M111" s="35"/>
      <c r="N111" s="35"/>
      <c r="O111" s="35"/>
      <c r="P111" s="35"/>
      <c r="Q111" s="35"/>
      <c r="R111" s="35"/>
      <c r="S111" s="35"/>
      <c r="T111" s="35"/>
      <c r="U111" s="35"/>
      <c r="V111" s="35"/>
      <c r="W111" s="35"/>
      <c r="X111" s="33"/>
      <c r="Y111" s="33"/>
    </row>
    <row r="112" spans="1:25">
      <c r="A112" s="47" t="s">
        <v>314</v>
      </c>
      <c r="B112" s="5" t="s">
        <v>315</v>
      </c>
      <c r="C112" s="47"/>
      <c r="D112" s="47"/>
      <c r="E112" s="47"/>
      <c r="F112" s="141"/>
      <c r="G112" s="35"/>
      <c r="H112" s="35"/>
      <c r="I112" s="35"/>
      <c r="J112" s="35"/>
      <c r="K112" s="35"/>
      <c r="L112" s="35"/>
      <c r="M112" s="35"/>
      <c r="N112" s="35"/>
      <c r="O112" s="35"/>
      <c r="P112" s="35"/>
      <c r="Q112" s="35"/>
      <c r="R112" s="35"/>
      <c r="S112" s="35"/>
      <c r="T112" s="35"/>
      <c r="U112" s="35"/>
      <c r="V112" s="35"/>
      <c r="W112" s="35"/>
      <c r="X112" s="33"/>
      <c r="Y112" s="33"/>
    </row>
    <row r="113" spans="1:25">
      <c r="A113" s="47" t="s">
        <v>316</v>
      </c>
      <c r="B113" s="5" t="s">
        <v>317</v>
      </c>
      <c r="C113" s="47"/>
      <c r="D113" s="47"/>
      <c r="E113" s="47"/>
      <c r="F113" s="141"/>
      <c r="G113" s="35"/>
      <c r="H113" s="35"/>
      <c r="I113" s="35"/>
      <c r="J113" s="35"/>
      <c r="K113" s="35"/>
      <c r="L113" s="35"/>
      <c r="M113" s="35"/>
      <c r="N113" s="35"/>
      <c r="O113" s="35"/>
      <c r="P113" s="35"/>
      <c r="Q113" s="35"/>
      <c r="R113" s="35"/>
      <c r="S113" s="35"/>
      <c r="T113" s="35"/>
      <c r="U113" s="35"/>
      <c r="V113" s="35"/>
      <c r="W113" s="35"/>
      <c r="X113" s="33"/>
      <c r="Y113" s="33"/>
    </row>
    <row r="114" spans="1:25">
      <c r="A114" s="48" t="s">
        <v>585</v>
      </c>
      <c r="B114" s="49" t="s">
        <v>318</v>
      </c>
      <c r="C114" s="18"/>
      <c r="D114" s="18"/>
      <c r="E114" s="18"/>
      <c r="F114" s="142"/>
      <c r="G114" s="36"/>
      <c r="H114" s="36"/>
      <c r="I114" s="36"/>
      <c r="J114" s="36"/>
      <c r="K114" s="36"/>
      <c r="L114" s="36"/>
      <c r="M114" s="36"/>
      <c r="N114" s="36"/>
      <c r="O114" s="36"/>
      <c r="P114" s="36"/>
      <c r="Q114" s="36"/>
      <c r="R114" s="36"/>
      <c r="S114" s="36"/>
      <c r="T114" s="36"/>
      <c r="U114" s="36"/>
      <c r="V114" s="36"/>
      <c r="W114" s="36"/>
      <c r="X114" s="33"/>
      <c r="Y114" s="33"/>
    </row>
    <row r="115" spans="1:25">
      <c r="A115" s="47" t="s">
        <v>319</v>
      </c>
      <c r="B115" s="5" t="s">
        <v>320</v>
      </c>
      <c r="C115" s="47"/>
      <c r="D115" s="47"/>
      <c r="E115" s="47"/>
      <c r="F115" s="141"/>
      <c r="G115" s="35"/>
      <c r="H115" s="35"/>
      <c r="I115" s="35"/>
      <c r="J115" s="35"/>
      <c r="K115" s="35"/>
      <c r="L115" s="35"/>
      <c r="M115" s="35"/>
      <c r="N115" s="35"/>
      <c r="O115" s="35"/>
      <c r="P115" s="35"/>
      <c r="Q115" s="35"/>
      <c r="R115" s="35"/>
      <c r="S115" s="35"/>
      <c r="T115" s="35"/>
      <c r="U115" s="35"/>
      <c r="V115" s="35"/>
      <c r="W115" s="35"/>
      <c r="X115" s="33"/>
      <c r="Y115" s="33"/>
    </row>
    <row r="116" spans="1:25">
      <c r="A116" s="17" t="s">
        <v>321</v>
      </c>
      <c r="B116" s="5" t="s">
        <v>322</v>
      </c>
      <c r="C116" s="17"/>
      <c r="D116" s="17"/>
      <c r="E116" s="17"/>
      <c r="F116" s="139"/>
      <c r="G116" s="32"/>
      <c r="H116" s="32"/>
      <c r="I116" s="32"/>
      <c r="J116" s="32"/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3"/>
      <c r="Y116" s="33"/>
    </row>
    <row r="117" spans="1:25">
      <c r="A117" s="47" t="s">
        <v>622</v>
      </c>
      <c r="B117" s="5" t="s">
        <v>323</v>
      </c>
      <c r="C117" s="47"/>
      <c r="D117" s="47"/>
      <c r="E117" s="47"/>
      <c r="F117" s="141"/>
      <c r="G117" s="35"/>
      <c r="H117" s="35"/>
      <c r="I117" s="35"/>
      <c r="J117" s="35"/>
      <c r="K117" s="35"/>
      <c r="L117" s="35"/>
      <c r="M117" s="35"/>
      <c r="N117" s="35"/>
      <c r="O117" s="35"/>
      <c r="P117" s="35"/>
      <c r="Q117" s="35"/>
      <c r="R117" s="35"/>
      <c r="S117" s="35"/>
      <c r="T117" s="35"/>
      <c r="U117" s="35"/>
      <c r="V117" s="35"/>
      <c r="W117" s="35"/>
      <c r="X117" s="33"/>
      <c r="Y117" s="33"/>
    </row>
    <row r="118" spans="1:25">
      <c r="A118" s="47" t="s">
        <v>590</v>
      </c>
      <c r="B118" s="5" t="s">
        <v>324</v>
      </c>
      <c r="C118" s="47"/>
      <c r="D118" s="47"/>
      <c r="E118" s="47"/>
      <c r="F118" s="141"/>
      <c r="G118" s="35"/>
      <c r="H118" s="35"/>
      <c r="I118" s="35"/>
      <c r="J118" s="35"/>
      <c r="K118" s="35"/>
      <c r="L118" s="35"/>
      <c r="M118" s="35"/>
      <c r="N118" s="35"/>
      <c r="O118" s="35"/>
      <c r="P118" s="35"/>
      <c r="Q118" s="35"/>
      <c r="R118" s="35"/>
      <c r="S118" s="35"/>
      <c r="T118" s="35"/>
      <c r="U118" s="35"/>
      <c r="V118" s="35"/>
      <c r="W118" s="35"/>
      <c r="X118" s="33"/>
      <c r="Y118" s="33"/>
    </row>
    <row r="119" spans="1:25">
      <c r="A119" s="48" t="s">
        <v>591</v>
      </c>
      <c r="B119" s="49" t="s">
        <v>328</v>
      </c>
      <c r="C119" s="18"/>
      <c r="D119" s="18"/>
      <c r="E119" s="18"/>
      <c r="F119" s="142"/>
      <c r="G119" s="36"/>
      <c r="H119" s="36"/>
      <c r="I119" s="36"/>
      <c r="J119" s="36"/>
      <c r="K119" s="36"/>
      <c r="L119" s="36"/>
      <c r="M119" s="36"/>
      <c r="N119" s="36"/>
      <c r="O119" s="36"/>
      <c r="P119" s="36"/>
      <c r="Q119" s="36"/>
      <c r="R119" s="36"/>
      <c r="S119" s="36"/>
      <c r="T119" s="36"/>
      <c r="U119" s="36"/>
      <c r="V119" s="36"/>
      <c r="W119" s="36"/>
      <c r="X119" s="33"/>
      <c r="Y119" s="33"/>
    </row>
    <row r="120" spans="1:25">
      <c r="A120" s="17" t="s">
        <v>329</v>
      </c>
      <c r="B120" s="5" t="s">
        <v>330</v>
      </c>
      <c r="C120" s="17"/>
      <c r="D120" s="17"/>
      <c r="E120" s="17"/>
      <c r="F120" s="139"/>
      <c r="G120" s="32"/>
      <c r="H120" s="32"/>
      <c r="I120" s="32"/>
      <c r="J120" s="32"/>
      <c r="K120" s="32"/>
      <c r="L120" s="32"/>
      <c r="M120" s="32"/>
      <c r="N120" s="32"/>
      <c r="O120" s="32"/>
      <c r="P120" s="32"/>
      <c r="Q120" s="32"/>
      <c r="R120" s="32"/>
      <c r="S120" s="32"/>
      <c r="T120" s="32"/>
      <c r="U120" s="32"/>
      <c r="V120" s="32"/>
      <c r="W120" s="32"/>
      <c r="X120" s="33"/>
      <c r="Y120" s="33"/>
    </row>
    <row r="121" spans="1:25" ht="15.75">
      <c r="A121" s="50" t="s">
        <v>626</v>
      </c>
      <c r="B121" s="51" t="s">
        <v>331</v>
      </c>
      <c r="C121" s="18"/>
      <c r="D121" s="18"/>
      <c r="E121" s="18"/>
      <c r="F121" s="142"/>
      <c r="G121" s="36"/>
      <c r="H121" s="36"/>
      <c r="I121" s="36"/>
      <c r="J121" s="36"/>
      <c r="K121" s="36"/>
      <c r="L121" s="36"/>
      <c r="M121" s="36"/>
      <c r="N121" s="36"/>
      <c r="O121" s="36"/>
      <c r="P121" s="36"/>
      <c r="Q121" s="36"/>
      <c r="R121" s="36"/>
      <c r="S121" s="36"/>
      <c r="T121" s="36"/>
      <c r="U121" s="36"/>
      <c r="V121" s="36"/>
      <c r="W121" s="36"/>
      <c r="X121" s="33"/>
      <c r="Y121" s="33"/>
    </row>
    <row r="122" spans="1:25" ht="15.75">
      <c r="A122" s="55" t="s">
        <v>663</v>
      </c>
      <c r="B122" s="56"/>
      <c r="C122" s="52"/>
      <c r="D122" s="52"/>
      <c r="E122" s="52"/>
      <c r="F122" s="37"/>
      <c r="G122" s="33"/>
      <c r="H122" s="33"/>
      <c r="I122" s="33"/>
      <c r="J122" s="33"/>
      <c r="K122" s="33"/>
      <c r="L122" s="33"/>
      <c r="M122" s="33"/>
      <c r="N122" s="33"/>
      <c r="O122" s="33"/>
      <c r="P122" s="33"/>
      <c r="Q122" s="33"/>
      <c r="R122" s="33"/>
      <c r="S122" s="33"/>
      <c r="T122" s="33"/>
      <c r="U122" s="33"/>
      <c r="V122" s="33"/>
      <c r="W122" s="33"/>
      <c r="X122" s="33"/>
      <c r="Y122" s="33"/>
    </row>
    <row r="123" spans="1:25">
      <c r="B123" s="33"/>
      <c r="C123" s="33"/>
      <c r="D123" s="33"/>
      <c r="E123" s="33"/>
      <c r="F123" s="33"/>
      <c r="G123" s="33"/>
      <c r="H123" s="33"/>
      <c r="I123" s="33"/>
      <c r="J123" s="33"/>
      <c r="K123" s="33"/>
      <c r="L123" s="33"/>
      <c r="M123" s="33"/>
      <c r="N123" s="33"/>
      <c r="O123" s="33"/>
      <c r="P123" s="33"/>
      <c r="Q123" s="33"/>
      <c r="R123" s="33"/>
      <c r="S123" s="33"/>
      <c r="T123" s="33"/>
      <c r="U123" s="33"/>
      <c r="V123" s="33"/>
      <c r="W123" s="33"/>
      <c r="X123" s="33"/>
      <c r="Y123" s="33"/>
    </row>
    <row r="124" spans="1:25">
      <c r="B124" s="33"/>
      <c r="C124" s="33"/>
      <c r="D124" s="33"/>
      <c r="E124" s="33"/>
      <c r="F124" s="33"/>
      <c r="G124" s="33"/>
      <c r="H124" s="33"/>
      <c r="I124" s="33"/>
      <c r="J124" s="33"/>
      <c r="K124" s="33"/>
      <c r="L124" s="33"/>
      <c r="M124" s="33"/>
      <c r="N124" s="33"/>
      <c r="O124" s="33"/>
      <c r="P124" s="33"/>
      <c r="Q124" s="33"/>
      <c r="R124" s="33"/>
      <c r="S124" s="33"/>
      <c r="T124" s="33"/>
      <c r="U124" s="33"/>
      <c r="V124" s="33"/>
      <c r="W124" s="33"/>
      <c r="X124" s="33"/>
      <c r="Y124" s="33"/>
    </row>
    <row r="125" spans="1:25">
      <c r="B125" s="33"/>
      <c r="C125" s="33"/>
      <c r="D125" s="33"/>
      <c r="E125" s="33"/>
      <c r="F125" s="33"/>
      <c r="G125" s="33"/>
      <c r="H125" s="33"/>
      <c r="I125" s="33"/>
      <c r="J125" s="33"/>
      <c r="K125" s="33"/>
      <c r="L125" s="33"/>
      <c r="M125" s="33"/>
      <c r="N125" s="33"/>
      <c r="O125" s="33"/>
      <c r="P125" s="33"/>
      <c r="Q125" s="33"/>
      <c r="R125" s="33"/>
      <c r="S125" s="33"/>
      <c r="T125" s="33"/>
      <c r="U125" s="33"/>
      <c r="V125" s="33"/>
      <c r="W125" s="33"/>
      <c r="X125" s="33"/>
      <c r="Y125" s="33"/>
    </row>
    <row r="126" spans="1:25">
      <c r="B126" s="33"/>
      <c r="C126" s="33"/>
      <c r="D126" s="33"/>
      <c r="E126" s="33"/>
      <c r="F126" s="33"/>
      <c r="G126" s="33"/>
      <c r="H126" s="33"/>
      <c r="I126" s="33"/>
      <c r="J126" s="33"/>
      <c r="K126" s="33"/>
      <c r="L126" s="33"/>
      <c r="M126" s="33"/>
      <c r="N126" s="33"/>
      <c r="O126" s="33"/>
      <c r="P126" s="33"/>
      <c r="Q126" s="33"/>
      <c r="R126" s="33"/>
      <c r="S126" s="33"/>
      <c r="T126" s="33"/>
      <c r="U126" s="33"/>
      <c r="V126" s="33"/>
      <c r="W126" s="33"/>
      <c r="X126" s="33"/>
      <c r="Y126" s="33"/>
    </row>
    <row r="127" spans="1:25">
      <c r="B127" s="33"/>
      <c r="C127" s="33"/>
      <c r="D127" s="33"/>
      <c r="E127" s="33"/>
      <c r="F127" s="33"/>
      <c r="G127" s="33"/>
      <c r="H127" s="33"/>
      <c r="I127" s="33"/>
      <c r="J127" s="33"/>
      <c r="K127" s="33"/>
      <c r="L127" s="33"/>
      <c r="M127" s="33"/>
      <c r="N127" s="33"/>
      <c r="O127" s="33"/>
      <c r="P127" s="33"/>
      <c r="Q127" s="33"/>
      <c r="R127" s="33"/>
      <c r="S127" s="33"/>
      <c r="T127" s="33"/>
      <c r="U127" s="33"/>
      <c r="V127" s="33"/>
      <c r="W127" s="33"/>
      <c r="X127" s="33"/>
      <c r="Y127" s="33"/>
    </row>
    <row r="128" spans="1:25">
      <c r="B128" s="33"/>
      <c r="C128" s="33"/>
      <c r="D128" s="33"/>
      <c r="E128" s="33"/>
      <c r="F128" s="33"/>
      <c r="G128" s="33"/>
      <c r="H128" s="33"/>
      <c r="I128" s="33"/>
      <c r="J128" s="33"/>
      <c r="K128" s="33"/>
      <c r="L128" s="33"/>
      <c r="M128" s="33"/>
      <c r="N128" s="33"/>
      <c r="O128" s="33"/>
      <c r="P128" s="33"/>
      <c r="Q128" s="33"/>
      <c r="R128" s="33"/>
      <c r="S128" s="33"/>
      <c r="T128" s="33"/>
      <c r="U128" s="33"/>
      <c r="V128" s="33"/>
      <c r="W128" s="33"/>
      <c r="X128" s="33"/>
      <c r="Y128" s="33"/>
    </row>
    <row r="129" spans="2:25">
      <c r="B129" s="33"/>
      <c r="C129" s="33"/>
      <c r="D129" s="33"/>
      <c r="E129" s="33"/>
      <c r="F129" s="33"/>
      <c r="G129" s="33"/>
      <c r="H129" s="33"/>
      <c r="I129" s="33"/>
      <c r="J129" s="33"/>
      <c r="K129" s="33"/>
      <c r="L129" s="33"/>
      <c r="M129" s="33"/>
      <c r="N129" s="33"/>
      <c r="O129" s="33"/>
      <c r="P129" s="33"/>
      <c r="Q129" s="33"/>
      <c r="R129" s="33"/>
      <c r="S129" s="33"/>
      <c r="T129" s="33"/>
      <c r="U129" s="33"/>
      <c r="V129" s="33"/>
      <c r="W129" s="33"/>
      <c r="X129" s="33"/>
      <c r="Y129" s="33"/>
    </row>
    <row r="130" spans="2:25">
      <c r="B130" s="33"/>
      <c r="C130" s="33"/>
      <c r="D130" s="33"/>
      <c r="E130" s="33"/>
      <c r="F130" s="33"/>
      <c r="G130" s="33"/>
      <c r="H130" s="33"/>
      <c r="I130" s="33"/>
      <c r="J130" s="33"/>
      <c r="K130" s="33"/>
      <c r="L130" s="33"/>
      <c r="M130" s="33"/>
      <c r="N130" s="33"/>
      <c r="O130" s="33"/>
      <c r="P130" s="33"/>
      <c r="Q130" s="33"/>
      <c r="R130" s="33"/>
      <c r="S130" s="33"/>
      <c r="T130" s="33"/>
      <c r="U130" s="33"/>
      <c r="V130" s="33"/>
      <c r="W130" s="33"/>
      <c r="X130" s="33"/>
      <c r="Y130" s="33"/>
    </row>
    <row r="131" spans="2:25">
      <c r="B131" s="33"/>
      <c r="C131" s="33"/>
      <c r="D131" s="33"/>
      <c r="E131" s="33"/>
      <c r="F131" s="33"/>
      <c r="G131" s="33"/>
      <c r="H131" s="33"/>
      <c r="I131" s="33"/>
      <c r="J131" s="33"/>
      <c r="K131" s="33"/>
      <c r="L131" s="33"/>
      <c r="M131" s="33"/>
      <c r="N131" s="33"/>
      <c r="O131" s="33"/>
      <c r="P131" s="33"/>
      <c r="Q131" s="33"/>
      <c r="R131" s="33"/>
      <c r="S131" s="33"/>
      <c r="T131" s="33"/>
      <c r="U131" s="33"/>
      <c r="V131" s="33"/>
      <c r="W131" s="33"/>
      <c r="X131" s="33"/>
      <c r="Y131" s="33"/>
    </row>
    <row r="132" spans="2:25">
      <c r="B132" s="33"/>
      <c r="C132" s="33"/>
      <c r="D132" s="33"/>
      <c r="E132" s="33"/>
      <c r="F132" s="33"/>
      <c r="G132" s="33"/>
      <c r="H132" s="33"/>
      <c r="I132" s="33"/>
      <c r="J132" s="33"/>
      <c r="K132" s="33"/>
      <c r="L132" s="33"/>
      <c r="M132" s="33"/>
      <c r="N132" s="33"/>
      <c r="O132" s="33"/>
      <c r="P132" s="33"/>
      <c r="Q132" s="33"/>
      <c r="R132" s="33"/>
      <c r="S132" s="33"/>
      <c r="T132" s="33"/>
      <c r="U132" s="33"/>
      <c r="V132" s="33"/>
      <c r="W132" s="33"/>
      <c r="X132" s="33"/>
      <c r="Y132" s="33"/>
    </row>
    <row r="133" spans="2:25">
      <c r="B133" s="33"/>
      <c r="C133" s="33"/>
      <c r="D133" s="33"/>
      <c r="E133" s="33"/>
      <c r="F133" s="33"/>
      <c r="G133" s="33"/>
      <c r="H133" s="33"/>
      <c r="I133" s="33"/>
      <c r="J133" s="33"/>
      <c r="K133" s="33"/>
      <c r="L133" s="33"/>
      <c r="M133" s="33"/>
      <c r="N133" s="33"/>
      <c r="O133" s="33"/>
      <c r="P133" s="33"/>
      <c r="Q133" s="33"/>
      <c r="R133" s="33"/>
      <c r="S133" s="33"/>
      <c r="T133" s="33"/>
      <c r="U133" s="33"/>
      <c r="V133" s="33"/>
      <c r="W133" s="33"/>
      <c r="X133" s="33"/>
      <c r="Y133" s="33"/>
    </row>
    <row r="134" spans="2:25">
      <c r="B134" s="33"/>
      <c r="C134" s="33"/>
      <c r="D134" s="33"/>
      <c r="E134" s="33"/>
      <c r="F134" s="33"/>
      <c r="G134" s="33"/>
      <c r="H134" s="33"/>
      <c r="I134" s="33"/>
      <c r="J134" s="33"/>
      <c r="K134" s="33"/>
      <c r="L134" s="33"/>
      <c r="M134" s="33"/>
      <c r="N134" s="33"/>
      <c r="O134" s="33"/>
      <c r="P134" s="33"/>
      <c r="Q134" s="33"/>
      <c r="R134" s="33"/>
      <c r="S134" s="33"/>
      <c r="T134" s="33"/>
      <c r="U134" s="33"/>
      <c r="V134" s="33"/>
      <c r="W134" s="33"/>
      <c r="X134" s="33"/>
      <c r="Y134" s="33"/>
    </row>
    <row r="135" spans="2:25">
      <c r="B135" s="33"/>
      <c r="C135" s="33"/>
      <c r="D135" s="33"/>
      <c r="E135" s="33"/>
      <c r="F135" s="33"/>
      <c r="G135" s="33"/>
      <c r="H135" s="33"/>
      <c r="I135" s="33"/>
      <c r="J135" s="33"/>
      <c r="K135" s="33"/>
      <c r="L135" s="33"/>
      <c r="M135" s="33"/>
      <c r="N135" s="33"/>
      <c r="O135" s="33"/>
      <c r="P135" s="33"/>
      <c r="Q135" s="33"/>
      <c r="R135" s="33"/>
      <c r="S135" s="33"/>
      <c r="T135" s="33"/>
      <c r="U135" s="33"/>
      <c r="V135" s="33"/>
      <c r="W135" s="33"/>
      <c r="X135" s="33"/>
      <c r="Y135" s="33"/>
    </row>
    <row r="136" spans="2:25">
      <c r="B136" s="33"/>
      <c r="C136" s="33"/>
      <c r="D136" s="33"/>
      <c r="E136" s="33"/>
      <c r="F136" s="33"/>
      <c r="G136" s="33"/>
      <c r="H136" s="33"/>
      <c r="I136" s="33"/>
      <c r="J136" s="33"/>
      <c r="K136" s="33"/>
      <c r="L136" s="33"/>
      <c r="M136" s="33"/>
      <c r="N136" s="33"/>
      <c r="O136" s="33"/>
      <c r="P136" s="33"/>
      <c r="Q136" s="33"/>
      <c r="R136" s="33"/>
      <c r="S136" s="33"/>
      <c r="T136" s="33"/>
      <c r="U136" s="33"/>
      <c r="V136" s="33"/>
      <c r="W136" s="33"/>
      <c r="X136" s="33"/>
      <c r="Y136" s="33"/>
    </row>
    <row r="137" spans="2:25">
      <c r="B137" s="33"/>
      <c r="C137" s="33"/>
      <c r="D137" s="33"/>
      <c r="E137" s="33"/>
      <c r="F137" s="33"/>
      <c r="G137" s="33"/>
      <c r="H137" s="33"/>
      <c r="I137" s="33"/>
      <c r="J137" s="33"/>
      <c r="K137" s="33"/>
      <c r="L137" s="33"/>
      <c r="M137" s="33"/>
      <c r="N137" s="33"/>
      <c r="O137" s="33"/>
      <c r="P137" s="33"/>
      <c r="Q137" s="33"/>
      <c r="R137" s="33"/>
      <c r="S137" s="33"/>
      <c r="T137" s="33"/>
      <c r="U137" s="33"/>
      <c r="V137" s="33"/>
      <c r="W137" s="33"/>
      <c r="X137" s="33"/>
      <c r="Y137" s="33"/>
    </row>
    <row r="138" spans="2:25">
      <c r="B138" s="33"/>
      <c r="C138" s="33"/>
      <c r="D138" s="33"/>
      <c r="E138" s="33"/>
      <c r="F138" s="33"/>
      <c r="G138" s="33"/>
      <c r="H138" s="33"/>
      <c r="I138" s="33"/>
      <c r="J138" s="33"/>
      <c r="K138" s="33"/>
      <c r="L138" s="33"/>
      <c r="M138" s="33"/>
      <c r="N138" s="33"/>
      <c r="O138" s="33"/>
      <c r="P138" s="33"/>
      <c r="Q138" s="33"/>
      <c r="R138" s="33"/>
      <c r="S138" s="33"/>
      <c r="T138" s="33"/>
      <c r="U138" s="33"/>
      <c r="V138" s="33"/>
      <c r="W138" s="33"/>
      <c r="X138" s="33"/>
      <c r="Y138" s="33"/>
    </row>
    <row r="139" spans="2:25">
      <c r="B139" s="33"/>
      <c r="C139" s="33"/>
      <c r="D139" s="33"/>
      <c r="E139" s="33"/>
      <c r="F139" s="33"/>
      <c r="G139" s="33"/>
      <c r="H139" s="33"/>
      <c r="I139" s="33"/>
      <c r="J139" s="33"/>
      <c r="K139" s="33"/>
      <c r="L139" s="33"/>
      <c r="M139" s="33"/>
      <c r="N139" s="33"/>
      <c r="O139" s="33"/>
      <c r="P139" s="33"/>
      <c r="Q139" s="33"/>
      <c r="R139" s="33"/>
      <c r="S139" s="33"/>
      <c r="T139" s="33"/>
      <c r="U139" s="33"/>
      <c r="V139" s="33"/>
      <c r="W139" s="33"/>
      <c r="X139" s="33"/>
      <c r="Y139" s="33"/>
    </row>
    <row r="140" spans="2:25">
      <c r="B140" s="33"/>
      <c r="C140" s="33"/>
      <c r="D140" s="33"/>
      <c r="E140" s="33"/>
      <c r="F140" s="33"/>
      <c r="G140" s="33"/>
      <c r="H140" s="33"/>
      <c r="I140" s="33"/>
      <c r="J140" s="33"/>
      <c r="K140" s="33"/>
      <c r="L140" s="33"/>
      <c r="M140" s="33"/>
      <c r="N140" s="33"/>
      <c r="O140" s="33"/>
      <c r="P140" s="33"/>
      <c r="Q140" s="33"/>
      <c r="R140" s="33"/>
      <c r="S140" s="33"/>
      <c r="T140" s="33"/>
      <c r="U140" s="33"/>
      <c r="V140" s="33"/>
      <c r="W140" s="33"/>
      <c r="X140" s="33"/>
      <c r="Y140" s="33"/>
    </row>
    <row r="141" spans="2:25">
      <c r="B141" s="33"/>
      <c r="C141" s="33"/>
      <c r="D141" s="33"/>
      <c r="E141" s="33"/>
      <c r="F141" s="33"/>
      <c r="G141" s="33"/>
      <c r="H141" s="33"/>
      <c r="I141" s="33"/>
      <c r="J141" s="33"/>
      <c r="K141" s="33"/>
      <c r="L141" s="33"/>
      <c r="M141" s="33"/>
      <c r="N141" s="33"/>
      <c r="O141" s="33"/>
      <c r="P141" s="33"/>
      <c r="Q141" s="33"/>
      <c r="R141" s="33"/>
      <c r="S141" s="33"/>
      <c r="T141" s="33"/>
      <c r="U141" s="33"/>
      <c r="V141" s="33"/>
      <c r="W141" s="33"/>
      <c r="X141" s="33"/>
      <c r="Y141" s="33"/>
    </row>
    <row r="142" spans="2:25">
      <c r="B142" s="33"/>
      <c r="C142" s="33"/>
      <c r="D142" s="33"/>
      <c r="E142" s="33"/>
      <c r="F142" s="33"/>
      <c r="G142" s="33"/>
      <c r="H142" s="33"/>
      <c r="I142" s="33"/>
      <c r="J142" s="33"/>
      <c r="K142" s="33"/>
      <c r="L142" s="33"/>
      <c r="M142" s="33"/>
      <c r="N142" s="33"/>
      <c r="O142" s="33"/>
      <c r="P142" s="33"/>
      <c r="Q142" s="33"/>
      <c r="R142" s="33"/>
      <c r="S142" s="33"/>
      <c r="T142" s="33"/>
      <c r="U142" s="33"/>
      <c r="V142" s="33"/>
      <c r="W142" s="33"/>
      <c r="X142" s="33"/>
      <c r="Y142" s="33"/>
    </row>
    <row r="143" spans="2:25">
      <c r="B143" s="33"/>
      <c r="C143" s="33"/>
      <c r="D143" s="33"/>
      <c r="E143" s="33"/>
      <c r="F143" s="33"/>
      <c r="G143" s="33"/>
      <c r="H143" s="33"/>
      <c r="I143" s="33"/>
      <c r="J143" s="33"/>
      <c r="K143" s="33"/>
      <c r="L143" s="33"/>
      <c r="M143" s="33"/>
      <c r="N143" s="33"/>
      <c r="O143" s="33"/>
      <c r="P143" s="33"/>
      <c r="Q143" s="33"/>
      <c r="R143" s="33"/>
      <c r="S143" s="33"/>
      <c r="T143" s="33"/>
      <c r="U143" s="33"/>
      <c r="V143" s="33"/>
      <c r="W143" s="33"/>
      <c r="X143" s="33"/>
      <c r="Y143" s="33"/>
    </row>
    <row r="144" spans="2:25">
      <c r="B144" s="33"/>
      <c r="C144" s="33"/>
      <c r="D144" s="33"/>
      <c r="E144" s="33"/>
      <c r="F144" s="33"/>
      <c r="G144" s="33"/>
      <c r="H144" s="33"/>
      <c r="I144" s="33"/>
      <c r="J144" s="33"/>
      <c r="K144" s="33"/>
      <c r="L144" s="33"/>
      <c r="M144" s="33"/>
      <c r="N144" s="33"/>
      <c r="O144" s="33"/>
      <c r="P144" s="33"/>
      <c r="Q144" s="33"/>
      <c r="R144" s="33"/>
      <c r="S144" s="33"/>
      <c r="T144" s="33"/>
      <c r="U144" s="33"/>
      <c r="V144" s="33"/>
      <c r="W144" s="33"/>
      <c r="X144" s="33"/>
      <c r="Y144" s="33"/>
    </row>
    <row r="145" spans="2:25">
      <c r="B145" s="33"/>
      <c r="C145" s="33"/>
      <c r="D145" s="33"/>
      <c r="E145" s="33"/>
      <c r="F145" s="33"/>
      <c r="G145" s="33"/>
      <c r="H145" s="33"/>
      <c r="I145" s="33"/>
      <c r="J145" s="33"/>
      <c r="K145" s="33"/>
      <c r="L145" s="33"/>
      <c r="M145" s="33"/>
      <c r="N145" s="33"/>
      <c r="O145" s="33"/>
      <c r="P145" s="33"/>
      <c r="Q145" s="33"/>
      <c r="R145" s="33"/>
      <c r="S145" s="33"/>
      <c r="T145" s="33"/>
      <c r="U145" s="33"/>
      <c r="V145" s="33"/>
      <c r="W145" s="33"/>
      <c r="X145" s="33"/>
      <c r="Y145" s="33"/>
    </row>
    <row r="146" spans="2:25">
      <c r="B146" s="33"/>
      <c r="C146" s="33"/>
      <c r="D146" s="33"/>
      <c r="E146" s="33"/>
      <c r="F146" s="33"/>
      <c r="G146" s="33"/>
      <c r="H146" s="33"/>
      <c r="I146" s="33"/>
      <c r="J146" s="33"/>
      <c r="K146" s="33"/>
      <c r="L146" s="33"/>
      <c r="M146" s="33"/>
      <c r="N146" s="33"/>
      <c r="O146" s="33"/>
      <c r="P146" s="33"/>
      <c r="Q146" s="33"/>
      <c r="R146" s="33"/>
      <c r="S146" s="33"/>
      <c r="T146" s="33"/>
      <c r="U146" s="33"/>
      <c r="V146" s="33"/>
      <c r="W146" s="33"/>
      <c r="X146" s="33"/>
      <c r="Y146" s="33"/>
    </row>
    <row r="147" spans="2:25">
      <c r="B147" s="33"/>
      <c r="C147" s="33"/>
      <c r="D147" s="33"/>
      <c r="E147" s="33"/>
      <c r="F147" s="33"/>
      <c r="G147" s="33"/>
      <c r="H147" s="33"/>
      <c r="I147" s="33"/>
      <c r="J147" s="33"/>
      <c r="K147" s="33"/>
      <c r="L147" s="33"/>
      <c r="M147" s="33"/>
      <c r="N147" s="33"/>
      <c r="O147" s="33"/>
      <c r="P147" s="33"/>
      <c r="Q147" s="33"/>
      <c r="R147" s="33"/>
      <c r="S147" s="33"/>
      <c r="T147" s="33"/>
      <c r="U147" s="33"/>
      <c r="V147" s="33"/>
      <c r="W147" s="33"/>
      <c r="X147" s="33"/>
      <c r="Y147" s="33"/>
    </row>
    <row r="148" spans="2:25">
      <c r="B148" s="33"/>
      <c r="C148" s="33"/>
      <c r="D148" s="33"/>
      <c r="E148" s="33"/>
      <c r="F148" s="33"/>
      <c r="G148" s="33"/>
      <c r="H148" s="33"/>
      <c r="I148" s="33"/>
      <c r="J148" s="33"/>
      <c r="K148" s="33"/>
      <c r="L148" s="33"/>
      <c r="M148" s="33"/>
      <c r="N148" s="33"/>
      <c r="O148" s="33"/>
      <c r="P148" s="33"/>
      <c r="Q148" s="33"/>
      <c r="R148" s="33"/>
      <c r="S148" s="33"/>
      <c r="T148" s="33"/>
      <c r="U148" s="33"/>
      <c r="V148" s="33"/>
      <c r="W148" s="33"/>
      <c r="X148" s="33"/>
      <c r="Y148" s="33"/>
    </row>
    <row r="149" spans="2:25">
      <c r="B149" s="33"/>
      <c r="C149" s="33"/>
      <c r="D149" s="33"/>
      <c r="E149" s="33"/>
      <c r="F149" s="33"/>
      <c r="G149" s="33"/>
      <c r="H149" s="33"/>
      <c r="I149" s="33"/>
      <c r="J149" s="33"/>
      <c r="K149" s="33"/>
      <c r="L149" s="33"/>
      <c r="M149" s="33"/>
      <c r="N149" s="33"/>
      <c r="O149" s="33"/>
      <c r="P149" s="33"/>
      <c r="Q149" s="33"/>
      <c r="R149" s="33"/>
      <c r="S149" s="33"/>
      <c r="T149" s="33"/>
      <c r="U149" s="33"/>
      <c r="V149" s="33"/>
      <c r="W149" s="33"/>
      <c r="X149" s="33"/>
      <c r="Y149" s="33"/>
    </row>
    <row r="150" spans="2:25">
      <c r="B150" s="33"/>
      <c r="C150" s="33"/>
      <c r="D150" s="33"/>
      <c r="E150" s="33"/>
      <c r="F150" s="33"/>
      <c r="G150" s="33"/>
      <c r="H150" s="33"/>
      <c r="I150" s="33"/>
      <c r="J150" s="33"/>
      <c r="K150" s="33"/>
      <c r="L150" s="33"/>
      <c r="M150" s="33"/>
      <c r="N150" s="33"/>
      <c r="O150" s="33"/>
      <c r="P150" s="33"/>
      <c r="Q150" s="33"/>
      <c r="R150" s="33"/>
      <c r="S150" s="33"/>
      <c r="T150" s="33"/>
      <c r="U150" s="33"/>
      <c r="V150" s="33"/>
      <c r="W150" s="33"/>
      <c r="X150" s="33"/>
      <c r="Y150" s="33"/>
    </row>
    <row r="151" spans="2:25">
      <c r="B151" s="33"/>
      <c r="C151" s="33"/>
      <c r="D151" s="33"/>
      <c r="E151" s="33"/>
      <c r="F151" s="33"/>
      <c r="G151" s="33"/>
      <c r="H151" s="33"/>
      <c r="I151" s="33"/>
      <c r="J151" s="33"/>
      <c r="K151" s="33"/>
      <c r="L151" s="33"/>
      <c r="M151" s="33"/>
      <c r="N151" s="33"/>
      <c r="O151" s="33"/>
      <c r="P151" s="33"/>
      <c r="Q151" s="33"/>
      <c r="R151" s="33"/>
      <c r="S151" s="33"/>
      <c r="T151" s="33"/>
      <c r="U151" s="33"/>
      <c r="V151" s="33"/>
      <c r="W151" s="33"/>
      <c r="X151" s="33"/>
      <c r="Y151" s="33"/>
    </row>
    <row r="152" spans="2:25">
      <c r="B152" s="33"/>
      <c r="C152" s="33"/>
      <c r="D152" s="33"/>
      <c r="E152" s="33"/>
      <c r="F152" s="33"/>
      <c r="G152" s="33"/>
      <c r="H152" s="33"/>
      <c r="I152" s="33"/>
      <c r="J152" s="33"/>
      <c r="K152" s="33"/>
      <c r="L152" s="33"/>
      <c r="M152" s="33"/>
      <c r="N152" s="33"/>
      <c r="O152" s="33"/>
      <c r="P152" s="33"/>
      <c r="Q152" s="33"/>
      <c r="R152" s="33"/>
      <c r="S152" s="33"/>
      <c r="T152" s="33"/>
      <c r="U152" s="33"/>
      <c r="V152" s="33"/>
      <c r="W152" s="33"/>
      <c r="X152" s="33"/>
      <c r="Y152" s="33"/>
    </row>
    <row r="153" spans="2:25">
      <c r="B153" s="33"/>
      <c r="C153" s="33"/>
      <c r="D153" s="33"/>
      <c r="E153" s="33"/>
      <c r="F153" s="33"/>
      <c r="G153" s="33"/>
      <c r="H153" s="33"/>
      <c r="I153" s="33"/>
      <c r="J153" s="33"/>
      <c r="K153" s="33"/>
      <c r="L153" s="33"/>
      <c r="M153" s="33"/>
      <c r="N153" s="33"/>
      <c r="O153" s="33"/>
      <c r="P153" s="33"/>
      <c r="Q153" s="33"/>
      <c r="R153" s="33"/>
      <c r="S153" s="33"/>
      <c r="T153" s="33"/>
      <c r="U153" s="33"/>
      <c r="V153" s="33"/>
      <c r="W153" s="33"/>
      <c r="X153" s="33"/>
      <c r="Y153" s="33"/>
    </row>
    <row r="154" spans="2:25">
      <c r="B154" s="33"/>
      <c r="C154" s="33"/>
      <c r="D154" s="33"/>
      <c r="E154" s="33"/>
      <c r="F154" s="33"/>
      <c r="G154" s="33"/>
      <c r="H154" s="33"/>
      <c r="I154" s="33"/>
      <c r="J154" s="33"/>
      <c r="K154" s="33"/>
      <c r="L154" s="33"/>
      <c r="M154" s="33"/>
      <c r="N154" s="33"/>
      <c r="O154" s="33"/>
      <c r="P154" s="33"/>
      <c r="Q154" s="33"/>
      <c r="R154" s="33"/>
      <c r="S154" s="33"/>
      <c r="T154" s="33"/>
      <c r="U154" s="33"/>
      <c r="V154" s="33"/>
      <c r="W154" s="33"/>
      <c r="X154" s="33"/>
      <c r="Y154" s="33"/>
    </row>
    <row r="155" spans="2:25">
      <c r="B155" s="33"/>
      <c r="C155" s="33"/>
      <c r="D155" s="33"/>
      <c r="E155" s="33"/>
      <c r="F155" s="33"/>
      <c r="G155" s="33"/>
      <c r="H155" s="33"/>
      <c r="I155" s="33"/>
      <c r="J155" s="33"/>
      <c r="K155" s="33"/>
      <c r="L155" s="33"/>
      <c r="M155" s="33"/>
      <c r="N155" s="33"/>
      <c r="O155" s="33"/>
      <c r="P155" s="33"/>
      <c r="Q155" s="33"/>
      <c r="R155" s="33"/>
      <c r="S155" s="33"/>
      <c r="T155" s="33"/>
      <c r="U155" s="33"/>
      <c r="V155" s="33"/>
      <c r="W155" s="33"/>
      <c r="X155" s="33"/>
      <c r="Y155" s="33"/>
    </row>
    <row r="156" spans="2:25">
      <c r="B156" s="33"/>
      <c r="C156" s="33"/>
      <c r="D156" s="33"/>
      <c r="E156" s="33"/>
      <c r="F156" s="33"/>
      <c r="G156" s="33"/>
      <c r="H156" s="33"/>
      <c r="I156" s="33"/>
      <c r="J156" s="33"/>
      <c r="K156" s="33"/>
      <c r="L156" s="33"/>
      <c r="M156" s="33"/>
      <c r="N156" s="33"/>
      <c r="O156" s="33"/>
      <c r="P156" s="33"/>
      <c r="Q156" s="33"/>
      <c r="R156" s="33"/>
      <c r="S156" s="33"/>
      <c r="T156" s="33"/>
      <c r="U156" s="33"/>
      <c r="V156" s="33"/>
      <c r="W156" s="33"/>
      <c r="X156" s="33"/>
      <c r="Y156" s="33"/>
    </row>
    <row r="157" spans="2:25">
      <c r="B157" s="33"/>
      <c r="C157" s="33"/>
      <c r="D157" s="33"/>
      <c r="E157" s="33"/>
      <c r="F157" s="33"/>
      <c r="G157" s="33"/>
      <c r="H157" s="33"/>
      <c r="I157" s="33"/>
      <c r="J157" s="33"/>
      <c r="K157" s="33"/>
      <c r="L157" s="33"/>
      <c r="M157" s="33"/>
      <c r="N157" s="33"/>
      <c r="O157" s="33"/>
      <c r="P157" s="33"/>
      <c r="Q157" s="33"/>
      <c r="R157" s="33"/>
      <c r="S157" s="33"/>
      <c r="T157" s="33"/>
      <c r="U157" s="33"/>
      <c r="V157" s="33"/>
      <c r="W157" s="33"/>
      <c r="X157" s="33"/>
      <c r="Y157" s="33"/>
    </row>
    <row r="158" spans="2:25">
      <c r="B158" s="33"/>
      <c r="C158" s="33"/>
      <c r="D158" s="33"/>
      <c r="E158" s="33"/>
      <c r="F158" s="33"/>
      <c r="G158" s="33"/>
      <c r="H158" s="33"/>
      <c r="I158" s="33"/>
      <c r="J158" s="33"/>
      <c r="K158" s="33"/>
      <c r="L158" s="33"/>
      <c r="M158" s="33"/>
      <c r="N158" s="33"/>
      <c r="O158" s="33"/>
      <c r="P158" s="33"/>
      <c r="Q158" s="33"/>
      <c r="R158" s="33"/>
      <c r="S158" s="33"/>
      <c r="T158" s="33"/>
      <c r="U158" s="33"/>
      <c r="V158" s="33"/>
      <c r="W158" s="33"/>
      <c r="X158" s="33"/>
      <c r="Y158" s="33"/>
    </row>
    <row r="159" spans="2:25">
      <c r="B159" s="33"/>
      <c r="C159" s="33"/>
      <c r="D159" s="33"/>
      <c r="E159" s="33"/>
      <c r="F159" s="33"/>
      <c r="G159" s="33"/>
      <c r="H159" s="33"/>
      <c r="I159" s="33"/>
      <c r="J159" s="33"/>
      <c r="K159" s="33"/>
      <c r="L159" s="33"/>
      <c r="M159" s="33"/>
      <c r="N159" s="33"/>
      <c r="O159" s="33"/>
      <c r="P159" s="33"/>
      <c r="Q159" s="33"/>
      <c r="R159" s="33"/>
      <c r="S159" s="33"/>
      <c r="T159" s="33"/>
      <c r="U159" s="33"/>
      <c r="V159" s="33"/>
      <c r="W159" s="33"/>
      <c r="X159" s="33"/>
      <c r="Y159" s="33"/>
    </row>
    <row r="160" spans="2:25">
      <c r="B160" s="33"/>
      <c r="C160" s="33"/>
      <c r="D160" s="33"/>
      <c r="E160" s="33"/>
      <c r="F160" s="33"/>
      <c r="G160" s="33"/>
      <c r="H160" s="33"/>
      <c r="I160" s="33"/>
      <c r="J160" s="33"/>
      <c r="K160" s="33"/>
      <c r="L160" s="33"/>
      <c r="M160" s="33"/>
      <c r="N160" s="33"/>
      <c r="O160" s="33"/>
      <c r="P160" s="33"/>
      <c r="Q160" s="33"/>
      <c r="R160" s="33"/>
      <c r="S160" s="33"/>
      <c r="T160" s="33"/>
      <c r="U160" s="33"/>
      <c r="V160" s="33"/>
      <c r="W160" s="33"/>
      <c r="X160" s="33"/>
      <c r="Y160" s="33"/>
    </row>
    <row r="161" spans="2:25">
      <c r="B161" s="33"/>
      <c r="C161" s="33"/>
      <c r="D161" s="33"/>
      <c r="E161" s="33"/>
      <c r="F161" s="33"/>
      <c r="G161" s="33"/>
      <c r="H161" s="33"/>
      <c r="I161" s="33"/>
      <c r="J161" s="33"/>
      <c r="K161" s="33"/>
      <c r="L161" s="33"/>
      <c r="M161" s="33"/>
      <c r="N161" s="33"/>
      <c r="O161" s="33"/>
      <c r="P161" s="33"/>
      <c r="Q161" s="33"/>
      <c r="R161" s="33"/>
      <c r="S161" s="33"/>
      <c r="T161" s="33"/>
      <c r="U161" s="33"/>
      <c r="V161" s="33"/>
      <c r="W161" s="33"/>
      <c r="X161" s="33"/>
      <c r="Y161" s="33"/>
    </row>
    <row r="162" spans="2:25">
      <c r="B162" s="33"/>
      <c r="C162" s="33"/>
      <c r="D162" s="33"/>
      <c r="E162" s="33"/>
      <c r="F162" s="33"/>
      <c r="G162" s="33"/>
      <c r="H162" s="33"/>
      <c r="I162" s="33"/>
      <c r="J162" s="33"/>
      <c r="K162" s="33"/>
      <c r="L162" s="33"/>
      <c r="M162" s="33"/>
      <c r="N162" s="33"/>
      <c r="O162" s="33"/>
      <c r="P162" s="33"/>
      <c r="Q162" s="33"/>
      <c r="R162" s="33"/>
      <c r="S162" s="33"/>
      <c r="T162" s="33"/>
      <c r="U162" s="33"/>
      <c r="V162" s="33"/>
      <c r="W162" s="33"/>
      <c r="X162" s="33"/>
      <c r="Y162" s="33"/>
    </row>
    <row r="163" spans="2:25">
      <c r="B163" s="33"/>
      <c r="C163" s="33"/>
      <c r="D163" s="33"/>
      <c r="E163" s="33"/>
      <c r="F163" s="33"/>
      <c r="G163" s="33"/>
      <c r="H163" s="33"/>
      <c r="I163" s="33"/>
      <c r="J163" s="33"/>
      <c r="K163" s="33"/>
      <c r="L163" s="33"/>
      <c r="M163" s="33"/>
      <c r="N163" s="33"/>
      <c r="O163" s="33"/>
      <c r="P163" s="33"/>
      <c r="Q163" s="33"/>
      <c r="R163" s="33"/>
      <c r="S163" s="33"/>
      <c r="T163" s="33"/>
      <c r="U163" s="33"/>
      <c r="V163" s="33"/>
      <c r="W163" s="33"/>
      <c r="X163" s="33"/>
      <c r="Y163" s="33"/>
    </row>
    <row r="164" spans="2:25">
      <c r="B164" s="33"/>
      <c r="C164" s="33"/>
      <c r="D164" s="33"/>
      <c r="E164" s="33"/>
      <c r="F164" s="33"/>
      <c r="G164" s="33"/>
      <c r="H164" s="33"/>
      <c r="I164" s="33"/>
      <c r="J164" s="33"/>
      <c r="K164" s="33"/>
      <c r="L164" s="33"/>
      <c r="M164" s="33"/>
      <c r="N164" s="33"/>
      <c r="O164" s="33"/>
      <c r="P164" s="33"/>
      <c r="Q164" s="33"/>
      <c r="R164" s="33"/>
      <c r="S164" s="33"/>
      <c r="T164" s="33"/>
      <c r="U164" s="33"/>
      <c r="V164" s="33"/>
      <c r="W164" s="33"/>
      <c r="X164" s="33"/>
      <c r="Y164" s="33"/>
    </row>
    <row r="165" spans="2:25">
      <c r="B165" s="33"/>
      <c r="C165" s="33"/>
      <c r="D165" s="33"/>
      <c r="E165" s="33"/>
      <c r="F165" s="33"/>
      <c r="G165" s="33"/>
      <c r="H165" s="33"/>
      <c r="I165" s="33"/>
      <c r="J165" s="33"/>
      <c r="K165" s="33"/>
      <c r="L165" s="33"/>
      <c r="M165" s="33"/>
      <c r="N165" s="33"/>
      <c r="O165" s="33"/>
      <c r="P165" s="33"/>
      <c r="Q165" s="33"/>
      <c r="R165" s="33"/>
      <c r="S165" s="33"/>
      <c r="T165" s="33"/>
      <c r="U165" s="33"/>
      <c r="V165" s="33"/>
      <c r="W165" s="33"/>
      <c r="X165" s="33"/>
      <c r="Y165" s="33"/>
    </row>
    <row r="166" spans="2:25">
      <c r="B166" s="33"/>
      <c r="C166" s="33"/>
      <c r="D166" s="33"/>
      <c r="E166" s="33"/>
      <c r="F166" s="33"/>
      <c r="G166" s="33"/>
      <c r="H166" s="33"/>
      <c r="I166" s="33"/>
      <c r="J166" s="33"/>
      <c r="K166" s="33"/>
      <c r="L166" s="33"/>
      <c r="M166" s="33"/>
      <c r="N166" s="33"/>
      <c r="O166" s="33"/>
      <c r="P166" s="33"/>
      <c r="Q166" s="33"/>
      <c r="R166" s="33"/>
      <c r="S166" s="33"/>
      <c r="T166" s="33"/>
      <c r="U166" s="33"/>
      <c r="V166" s="33"/>
      <c r="W166" s="33"/>
      <c r="X166" s="33"/>
      <c r="Y166" s="33"/>
    </row>
    <row r="167" spans="2:25">
      <c r="B167" s="33"/>
      <c r="C167" s="33"/>
      <c r="D167" s="33"/>
      <c r="E167" s="33"/>
      <c r="F167" s="33"/>
      <c r="G167" s="33"/>
      <c r="H167" s="33"/>
      <c r="I167" s="33"/>
      <c r="J167" s="33"/>
      <c r="K167" s="33"/>
      <c r="L167" s="33"/>
      <c r="M167" s="33"/>
      <c r="N167" s="33"/>
      <c r="O167" s="33"/>
      <c r="P167" s="33"/>
      <c r="Q167" s="33"/>
      <c r="R167" s="33"/>
      <c r="S167" s="33"/>
      <c r="T167" s="33"/>
      <c r="U167" s="33"/>
      <c r="V167" s="33"/>
      <c r="W167" s="33"/>
      <c r="X167" s="33"/>
      <c r="Y167" s="33"/>
    </row>
    <row r="168" spans="2:25">
      <c r="B168" s="33"/>
      <c r="C168" s="33"/>
      <c r="D168" s="33"/>
      <c r="E168" s="33"/>
      <c r="F168" s="33"/>
      <c r="G168" s="33"/>
      <c r="H168" s="33"/>
      <c r="I168" s="33"/>
      <c r="J168" s="33"/>
      <c r="K168" s="33"/>
      <c r="L168" s="33"/>
      <c r="M168" s="33"/>
      <c r="N168" s="33"/>
      <c r="O168" s="33"/>
      <c r="P168" s="33"/>
      <c r="Q168" s="33"/>
      <c r="R168" s="33"/>
      <c r="S168" s="33"/>
      <c r="T168" s="33"/>
      <c r="U168" s="33"/>
      <c r="V168" s="33"/>
      <c r="W168" s="33"/>
      <c r="X168" s="33"/>
      <c r="Y168" s="33"/>
    </row>
    <row r="169" spans="2:25">
      <c r="B169" s="33"/>
      <c r="C169" s="33"/>
      <c r="D169" s="33"/>
      <c r="E169" s="33"/>
      <c r="F169" s="33"/>
      <c r="G169" s="33"/>
      <c r="H169" s="33"/>
      <c r="I169" s="33"/>
      <c r="J169" s="33"/>
      <c r="K169" s="33"/>
      <c r="L169" s="33"/>
      <c r="M169" s="33"/>
      <c r="N169" s="33"/>
      <c r="O169" s="33"/>
      <c r="P169" s="33"/>
      <c r="Q169" s="33"/>
      <c r="R169" s="33"/>
      <c r="S169" s="33"/>
      <c r="T169" s="33"/>
      <c r="U169" s="33"/>
      <c r="V169" s="33"/>
      <c r="W169" s="33"/>
      <c r="X169" s="33"/>
      <c r="Y169" s="33"/>
    </row>
    <row r="170" spans="2:25">
      <c r="B170" s="33"/>
      <c r="C170" s="33"/>
      <c r="D170" s="33"/>
      <c r="E170" s="33"/>
      <c r="F170" s="33"/>
      <c r="G170" s="33"/>
      <c r="H170" s="33"/>
      <c r="I170" s="33"/>
      <c r="J170" s="33"/>
      <c r="K170" s="33"/>
      <c r="L170" s="33"/>
      <c r="M170" s="33"/>
      <c r="N170" s="33"/>
      <c r="O170" s="33"/>
      <c r="P170" s="33"/>
      <c r="Q170" s="33"/>
      <c r="R170" s="33"/>
      <c r="S170" s="33"/>
      <c r="T170" s="33"/>
      <c r="U170" s="33"/>
      <c r="V170" s="33"/>
      <c r="W170" s="33"/>
      <c r="X170" s="33"/>
      <c r="Y170" s="33"/>
    </row>
    <row r="171" spans="2:25">
      <c r="B171" s="33"/>
      <c r="C171" s="33"/>
      <c r="D171" s="33"/>
      <c r="E171" s="33"/>
      <c r="F171" s="33"/>
      <c r="G171" s="33"/>
      <c r="H171" s="33"/>
      <c r="I171" s="33"/>
      <c r="J171" s="33"/>
      <c r="K171" s="33"/>
      <c r="L171" s="33"/>
      <c r="M171" s="33"/>
      <c r="N171" s="33"/>
      <c r="O171" s="33"/>
      <c r="P171" s="33"/>
      <c r="Q171" s="33"/>
      <c r="R171" s="33"/>
      <c r="S171" s="33"/>
      <c r="T171" s="33"/>
      <c r="U171" s="33"/>
      <c r="V171" s="33"/>
      <c r="W171" s="33"/>
      <c r="X171" s="33"/>
      <c r="Y171" s="33"/>
    </row>
  </sheetData>
  <mergeCells count="2">
    <mergeCell ref="A1:F1"/>
    <mergeCell ref="A2:F2"/>
  </mergeCells>
  <phoneticPr fontId="49" type="noConversion"/>
  <pageMargins left="0" right="0" top="0.74803149606299213" bottom="0.74803149606299213" header="0.31496062992125984" footer="0.31496062992125984"/>
  <pageSetup paperSize="9" scale="75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Z313"/>
  <sheetViews>
    <sheetView workbookViewId="0">
      <selection activeCell="A17" sqref="A17"/>
    </sheetView>
  </sheetViews>
  <sheetFormatPr defaultRowHeight="15"/>
  <cols>
    <col min="1" max="1" width="105.140625" customWidth="1"/>
    <col min="2" max="2" width="11.42578125" customWidth="1"/>
    <col min="3" max="3" width="1.42578125" hidden="1" customWidth="1"/>
    <col min="4" max="4" width="27.7109375" customWidth="1"/>
    <col min="5" max="5" width="16.7109375" customWidth="1"/>
    <col min="6" max="6" width="23.85546875" customWidth="1"/>
    <col min="7" max="7" width="30.7109375" customWidth="1"/>
    <col min="8" max="8" width="19.140625" customWidth="1"/>
    <col min="9" max="9" width="21.42578125" customWidth="1"/>
    <col min="10" max="10" width="18.42578125" customWidth="1"/>
    <col min="11" max="11" width="15.5703125" customWidth="1"/>
    <col min="12" max="12" width="12.42578125" customWidth="1"/>
    <col min="13" max="13" width="19.7109375" customWidth="1"/>
    <col min="14" max="14" width="19.5703125" customWidth="1"/>
    <col min="15" max="15" width="7.140625" customWidth="1"/>
    <col min="16" max="16" width="14.5703125" customWidth="1"/>
  </cols>
  <sheetData>
    <row r="1" spans="1:26" ht="18">
      <c r="A1" s="117" t="s">
        <v>92</v>
      </c>
      <c r="D1" s="114" t="s">
        <v>54</v>
      </c>
    </row>
    <row r="2" spans="1:26" ht="18">
      <c r="A2" s="62" t="s">
        <v>730</v>
      </c>
    </row>
    <row r="3" spans="1:26" ht="18">
      <c r="A3" s="62"/>
    </row>
    <row r="4" spans="1:26">
      <c r="A4" s="4" t="s">
        <v>1</v>
      </c>
    </row>
    <row r="5" spans="1:26" ht="56.25" customHeight="1">
      <c r="A5" s="2" t="s">
        <v>141</v>
      </c>
      <c r="B5" s="3" t="s">
        <v>142</v>
      </c>
      <c r="C5" s="3"/>
      <c r="D5" s="113" t="s">
        <v>42</v>
      </c>
      <c r="E5" s="113" t="s">
        <v>43</v>
      </c>
      <c r="F5" s="113" t="s">
        <v>44</v>
      </c>
      <c r="G5" s="113" t="s">
        <v>45</v>
      </c>
      <c r="H5" s="113" t="s">
        <v>46</v>
      </c>
      <c r="I5" s="113" t="s">
        <v>47</v>
      </c>
      <c r="J5" s="113" t="s">
        <v>48</v>
      </c>
      <c r="K5" s="113" t="s">
        <v>49</v>
      </c>
      <c r="L5" s="113" t="s">
        <v>50</v>
      </c>
      <c r="M5" s="113" t="s">
        <v>51</v>
      </c>
      <c r="N5" s="113" t="s">
        <v>52</v>
      </c>
      <c r="O5" s="52" t="s">
        <v>53</v>
      </c>
      <c r="P5" s="52" t="s">
        <v>58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>
      <c r="A6" s="5" t="s">
        <v>143</v>
      </c>
      <c r="B6" s="6" t="s">
        <v>144</v>
      </c>
      <c r="C6" s="6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>
      <c r="A7" s="5" t="s">
        <v>145</v>
      </c>
      <c r="B7" s="6" t="s">
        <v>146</v>
      </c>
      <c r="C7" s="6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>
      <c r="A8" s="5" t="s">
        <v>147</v>
      </c>
      <c r="B8" s="6" t="s">
        <v>148</v>
      </c>
      <c r="C8" s="6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>
      <c r="A9" s="5" t="s">
        <v>149</v>
      </c>
      <c r="B9" s="6" t="s">
        <v>150</v>
      </c>
      <c r="C9" s="6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>
      <c r="A10" s="5" t="s">
        <v>151</v>
      </c>
      <c r="B10" s="6" t="s">
        <v>152</v>
      </c>
      <c r="C10" s="6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>
      <c r="A11" s="5" t="s">
        <v>153</v>
      </c>
      <c r="B11" s="6" t="s">
        <v>154</v>
      </c>
      <c r="C11" s="6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>
      <c r="A12" s="5" t="s">
        <v>155</v>
      </c>
      <c r="B12" s="6" t="s">
        <v>156</v>
      </c>
      <c r="C12" s="6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>
      <c r="A13" s="5" t="s">
        <v>157</v>
      </c>
      <c r="B13" s="6" t="s">
        <v>158</v>
      </c>
      <c r="C13" s="6"/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52"/>
      <c r="P13" s="52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>
      <c r="A14" s="5" t="s">
        <v>159</v>
      </c>
      <c r="B14" s="6" t="s">
        <v>160</v>
      </c>
      <c r="C14" s="6"/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52"/>
      <c r="P14" s="52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>
      <c r="A15" s="5" t="s">
        <v>161</v>
      </c>
      <c r="B15" s="6" t="s">
        <v>162</v>
      </c>
      <c r="C15" s="6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>
      <c r="A16" s="5" t="s">
        <v>163</v>
      </c>
      <c r="B16" s="6" t="s">
        <v>164</v>
      </c>
      <c r="C16" s="6"/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52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>
      <c r="A17" s="5" t="s">
        <v>165</v>
      </c>
      <c r="B17" s="6" t="s">
        <v>166</v>
      </c>
      <c r="C17" s="6"/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>
      <c r="A18" s="5" t="s">
        <v>490</v>
      </c>
      <c r="B18" s="6" t="s">
        <v>167</v>
      </c>
      <c r="C18" s="6"/>
      <c r="D18" s="52"/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>
      <c r="A19" s="7" t="s">
        <v>168</v>
      </c>
      <c r="B19" s="8" t="s">
        <v>167</v>
      </c>
      <c r="C19" s="6"/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2"/>
      <c r="O19" s="52"/>
      <c r="P19" s="52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>
      <c r="A20" s="9" t="s">
        <v>491</v>
      </c>
      <c r="B20" s="10" t="s">
        <v>169</v>
      </c>
      <c r="C20" s="10"/>
      <c r="D20" s="52"/>
      <c r="E20" s="52"/>
      <c r="F20" s="52"/>
      <c r="G20" s="52"/>
      <c r="H20" s="52"/>
      <c r="I20" s="52"/>
      <c r="J20" s="52"/>
      <c r="K20" s="52"/>
      <c r="L20" s="52"/>
      <c r="M20" s="52"/>
      <c r="N20" s="52"/>
      <c r="O20" s="52"/>
      <c r="P20" s="52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>
      <c r="A21" s="5" t="s">
        <v>170</v>
      </c>
      <c r="B21" s="6" t="s">
        <v>171</v>
      </c>
      <c r="C21" s="6"/>
      <c r="D21" s="52"/>
      <c r="E21" s="52"/>
      <c r="F21" s="52"/>
      <c r="G21" s="52"/>
      <c r="H21" s="52"/>
      <c r="I21" s="52"/>
      <c r="J21" s="52"/>
      <c r="K21" s="52"/>
      <c r="L21" s="52"/>
      <c r="M21" s="52"/>
      <c r="N21" s="52"/>
      <c r="O21" s="52"/>
      <c r="P21" s="52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>
      <c r="A22" s="5" t="s">
        <v>172</v>
      </c>
      <c r="B22" s="6" t="s">
        <v>173</v>
      </c>
      <c r="C22" s="6"/>
      <c r="D22" s="52"/>
      <c r="E22" s="52"/>
      <c r="F22" s="52"/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>
      <c r="A23" s="5" t="s">
        <v>174</v>
      </c>
      <c r="B23" s="6" t="s">
        <v>175</v>
      </c>
      <c r="C23" s="6"/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>
      <c r="A24" s="9" t="s">
        <v>492</v>
      </c>
      <c r="B24" s="10" t="s">
        <v>176</v>
      </c>
      <c r="C24" s="10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15.75">
      <c r="A25" s="11" t="s">
        <v>493</v>
      </c>
      <c r="B25" s="12" t="s">
        <v>177</v>
      </c>
      <c r="C25" s="10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>
      <c r="A26" s="13" t="s">
        <v>494</v>
      </c>
      <c r="B26" s="6" t="s">
        <v>178</v>
      </c>
      <c r="C26" s="6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>
      <c r="A27" s="13" t="s">
        <v>495</v>
      </c>
      <c r="B27" s="6" t="s">
        <v>178</v>
      </c>
      <c r="C27" s="6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>
      <c r="A28" s="13" t="s">
        <v>496</v>
      </c>
      <c r="B28" s="6" t="s">
        <v>178</v>
      </c>
      <c r="C28" s="6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>
      <c r="A29" s="13" t="s">
        <v>497</v>
      </c>
      <c r="B29" s="6" t="s">
        <v>178</v>
      </c>
      <c r="C29" s="6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>
      <c r="A30" s="13" t="s">
        <v>498</v>
      </c>
      <c r="B30" s="6" t="s">
        <v>178</v>
      </c>
      <c r="C30" s="6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15" customHeight="1">
      <c r="A31" s="13" t="s">
        <v>499</v>
      </c>
      <c r="B31" s="6" t="s">
        <v>178</v>
      </c>
      <c r="C31" s="6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>
      <c r="A32" s="13" t="s">
        <v>500</v>
      </c>
      <c r="B32" s="6" t="s">
        <v>178</v>
      </c>
      <c r="C32" s="6"/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ht="15.75">
      <c r="A33" s="11" t="s">
        <v>501</v>
      </c>
      <c r="B33" s="12" t="s">
        <v>178</v>
      </c>
      <c r="C33" s="6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52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>
      <c r="A34" s="5" t="s">
        <v>179</v>
      </c>
      <c r="B34" s="6" t="s">
        <v>180</v>
      </c>
      <c r="C34" s="6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>
      <c r="A35" s="5" t="s">
        <v>181</v>
      </c>
      <c r="B35" s="6" t="s">
        <v>182</v>
      </c>
      <c r="C35" s="6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>
      <c r="A36" s="5" t="s">
        <v>183</v>
      </c>
      <c r="B36" s="6" t="s">
        <v>184</v>
      </c>
      <c r="C36" s="6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>
      <c r="A37" s="9" t="s">
        <v>502</v>
      </c>
      <c r="B37" s="10" t="s">
        <v>185</v>
      </c>
      <c r="C37" s="10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>
      <c r="A38" s="5" t="s">
        <v>186</v>
      </c>
      <c r="B38" s="6" t="s">
        <v>187</v>
      </c>
      <c r="C38" s="6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>
      <c r="A39" s="5" t="s">
        <v>188</v>
      </c>
      <c r="B39" s="6" t="s">
        <v>189</v>
      </c>
      <c r="C39" s="6"/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>
      <c r="A40" s="9" t="s">
        <v>503</v>
      </c>
      <c r="B40" s="10" t="s">
        <v>190</v>
      </c>
      <c r="C40" s="10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52"/>
      <c r="P40" s="52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>
      <c r="A41" s="5" t="s">
        <v>191</v>
      </c>
      <c r="B41" s="6" t="s">
        <v>192</v>
      </c>
      <c r="C41" s="6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>
      <c r="A42" s="5" t="s">
        <v>193</v>
      </c>
      <c r="B42" s="6" t="s">
        <v>194</v>
      </c>
      <c r="C42" s="6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>
      <c r="A43" s="5" t="s">
        <v>504</v>
      </c>
      <c r="B43" s="6" t="s">
        <v>195</v>
      </c>
      <c r="C43" s="6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>
      <c r="A44" s="7" t="s">
        <v>196</v>
      </c>
      <c r="B44" s="8" t="s">
        <v>195</v>
      </c>
      <c r="C44" s="6"/>
      <c r="D44" s="52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>
      <c r="A45" s="5" t="s">
        <v>197</v>
      </c>
      <c r="B45" s="6" t="s">
        <v>198</v>
      </c>
      <c r="C45" s="6"/>
      <c r="D45" s="52"/>
      <c r="E45" s="52"/>
      <c r="F45" s="52"/>
      <c r="G45" s="52"/>
      <c r="H45" s="52"/>
      <c r="I45" s="52"/>
      <c r="J45" s="52"/>
      <c r="K45" s="52"/>
      <c r="L45" s="52"/>
      <c r="M45" s="52"/>
      <c r="N45" s="52"/>
      <c r="O45" s="52"/>
      <c r="P45" s="52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>
      <c r="A46" s="14" t="s">
        <v>505</v>
      </c>
      <c r="B46" s="6" t="s">
        <v>199</v>
      </c>
      <c r="C46" s="6"/>
      <c r="D46" s="52"/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 s="52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>
      <c r="A47" s="7" t="s">
        <v>200</v>
      </c>
      <c r="B47" s="8" t="s">
        <v>199</v>
      </c>
      <c r="C47" s="6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>
      <c r="A48" s="5" t="s">
        <v>201</v>
      </c>
      <c r="B48" s="6" t="s">
        <v>202</v>
      </c>
      <c r="C48" s="6"/>
      <c r="D48" s="52"/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>
      <c r="A49" s="5" t="s">
        <v>506</v>
      </c>
      <c r="B49" s="6" t="s">
        <v>203</v>
      </c>
      <c r="C49" s="6"/>
      <c r="D49" s="52"/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>
      <c r="A50" s="7" t="s">
        <v>204</v>
      </c>
      <c r="B50" s="8" t="s">
        <v>203</v>
      </c>
      <c r="C50" s="6"/>
      <c r="D50" s="52"/>
      <c r="E50" s="52"/>
      <c r="F50" s="52"/>
      <c r="G50" s="52"/>
      <c r="H50" s="52"/>
      <c r="I50" s="52"/>
      <c r="J50" s="52"/>
      <c r="K50" s="52"/>
      <c r="L50" s="52"/>
      <c r="M50" s="52"/>
      <c r="N50" s="52"/>
      <c r="O50" s="52"/>
      <c r="P50" s="52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>
      <c r="A51" s="9" t="s">
        <v>507</v>
      </c>
      <c r="B51" s="10" t="s">
        <v>205</v>
      </c>
      <c r="C51" s="10"/>
      <c r="D51" s="52"/>
      <c r="E51" s="52"/>
      <c r="F51" s="52"/>
      <c r="G51" s="52"/>
      <c r="H51" s="52"/>
      <c r="I51" s="52"/>
      <c r="J51" s="52"/>
      <c r="K51" s="52"/>
      <c r="L51" s="52"/>
      <c r="M51" s="52"/>
      <c r="N51" s="52"/>
      <c r="O51" s="52"/>
      <c r="P51" s="52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>
      <c r="A52" s="5" t="s">
        <v>206</v>
      </c>
      <c r="B52" s="6" t="s">
        <v>207</v>
      </c>
      <c r="C52" s="6"/>
      <c r="D52" s="52"/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>
      <c r="A53" s="5" t="s">
        <v>208</v>
      </c>
      <c r="B53" s="6" t="s">
        <v>209</v>
      </c>
      <c r="C53" s="6"/>
      <c r="D53" s="52"/>
      <c r="E53" s="52"/>
      <c r="F53" s="52"/>
      <c r="G53" s="52"/>
      <c r="H53" s="52"/>
      <c r="I53" s="52"/>
      <c r="J53" s="52"/>
      <c r="K53" s="52"/>
      <c r="L53" s="52"/>
      <c r="M53" s="52"/>
      <c r="N53" s="52"/>
      <c r="O53" s="52"/>
      <c r="P53" s="52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>
      <c r="A54" s="9" t="s">
        <v>508</v>
      </c>
      <c r="B54" s="10" t="s">
        <v>210</v>
      </c>
      <c r="C54" s="10"/>
      <c r="D54" s="52"/>
      <c r="E54" s="52"/>
      <c r="F54" s="52"/>
      <c r="G54" s="52"/>
      <c r="H54" s="52"/>
      <c r="I54" s="52"/>
      <c r="J54" s="52"/>
      <c r="K54" s="52"/>
      <c r="L54" s="52"/>
      <c r="M54" s="52"/>
      <c r="N54" s="52"/>
      <c r="O54" s="52"/>
      <c r="P54" s="52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>
      <c r="A55" s="5" t="s">
        <v>211</v>
      </c>
      <c r="B55" s="6" t="s">
        <v>212</v>
      </c>
      <c r="C55" s="6"/>
      <c r="D55" s="52"/>
      <c r="E55" s="52"/>
      <c r="F55" s="52"/>
      <c r="G55" s="52"/>
      <c r="H55" s="52"/>
      <c r="I55" s="52"/>
      <c r="J55" s="52"/>
      <c r="K55" s="52"/>
      <c r="L55" s="52"/>
      <c r="M55" s="52"/>
      <c r="N55" s="52"/>
      <c r="O55" s="52"/>
      <c r="P55" s="52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>
      <c r="A56" s="5" t="s">
        <v>213</v>
      </c>
      <c r="B56" s="6" t="s">
        <v>214</v>
      </c>
      <c r="C56" s="6"/>
      <c r="D56" s="52"/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>
      <c r="A57" s="5" t="s">
        <v>509</v>
      </c>
      <c r="B57" s="6" t="s">
        <v>215</v>
      </c>
      <c r="C57" s="6"/>
      <c r="D57" s="52"/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 s="52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>
      <c r="A58" s="7" t="s">
        <v>200</v>
      </c>
      <c r="B58" s="8" t="s">
        <v>215</v>
      </c>
      <c r="C58" s="6"/>
      <c r="D58" s="52"/>
      <c r="E58" s="52"/>
      <c r="F58" s="52"/>
      <c r="G58" s="52"/>
      <c r="H58" s="52"/>
      <c r="I58" s="52"/>
      <c r="J58" s="52"/>
      <c r="K58" s="52"/>
      <c r="L58" s="52"/>
      <c r="M58" s="52"/>
      <c r="N58" s="52"/>
      <c r="O58" s="52"/>
      <c r="P58" s="52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>
      <c r="A59" s="7" t="s">
        <v>216</v>
      </c>
      <c r="B59" s="8" t="s">
        <v>215</v>
      </c>
      <c r="C59" s="6"/>
      <c r="D59" s="52"/>
      <c r="E59" s="52"/>
      <c r="F59" s="52"/>
      <c r="G59" s="52"/>
      <c r="H59" s="52"/>
      <c r="I59" s="52"/>
      <c r="J59" s="52"/>
      <c r="K59" s="52"/>
      <c r="L59" s="52"/>
      <c r="M59" s="52"/>
      <c r="N59" s="52"/>
      <c r="O59" s="52"/>
      <c r="P59" s="52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>
      <c r="A60" s="5" t="s">
        <v>510</v>
      </c>
      <c r="B60" s="6" t="s">
        <v>217</v>
      </c>
      <c r="C60" s="6"/>
      <c r="D60" s="52"/>
      <c r="E60" s="52"/>
      <c r="F60" s="52"/>
      <c r="G60" s="52"/>
      <c r="H60" s="52"/>
      <c r="I60" s="52"/>
      <c r="J60" s="52"/>
      <c r="K60" s="52"/>
      <c r="L60" s="52"/>
      <c r="M60" s="52"/>
      <c r="N60" s="52"/>
      <c r="O60" s="52"/>
      <c r="P60" s="52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>
      <c r="A61" s="7" t="s">
        <v>218</v>
      </c>
      <c r="B61" s="8" t="s">
        <v>217</v>
      </c>
      <c r="C61" s="6"/>
      <c r="D61" s="52"/>
      <c r="E61" s="52"/>
      <c r="F61" s="52"/>
      <c r="G61" s="52"/>
      <c r="H61" s="52"/>
      <c r="I61" s="52"/>
      <c r="J61" s="52"/>
      <c r="K61" s="52"/>
      <c r="L61" s="52"/>
      <c r="M61" s="52"/>
      <c r="N61" s="52"/>
      <c r="O61" s="52"/>
      <c r="P61" s="52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>
      <c r="A62" s="7" t="s">
        <v>219</v>
      </c>
      <c r="B62" s="8" t="s">
        <v>217</v>
      </c>
      <c r="C62" s="6"/>
      <c r="D62" s="52"/>
      <c r="E62" s="52"/>
      <c r="F62" s="52"/>
      <c r="G62" s="52"/>
      <c r="H62" s="52"/>
      <c r="I62" s="52"/>
      <c r="J62" s="52"/>
      <c r="K62" s="52"/>
      <c r="L62" s="52"/>
      <c r="M62" s="52"/>
      <c r="N62" s="52"/>
      <c r="O62" s="52"/>
      <c r="P62" s="52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>
      <c r="A63" s="7" t="s">
        <v>220</v>
      </c>
      <c r="B63" s="8" t="s">
        <v>217</v>
      </c>
      <c r="C63" s="6"/>
      <c r="D63" s="52"/>
      <c r="E63" s="52"/>
      <c r="F63" s="52"/>
      <c r="G63" s="52"/>
      <c r="H63" s="52"/>
      <c r="I63" s="52"/>
      <c r="J63" s="52"/>
      <c r="K63" s="52"/>
      <c r="L63" s="52"/>
      <c r="M63" s="52"/>
      <c r="N63" s="52"/>
      <c r="O63" s="52"/>
      <c r="P63" s="52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>
      <c r="A64" s="5" t="s">
        <v>221</v>
      </c>
      <c r="B64" s="6" t="s">
        <v>222</v>
      </c>
      <c r="C64" s="6"/>
      <c r="D64" s="52"/>
      <c r="E64" s="52"/>
      <c r="F64" s="52"/>
      <c r="G64" s="52"/>
      <c r="H64" s="52"/>
      <c r="I64" s="52"/>
      <c r="J64" s="52"/>
      <c r="K64" s="52"/>
      <c r="L64" s="52"/>
      <c r="M64" s="52"/>
      <c r="N64" s="52"/>
      <c r="O64" s="52"/>
      <c r="P64" s="52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>
      <c r="A65" s="9" t="s">
        <v>511</v>
      </c>
      <c r="B65" s="10" t="s">
        <v>223</v>
      </c>
      <c r="C65" s="10"/>
      <c r="D65" s="52"/>
      <c r="E65" s="52"/>
      <c r="F65" s="52"/>
      <c r="G65" s="52"/>
      <c r="H65" s="52"/>
      <c r="I65" s="52"/>
      <c r="J65" s="52"/>
      <c r="K65" s="52"/>
      <c r="L65" s="52"/>
      <c r="M65" s="52"/>
      <c r="N65" s="52"/>
      <c r="O65" s="52"/>
      <c r="P65" s="52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15.75">
      <c r="A66" s="11" t="s">
        <v>512</v>
      </c>
      <c r="B66" s="12" t="s">
        <v>224</v>
      </c>
      <c r="C66" s="10"/>
      <c r="D66" s="52"/>
      <c r="E66" s="52"/>
      <c r="F66" s="52"/>
      <c r="G66" s="52"/>
      <c r="H66" s="52"/>
      <c r="I66" s="52"/>
      <c r="J66" s="52"/>
      <c r="K66" s="52"/>
      <c r="L66" s="52"/>
      <c r="M66" s="52"/>
      <c r="N66" s="52"/>
      <c r="O66" s="52"/>
      <c r="P66" s="52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>
      <c r="A67" s="15" t="s">
        <v>225</v>
      </c>
      <c r="B67" s="10" t="s">
        <v>226</v>
      </c>
      <c r="C67" s="6"/>
      <c r="D67" s="52"/>
      <c r="E67" s="52"/>
      <c r="F67" s="52"/>
      <c r="G67" s="52"/>
      <c r="H67" s="52"/>
      <c r="I67" s="52"/>
      <c r="J67" s="52"/>
      <c r="K67" s="52"/>
      <c r="L67" s="52"/>
      <c r="M67" s="52"/>
      <c r="N67" s="52"/>
      <c r="O67" s="52"/>
      <c r="P67" s="52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>
      <c r="A68" s="16" t="s">
        <v>513</v>
      </c>
      <c r="B68" s="6" t="s">
        <v>227</v>
      </c>
      <c r="C68" s="6"/>
      <c r="D68" s="52"/>
      <c r="E68" s="52"/>
      <c r="F68" s="52"/>
      <c r="G68" s="52"/>
      <c r="H68" s="52"/>
      <c r="I68" s="52"/>
      <c r="J68" s="52"/>
      <c r="K68" s="52"/>
      <c r="L68" s="52"/>
      <c r="M68" s="52"/>
      <c r="N68" s="52"/>
      <c r="O68" s="52"/>
      <c r="P68" s="52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>
      <c r="A69" s="16" t="s">
        <v>514</v>
      </c>
      <c r="B69" s="6" t="s">
        <v>227</v>
      </c>
      <c r="C69" s="6"/>
      <c r="D69" s="52"/>
      <c r="E69" s="52"/>
      <c r="F69" s="52"/>
      <c r="G69" s="52"/>
      <c r="H69" s="52"/>
      <c r="I69" s="52"/>
      <c r="J69" s="52"/>
      <c r="K69" s="52"/>
      <c r="L69" s="52"/>
      <c r="M69" s="52"/>
      <c r="N69" s="52"/>
      <c r="O69" s="52"/>
      <c r="P69" s="52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>
      <c r="A70" s="16" t="s">
        <v>515</v>
      </c>
      <c r="B70" s="6" t="s">
        <v>227</v>
      </c>
      <c r="C70" s="6"/>
      <c r="D70" s="52"/>
      <c r="E70" s="52"/>
      <c r="F70" s="52"/>
      <c r="G70" s="52"/>
      <c r="H70" s="52"/>
      <c r="I70" s="52"/>
      <c r="J70" s="52"/>
      <c r="K70" s="52"/>
      <c r="L70" s="52"/>
      <c r="M70" s="52"/>
      <c r="N70" s="52"/>
      <c r="O70" s="52"/>
      <c r="P70" s="52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>
      <c r="A71" s="16" t="s">
        <v>516</v>
      </c>
      <c r="B71" s="6" t="s">
        <v>227</v>
      </c>
      <c r="C71" s="6"/>
      <c r="D71" s="52"/>
      <c r="E71" s="52"/>
      <c r="F71" s="52"/>
      <c r="G71" s="52"/>
      <c r="H71" s="52"/>
      <c r="I71" s="52"/>
      <c r="J71" s="52"/>
      <c r="K71" s="52"/>
      <c r="L71" s="52"/>
      <c r="M71" s="52"/>
      <c r="N71" s="52"/>
      <c r="O71" s="52"/>
      <c r="P71" s="52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>
      <c r="A72" s="16" t="s">
        <v>517</v>
      </c>
      <c r="B72" s="6" t="s">
        <v>227</v>
      </c>
      <c r="C72" s="6"/>
      <c r="D72" s="52"/>
      <c r="E72" s="52"/>
      <c r="F72" s="52"/>
      <c r="G72" s="52"/>
      <c r="H72" s="52"/>
      <c r="I72" s="52"/>
      <c r="J72" s="52"/>
      <c r="K72" s="52"/>
      <c r="L72" s="52"/>
      <c r="M72" s="52"/>
      <c r="N72" s="52"/>
      <c r="O72" s="52"/>
      <c r="P72" s="52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>
      <c r="A73" s="16" t="s">
        <v>518</v>
      </c>
      <c r="B73" s="6" t="s">
        <v>227</v>
      </c>
      <c r="C73" s="6"/>
      <c r="D73" s="52"/>
      <c r="E73" s="52"/>
      <c r="F73" s="52"/>
      <c r="G73" s="52"/>
      <c r="H73" s="52"/>
      <c r="I73" s="52"/>
      <c r="J73" s="52"/>
      <c r="K73" s="52"/>
      <c r="L73" s="52"/>
      <c r="M73" s="52"/>
      <c r="N73" s="52"/>
      <c r="O73" s="52"/>
      <c r="P73" s="52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>
      <c r="A74" s="16" t="s">
        <v>519</v>
      </c>
      <c r="B74" s="6" t="s">
        <v>227</v>
      </c>
      <c r="C74" s="6"/>
      <c r="D74" s="52"/>
      <c r="E74" s="52"/>
      <c r="F74" s="52"/>
      <c r="G74" s="52"/>
      <c r="H74" s="52"/>
      <c r="I74" s="52"/>
      <c r="J74" s="52"/>
      <c r="K74" s="52"/>
      <c r="L74" s="52"/>
      <c r="M74" s="52"/>
      <c r="N74" s="52"/>
      <c r="O74" s="52"/>
      <c r="P74" s="52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>
      <c r="A75" s="16" t="s">
        <v>520</v>
      </c>
      <c r="B75" s="6" t="s">
        <v>227</v>
      </c>
      <c r="C75" s="6"/>
      <c r="D75" s="52"/>
      <c r="E75" s="52"/>
      <c r="F75" s="52"/>
      <c r="G75" s="52"/>
      <c r="H75" s="52"/>
      <c r="I75" s="52"/>
      <c r="J75" s="52"/>
      <c r="K75" s="52"/>
      <c r="L75" s="52"/>
      <c r="M75" s="52"/>
      <c r="N75" s="52"/>
      <c r="O75" s="52"/>
      <c r="P75" s="52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>
      <c r="A76" s="16" t="s">
        <v>521</v>
      </c>
      <c r="B76" s="6" t="s">
        <v>227</v>
      </c>
      <c r="C76" s="6"/>
      <c r="D76" s="52"/>
      <c r="E76" s="52"/>
      <c r="F76" s="52"/>
      <c r="G76" s="52"/>
      <c r="H76" s="52"/>
      <c r="I76" s="52"/>
      <c r="J76" s="52"/>
      <c r="K76" s="52"/>
      <c r="L76" s="52"/>
      <c r="M76" s="52"/>
      <c r="N76" s="52"/>
      <c r="O76" s="52"/>
      <c r="P76" s="52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>
      <c r="A77" s="16" t="s">
        <v>522</v>
      </c>
      <c r="B77" s="6" t="s">
        <v>227</v>
      </c>
      <c r="C77" s="6"/>
      <c r="D77" s="52"/>
      <c r="E77" s="52"/>
      <c r="F77" s="52"/>
      <c r="G77" s="52"/>
      <c r="H77" s="52"/>
      <c r="I77" s="52"/>
      <c r="J77" s="52"/>
      <c r="K77" s="52"/>
      <c r="L77" s="52"/>
      <c r="M77" s="52"/>
      <c r="N77" s="52"/>
      <c r="O77" s="52"/>
      <c r="P77" s="52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>
      <c r="A78" s="17" t="s">
        <v>523</v>
      </c>
      <c r="B78" s="6" t="s">
        <v>227</v>
      </c>
      <c r="C78" s="6"/>
      <c r="D78" s="52"/>
      <c r="E78" s="52"/>
      <c r="F78" s="52"/>
      <c r="G78" s="52"/>
      <c r="H78" s="52"/>
      <c r="I78" s="52"/>
      <c r="J78" s="52"/>
      <c r="K78" s="52"/>
      <c r="L78" s="52"/>
      <c r="M78" s="52"/>
      <c r="N78" s="52"/>
      <c r="O78" s="52"/>
      <c r="P78" s="52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>
      <c r="A79" s="17" t="s">
        <v>524</v>
      </c>
      <c r="B79" s="6" t="s">
        <v>227</v>
      </c>
      <c r="C79" s="6"/>
      <c r="D79" s="52"/>
      <c r="E79" s="52"/>
      <c r="F79" s="52"/>
      <c r="G79" s="52"/>
      <c r="H79" s="52"/>
      <c r="I79" s="52"/>
      <c r="J79" s="52"/>
      <c r="K79" s="52"/>
      <c r="L79" s="52"/>
      <c r="M79" s="52"/>
      <c r="N79" s="52"/>
      <c r="O79" s="52"/>
      <c r="P79" s="52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>
      <c r="A80" s="17" t="s">
        <v>525</v>
      </c>
      <c r="B80" s="6" t="s">
        <v>227</v>
      </c>
      <c r="C80" s="6"/>
      <c r="D80" s="52"/>
      <c r="E80" s="52"/>
      <c r="F80" s="52"/>
      <c r="G80" s="52"/>
      <c r="H80" s="52"/>
      <c r="I80" s="52"/>
      <c r="J80" s="52"/>
      <c r="K80" s="52"/>
      <c r="L80" s="52"/>
      <c r="M80" s="52"/>
      <c r="N80" s="52"/>
      <c r="O80" s="52"/>
      <c r="P80" s="52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>
      <c r="A81" s="17" t="s">
        <v>526</v>
      </c>
      <c r="B81" s="6" t="s">
        <v>227</v>
      </c>
      <c r="C81" s="6"/>
      <c r="D81" s="52"/>
      <c r="E81" s="52"/>
      <c r="F81" s="52"/>
      <c r="G81" s="52"/>
      <c r="H81" s="52"/>
      <c r="I81" s="52"/>
      <c r="J81" s="52"/>
      <c r="K81" s="52"/>
      <c r="L81" s="52"/>
      <c r="M81" s="52"/>
      <c r="N81" s="52"/>
      <c r="O81" s="52"/>
      <c r="P81" s="52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>
      <c r="A82" s="17" t="s">
        <v>527</v>
      </c>
      <c r="B82" s="6" t="s">
        <v>227</v>
      </c>
      <c r="C82" s="6"/>
      <c r="D82" s="52"/>
      <c r="E82" s="52"/>
      <c r="F82" s="52"/>
      <c r="G82" s="52"/>
      <c r="H82" s="52"/>
      <c r="I82" s="52"/>
      <c r="J82" s="52"/>
      <c r="K82" s="52"/>
      <c r="L82" s="52"/>
      <c r="M82" s="52"/>
      <c r="N82" s="52"/>
      <c r="O82" s="52"/>
      <c r="P82" s="52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>
      <c r="A83" s="17" t="s">
        <v>528</v>
      </c>
      <c r="B83" s="6" t="s">
        <v>227</v>
      </c>
      <c r="C83" s="6"/>
      <c r="D83" s="52"/>
      <c r="E83" s="52"/>
      <c r="F83" s="52"/>
      <c r="G83" s="52"/>
      <c r="H83" s="52"/>
      <c r="I83" s="52"/>
      <c r="J83" s="52"/>
      <c r="K83" s="52"/>
      <c r="L83" s="52"/>
      <c r="M83" s="52"/>
      <c r="N83" s="52"/>
      <c r="O83" s="52"/>
      <c r="P83" s="52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>
      <c r="A84" s="15" t="s">
        <v>529</v>
      </c>
      <c r="B84" s="18" t="s">
        <v>227</v>
      </c>
      <c r="C84" s="6"/>
      <c r="D84" s="52"/>
      <c r="E84" s="52"/>
      <c r="F84" s="52"/>
      <c r="G84" s="52"/>
      <c r="H84" s="52"/>
      <c r="I84" s="52"/>
      <c r="J84" s="52"/>
      <c r="K84" s="52"/>
      <c r="L84" s="52"/>
      <c r="M84" s="52"/>
      <c r="N84" s="52"/>
      <c r="O84" s="52"/>
      <c r="P84" s="52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>
      <c r="A85" s="16" t="s">
        <v>530</v>
      </c>
      <c r="B85" s="6" t="s">
        <v>228</v>
      </c>
      <c r="C85" s="6"/>
      <c r="D85" s="52"/>
      <c r="E85" s="52"/>
      <c r="F85" s="52"/>
      <c r="G85" s="52"/>
      <c r="H85" s="52"/>
      <c r="I85" s="52"/>
      <c r="J85" s="52"/>
      <c r="K85" s="52"/>
      <c r="L85" s="52"/>
      <c r="M85" s="52"/>
      <c r="N85" s="52"/>
      <c r="O85" s="52"/>
      <c r="P85" s="52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>
      <c r="A86" s="16" t="s">
        <v>531</v>
      </c>
      <c r="B86" s="6" t="s">
        <v>228</v>
      </c>
      <c r="C86" s="6"/>
      <c r="D86" s="52"/>
      <c r="E86" s="52"/>
      <c r="F86" s="52"/>
      <c r="G86" s="52"/>
      <c r="H86" s="52"/>
      <c r="I86" s="52"/>
      <c r="J86" s="52"/>
      <c r="K86" s="52"/>
      <c r="L86" s="52"/>
      <c r="M86" s="52"/>
      <c r="N86" s="52"/>
      <c r="O86" s="52"/>
      <c r="P86" s="52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>
      <c r="A87" s="16" t="s">
        <v>532</v>
      </c>
      <c r="B87" s="6" t="s">
        <v>228</v>
      </c>
      <c r="C87" s="6"/>
      <c r="D87" s="52"/>
      <c r="E87" s="52"/>
      <c r="F87" s="52"/>
      <c r="G87" s="52"/>
      <c r="H87" s="52"/>
      <c r="I87" s="52"/>
      <c r="J87" s="52"/>
      <c r="K87" s="52"/>
      <c r="L87" s="52"/>
      <c r="M87" s="52"/>
      <c r="N87" s="52"/>
      <c r="O87" s="52"/>
      <c r="P87" s="52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>
      <c r="A88" s="19" t="s">
        <v>533</v>
      </c>
      <c r="B88" s="10" t="s">
        <v>228</v>
      </c>
      <c r="C88" s="6"/>
      <c r="D88" s="52"/>
      <c r="E88" s="52"/>
      <c r="F88" s="52"/>
      <c r="G88" s="52"/>
      <c r="H88" s="52"/>
      <c r="I88" s="52"/>
      <c r="J88" s="52"/>
      <c r="K88" s="52"/>
      <c r="L88" s="52"/>
      <c r="M88" s="52"/>
      <c r="N88" s="52"/>
      <c r="O88" s="52"/>
      <c r="P88" s="52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>
      <c r="A89" s="16" t="s">
        <v>534</v>
      </c>
      <c r="B89" s="6" t="s">
        <v>229</v>
      </c>
      <c r="C89" s="6"/>
      <c r="D89" s="52"/>
      <c r="E89" s="52"/>
      <c r="F89" s="52"/>
      <c r="G89" s="52"/>
      <c r="H89" s="52"/>
      <c r="I89" s="52"/>
      <c r="J89" s="52"/>
      <c r="K89" s="52"/>
      <c r="L89" s="52"/>
      <c r="M89" s="52"/>
      <c r="N89" s="52"/>
      <c r="O89" s="52"/>
      <c r="P89" s="52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>
      <c r="A90" s="16" t="s">
        <v>535</v>
      </c>
      <c r="B90" s="6" t="s">
        <v>229</v>
      </c>
      <c r="C90" s="6"/>
      <c r="D90" s="52"/>
      <c r="E90" s="52"/>
      <c r="F90" s="52"/>
      <c r="G90" s="52"/>
      <c r="H90" s="52"/>
      <c r="I90" s="52"/>
      <c r="J90" s="52"/>
      <c r="K90" s="52"/>
      <c r="L90" s="52"/>
      <c r="M90" s="52"/>
      <c r="N90" s="52"/>
      <c r="O90" s="52"/>
      <c r="P90" s="52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>
      <c r="A91" s="16" t="s">
        <v>536</v>
      </c>
      <c r="B91" s="6" t="s">
        <v>229</v>
      </c>
      <c r="C91" s="6"/>
      <c r="D91" s="52"/>
      <c r="E91" s="52"/>
      <c r="F91" s="52"/>
      <c r="G91" s="52"/>
      <c r="H91" s="52"/>
      <c r="I91" s="52"/>
      <c r="J91" s="52"/>
      <c r="K91" s="52"/>
      <c r="L91" s="52"/>
      <c r="M91" s="52"/>
      <c r="N91" s="52"/>
      <c r="O91" s="52"/>
      <c r="P91" s="52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>
      <c r="A92" s="16" t="s">
        <v>537</v>
      </c>
      <c r="B92" s="6" t="s">
        <v>229</v>
      </c>
      <c r="C92" s="6"/>
      <c r="D92" s="52"/>
      <c r="E92" s="52"/>
      <c r="F92" s="52"/>
      <c r="G92" s="52"/>
      <c r="H92" s="52"/>
      <c r="I92" s="52"/>
      <c r="J92" s="52"/>
      <c r="K92" s="52"/>
      <c r="L92" s="52"/>
      <c r="M92" s="52"/>
      <c r="N92" s="52"/>
      <c r="O92" s="52"/>
      <c r="P92" s="52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>
      <c r="A93" s="17" t="s">
        <v>538</v>
      </c>
      <c r="B93" s="6" t="s">
        <v>229</v>
      </c>
      <c r="C93" s="6"/>
      <c r="D93" s="52"/>
      <c r="E93" s="52"/>
      <c r="F93" s="52"/>
      <c r="G93" s="52"/>
      <c r="H93" s="52"/>
      <c r="I93" s="52"/>
      <c r="J93" s="52"/>
      <c r="K93" s="52"/>
      <c r="L93" s="52"/>
      <c r="M93" s="52"/>
      <c r="N93" s="52"/>
      <c r="O93" s="52"/>
      <c r="P93" s="52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>
      <c r="A94" s="17" t="s">
        <v>539</v>
      </c>
      <c r="B94" s="6" t="s">
        <v>229</v>
      </c>
      <c r="C94" s="6"/>
      <c r="D94" s="52"/>
      <c r="E94" s="52"/>
      <c r="F94" s="52"/>
      <c r="G94" s="52"/>
      <c r="H94" s="52"/>
      <c r="I94" s="52"/>
      <c r="J94" s="52"/>
      <c r="K94" s="52"/>
      <c r="L94" s="52"/>
      <c r="M94" s="52"/>
      <c r="N94" s="52"/>
      <c r="O94" s="52"/>
      <c r="P94" s="52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>
      <c r="A95" s="20" t="s">
        <v>70</v>
      </c>
      <c r="B95" s="18" t="s">
        <v>229</v>
      </c>
      <c r="C95" s="6"/>
      <c r="D95" s="52"/>
      <c r="E95" s="52"/>
      <c r="F95" s="52"/>
      <c r="G95" s="52"/>
      <c r="H95" s="52"/>
      <c r="I95" s="52"/>
      <c r="J95" s="52"/>
      <c r="K95" s="52"/>
      <c r="L95" s="52"/>
      <c r="M95" s="52"/>
      <c r="N95" s="52"/>
      <c r="O95" s="52"/>
      <c r="P95" s="52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>
      <c r="A96" s="16" t="s">
        <v>540</v>
      </c>
      <c r="B96" s="6" t="s">
        <v>230</v>
      </c>
      <c r="C96" s="6"/>
      <c r="D96" s="52"/>
      <c r="E96" s="52"/>
      <c r="F96" s="52"/>
      <c r="G96" s="52"/>
      <c r="H96" s="52"/>
      <c r="I96" s="52"/>
      <c r="J96" s="52"/>
      <c r="K96" s="52"/>
      <c r="L96" s="52"/>
      <c r="M96" s="52"/>
      <c r="N96" s="52"/>
      <c r="O96" s="52"/>
      <c r="P96" s="52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>
      <c r="A97" s="21" t="s">
        <v>69</v>
      </c>
      <c r="B97" s="18" t="s">
        <v>230</v>
      </c>
      <c r="C97" s="6"/>
      <c r="D97" s="52"/>
      <c r="E97" s="52"/>
      <c r="F97" s="52"/>
      <c r="G97" s="52"/>
      <c r="H97" s="52"/>
      <c r="I97" s="52"/>
      <c r="J97" s="52"/>
      <c r="K97" s="52"/>
      <c r="L97" s="52"/>
      <c r="M97" s="52"/>
      <c r="N97" s="52"/>
      <c r="O97" s="52"/>
      <c r="P97" s="52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>
      <c r="A98" s="16" t="s">
        <v>541</v>
      </c>
      <c r="B98" s="6" t="s">
        <v>231</v>
      </c>
      <c r="C98" s="6"/>
      <c r="D98" s="52"/>
      <c r="E98" s="52"/>
      <c r="F98" s="52"/>
      <c r="G98" s="52"/>
      <c r="H98" s="52"/>
      <c r="I98" s="52"/>
      <c r="J98" s="52"/>
      <c r="K98" s="52"/>
      <c r="L98" s="52"/>
      <c r="M98" s="52"/>
      <c r="N98" s="52"/>
      <c r="O98" s="52"/>
      <c r="P98" s="52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>
      <c r="A99" s="16" t="s">
        <v>542</v>
      </c>
      <c r="B99" s="6" t="s">
        <v>231</v>
      </c>
      <c r="C99" s="6"/>
      <c r="D99" s="52"/>
      <c r="E99" s="52"/>
      <c r="F99" s="52"/>
      <c r="G99" s="52"/>
      <c r="H99" s="52"/>
      <c r="I99" s="52"/>
      <c r="J99" s="52"/>
      <c r="K99" s="52"/>
      <c r="L99" s="52"/>
      <c r="M99" s="52"/>
      <c r="N99" s="52"/>
      <c r="O99" s="52"/>
      <c r="P99" s="52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>
      <c r="A100" s="17" t="s">
        <v>543</v>
      </c>
      <c r="B100" s="6" t="s">
        <v>231</v>
      </c>
      <c r="C100" s="6"/>
      <c r="D100" s="52"/>
      <c r="E100" s="52"/>
      <c r="F100" s="52"/>
      <c r="G100" s="52"/>
      <c r="H100" s="52"/>
      <c r="I100" s="52"/>
      <c r="J100" s="52"/>
      <c r="K100" s="52"/>
      <c r="L100" s="52"/>
      <c r="M100" s="52"/>
      <c r="N100" s="52"/>
      <c r="O100" s="52"/>
      <c r="P100" s="52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>
      <c r="A101" s="17" t="s">
        <v>544</v>
      </c>
      <c r="B101" s="6" t="s">
        <v>231</v>
      </c>
      <c r="C101" s="6"/>
      <c r="D101" s="52"/>
      <c r="E101" s="52"/>
      <c r="F101" s="52"/>
      <c r="G101" s="52"/>
      <c r="H101" s="52"/>
      <c r="I101" s="52"/>
      <c r="J101" s="52"/>
      <c r="K101" s="52"/>
      <c r="L101" s="52"/>
      <c r="M101" s="52"/>
      <c r="N101" s="52"/>
      <c r="O101" s="52"/>
      <c r="P101" s="52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>
      <c r="A102" s="17" t="s">
        <v>545</v>
      </c>
      <c r="B102" s="6" t="s">
        <v>231</v>
      </c>
      <c r="C102" s="6"/>
      <c r="D102" s="52"/>
      <c r="E102" s="52"/>
      <c r="F102" s="52"/>
      <c r="G102" s="52"/>
      <c r="H102" s="52"/>
      <c r="I102" s="52"/>
      <c r="J102" s="52"/>
      <c r="K102" s="52"/>
      <c r="L102" s="52"/>
      <c r="M102" s="52"/>
      <c r="N102" s="52"/>
      <c r="O102" s="52"/>
      <c r="P102" s="52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ht="15" customHeight="1">
      <c r="A103" s="22" t="s">
        <v>546</v>
      </c>
      <c r="B103" s="6" t="s">
        <v>231</v>
      </c>
      <c r="C103" s="6"/>
      <c r="D103" s="52"/>
      <c r="E103" s="52"/>
      <c r="F103" s="52"/>
      <c r="G103" s="52"/>
      <c r="H103" s="52"/>
      <c r="I103" s="52"/>
      <c r="J103" s="52"/>
      <c r="K103" s="52"/>
      <c r="L103" s="52"/>
      <c r="M103" s="52"/>
      <c r="N103" s="52"/>
      <c r="O103" s="52"/>
      <c r="P103" s="52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ht="15" customHeight="1">
      <c r="A104" s="15" t="s">
        <v>68</v>
      </c>
      <c r="B104" s="18" t="s">
        <v>231</v>
      </c>
      <c r="C104" s="6"/>
      <c r="D104" s="52"/>
      <c r="E104" s="52"/>
      <c r="F104" s="52"/>
      <c r="G104" s="52"/>
      <c r="H104" s="52"/>
      <c r="I104" s="52"/>
      <c r="J104" s="52"/>
      <c r="K104" s="52"/>
      <c r="L104" s="52"/>
      <c r="M104" s="52"/>
      <c r="N104" s="52"/>
      <c r="O104" s="52"/>
      <c r="P104" s="52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>
      <c r="A105" s="16" t="s">
        <v>547</v>
      </c>
      <c r="B105" s="6" t="s">
        <v>232</v>
      </c>
      <c r="C105" s="6"/>
      <c r="D105" s="52"/>
      <c r="E105" s="52"/>
      <c r="F105" s="52"/>
      <c r="G105" s="52"/>
      <c r="H105" s="52"/>
      <c r="I105" s="52"/>
      <c r="J105" s="52"/>
      <c r="K105" s="52"/>
      <c r="L105" s="52"/>
      <c r="M105" s="52"/>
      <c r="N105" s="52"/>
      <c r="O105" s="52"/>
      <c r="P105" s="52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>
      <c r="A106" s="16" t="s">
        <v>548</v>
      </c>
      <c r="B106" s="6" t="s">
        <v>232</v>
      </c>
      <c r="C106" s="6"/>
      <c r="D106" s="52"/>
      <c r="E106" s="52"/>
      <c r="F106" s="52"/>
      <c r="G106" s="52"/>
      <c r="H106" s="52"/>
      <c r="I106" s="52"/>
      <c r="J106" s="52"/>
      <c r="K106" s="52"/>
      <c r="L106" s="52"/>
      <c r="M106" s="52"/>
      <c r="N106" s="52"/>
      <c r="O106" s="52"/>
      <c r="P106" s="52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>
      <c r="A107" s="15" t="s">
        <v>67</v>
      </c>
      <c r="B107" s="10" t="s">
        <v>232</v>
      </c>
      <c r="C107" s="6"/>
      <c r="D107" s="52"/>
      <c r="E107" s="52"/>
      <c r="F107" s="52"/>
      <c r="G107" s="52"/>
      <c r="H107" s="52"/>
      <c r="I107" s="52"/>
      <c r="J107" s="52"/>
      <c r="K107" s="52"/>
      <c r="L107" s="52"/>
      <c r="M107" s="52"/>
      <c r="N107" s="52"/>
      <c r="O107" s="52"/>
      <c r="P107" s="52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>
      <c r="A108" s="16" t="s">
        <v>549</v>
      </c>
      <c r="B108" s="6" t="s">
        <v>233</v>
      </c>
      <c r="C108" s="6"/>
      <c r="D108" s="52"/>
      <c r="E108" s="52"/>
      <c r="F108" s="52"/>
      <c r="G108" s="52"/>
      <c r="H108" s="52"/>
      <c r="I108" s="52"/>
      <c r="J108" s="52"/>
      <c r="K108" s="52"/>
      <c r="L108" s="52"/>
      <c r="M108" s="52"/>
      <c r="N108" s="52"/>
      <c r="O108" s="52"/>
      <c r="P108" s="52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>
      <c r="A109" s="16" t="s">
        <v>550</v>
      </c>
      <c r="B109" s="6" t="s">
        <v>233</v>
      </c>
      <c r="C109" s="6"/>
      <c r="D109" s="52"/>
      <c r="E109" s="52"/>
      <c r="F109" s="52"/>
      <c r="G109" s="52"/>
      <c r="H109" s="52"/>
      <c r="I109" s="52"/>
      <c r="J109" s="52"/>
      <c r="K109" s="52"/>
      <c r="L109" s="52"/>
      <c r="M109" s="52"/>
      <c r="N109" s="52"/>
      <c r="O109" s="52"/>
      <c r="P109" s="52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>
      <c r="A110" s="17" t="s">
        <v>551</v>
      </c>
      <c r="B110" s="6" t="s">
        <v>233</v>
      </c>
      <c r="C110" s="6"/>
      <c r="D110" s="52"/>
      <c r="E110" s="52"/>
      <c r="F110" s="52"/>
      <c r="G110" s="52"/>
      <c r="H110" s="52"/>
      <c r="I110" s="52"/>
      <c r="J110" s="52"/>
      <c r="K110" s="52"/>
      <c r="L110" s="52"/>
      <c r="M110" s="52"/>
      <c r="N110" s="52"/>
      <c r="O110" s="52"/>
      <c r="P110" s="52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>
      <c r="A111" s="17" t="s">
        <v>552</v>
      </c>
      <c r="B111" s="6" t="s">
        <v>233</v>
      </c>
      <c r="C111" s="6"/>
      <c r="D111" s="52"/>
      <c r="E111" s="52"/>
      <c r="F111" s="52"/>
      <c r="G111" s="52"/>
      <c r="H111" s="52"/>
      <c r="I111" s="52"/>
      <c r="J111" s="52"/>
      <c r="K111" s="52"/>
      <c r="L111" s="52"/>
      <c r="M111" s="52"/>
      <c r="N111" s="52"/>
      <c r="O111" s="52"/>
      <c r="P111" s="52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>
      <c r="A112" s="17" t="s">
        <v>553</v>
      </c>
      <c r="B112" s="6" t="s">
        <v>233</v>
      </c>
      <c r="C112" s="6"/>
      <c r="D112" s="52"/>
      <c r="E112" s="52"/>
      <c r="F112" s="52"/>
      <c r="G112" s="52"/>
      <c r="H112" s="52"/>
      <c r="I112" s="52"/>
      <c r="J112" s="52"/>
      <c r="K112" s="52"/>
      <c r="L112" s="52"/>
      <c r="M112" s="52"/>
      <c r="N112" s="52"/>
      <c r="O112" s="52"/>
      <c r="P112" s="52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>
      <c r="A113" s="17" t="s">
        <v>554</v>
      </c>
      <c r="B113" s="6" t="s">
        <v>233</v>
      </c>
      <c r="C113" s="6"/>
      <c r="D113" s="52"/>
      <c r="E113" s="52"/>
      <c r="F113" s="52"/>
      <c r="G113" s="52"/>
      <c r="H113" s="52"/>
      <c r="I113" s="52"/>
      <c r="J113" s="52"/>
      <c r="K113" s="52"/>
      <c r="L113" s="52"/>
      <c r="M113" s="52"/>
      <c r="N113" s="52"/>
      <c r="O113" s="52"/>
      <c r="P113" s="52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>
      <c r="A114" s="17" t="s">
        <v>555</v>
      </c>
      <c r="B114" s="6" t="s">
        <v>233</v>
      </c>
      <c r="C114" s="6"/>
      <c r="D114" s="52"/>
      <c r="E114" s="52"/>
      <c r="F114" s="52"/>
      <c r="G114" s="52"/>
      <c r="H114" s="52"/>
      <c r="I114" s="52"/>
      <c r="J114" s="52"/>
      <c r="K114" s="52"/>
      <c r="L114" s="52"/>
      <c r="M114" s="52"/>
      <c r="N114" s="52"/>
      <c r="O114" s="52"/>
      <c r="P114" s="52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>
      <c r="A115" s="17" t="s">
        <v>556</v>
      </c>
      <c r="B115" s="6" t="s">
        <v>233</v>
      </c>
      <c r="C115" s="6"/>
      <c r="D115" s="52"/>
      <c r="E115" s="52"/>
      <c r="F115" s="52"/>
      <c r="G115" s="52"/>
      <c r="H115" s="52"/>
      <c r="I115" s="52"/>
      <c r="J115" s="52"/>
      <c r="K115" s="52"/>
      <c r="L115" s="52"/>
      <c r="M115" s="52"/>
      <c r="N115" s="52"/>
      <c r="O115" s="52"/>
      <c r="P115" s="52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>
      <c r="A116" s="17" t="s">
        <v>557</v>
      </c>
      <c r="B116" s="6" t="s">
        <v>233</v>
      </c>
      <c r="C116" s="6"/>
      <c r="D116" s="52"/>
      <c r="E116" s="52"/>
      <c r="F116" s="52"/>
      <c r="G116" s="52"/>
      <c r="H116" s="52"/>
      <c r="I116" s="52"/>
      <c r="J116" s="52"/>
      <c r="K116" s="52"/>
      <c r="L116" s="52"/>
      <c r="M116" s="52"/>
      <c r="N116" s="52"/>
      <c r="O116" s="52"/>
      <c r="P116" s="52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>
      <c r="A117" s="17" t="s">
        <v>558</v>
      </c>
      <c r="B117" s="6" t="s">
        <v>233</v>
      </c>
      <c r="C117" s="6"/>
      <c r="D117" s="52"/>
      <c r="E117" s="52"/>
      <c r="F117" s="52"/>
      <c r="G117" s="52"/>
      <c r="H117" s="52"/>
      <c r="I117" s="52"/>
      <c r="J117" s="52"/>
      <c r="K117" s="52"/>
      <c r="L117" s="52"/>
      <c r="M117" s="52"/>
      <c r="N117" s="52"/>
      <c r="O117" s="52"/>
      <c r="P117" s="52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ht="30">
      <c r="A118" s="17" t="s">
        <v>559</v>
      </c>
      <c r="B118" s="6" t="s">
        <v>233</v>
      </c>
      <c r="C118" s="6"/>
      <c r="D118" s="52"/>
      <c r="E118" s="52"/>
      <c r="F118" s="52"/>
      <c r="G118" s="52"/>
      <c r="H118" s="52"/>
      <c r="I118" s="52"/>
      <c r="J118" s="52"/>
      <c r="K118" s="52"/>
      <c r="L118" s="52"/>
      <c r="M118" s="52"/>
      <c r="N118" s="52"/>
      <c r="O118" s="52"/>
      <c r="P118" s="52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ht="15" customHeight="1">
      <c r="A119" s="17" t="s">
        <v>560</v>
      </c>
      <c r="B119" s="6" t="s">
        <v>233</v>
      </c>
      <c r="C119" s="6"/>
      <c r="D119" s="52"/>
      <c r="E119" s="52"/>
      <c r="F119" s="52"/>
      <c r="G119" s="52"/>
      <c r="H119" s="52"/>
      <c r="I119" s="52"/>
      <c r="J119" s="52"/>
      <c r="K119" s="52"/>
      <c r="L119" s="52"/>
      <c r="M119" s="52"/>
      <c r="N119" s="52"/>
      <c r="O119" s="52"/>
      <c r="P119" s="52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ht="15" customHeight="1">
      <c r="A120" s="15" t="s">
        <v>561</v>
      </c>
      <c r="B120" s="18" t="s">
        <v>233</v>
      </c>
      <c r="C120" s="6"/>
      <c r="D120" s="52"/>
      <c r="E120" s="52"/>
      <c r="F120" s="52"/>
      <c r="G120" s="52"/>
      <c r="H120" s="52"/>
      <c r="I120" s="52"/>
      <c r="J120" s="52"/>
      <c r="K120" s="52"/>
      <c r="L120" s="52"/>
      <c r="M120" s="52"/>
      <c r="N120" s="52"/>
      <c r="O120" s="52"/>
      <c r="P120" s="52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ht="15.75">
      <c r="A121" s="23" t="s">
        <v>562</v>
      </c>
      <c r="B121" s="12" t="s">
        <v>234</v>
      </c>
      <c r="C121" s="10"/>
      <c r="D121" s="52"/>
      <c r="E121" s="52"/>
      <c r="F121" s="52"/>
      <c r="G121" s="52"/>
      <c r="H121" s="52"/>
      <c r="I121" s="52"/>
      <c r="J121" s="52"/>
      <c r="K121" s="52"/>
      <c r="L121" s="52"/>
      <c r="M121" s="52"/>
      <c r="N121" s="52"/>
      <c r="O121" s="52"/>
      <c r="P121" s="52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>
      <c r="A122" s="15" t="s">
        <v>563</v>
      </c>
      <c r="B122" s="10" t="s">
        <v>235</v>
      </c>
      <c r="C122" s="6"/>
      <c r="D122" s="52"/>
      <c r="E122" s="52"/>
      <c r="F122" s="52"/>
      <c r="G122" s="52"/>
      <c r="H122" s="52"/>
      <c r="I122" s="52"/>
      <c r="J122" s="52"/>
      <c r="K122" s="52"/>
      <c r="L122" s="52"/>
      <c r="M122" s="52"/>
      <c r="N122" s="52"/>
      <c r="O122" s="52"/>
      <c r="P122" s="52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>
      <c r="A123" s="24" t="s">
        <v>236</v>
      </c>
      <c r="B123" s="8" t="s">
        <v>235</v>
      </c>
      <c r="C123" s="6"/>
      <c r="D123" s="52"/>
      <c r="E123" s="52"/>
      <c r="F123" s="52"/>
      <c r="G123" s="52"/>
      <c r="H123" s="52"/>
      <c r="I123" s="52"/>
      <c r="J123" s="52"/>
      <c r="K123" s="52"/>
      <c r="L123" s="52"/>
      <c r="M123" s="52"/>
      <c r="N123" s="52"/>
      <c r="O123" s="52"/>
      <c r="P123" s="52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>
      <c r="A124" s="15" t="s">
        <v>237</v>
      </c>
      <c r="B124" s="10" t="s">
        <v>238</v>
      </c>
      <c r="C124" s="6"/>
      <c r="D124" s="52"/>
      <c r="E124" s="52"/>
      <c r="F124" s="52"/>
      <c r="G124" s="52"/>
      <c r="H124" s="52"/>
      <c r="I124" s="52"/>
      <c r="J124" s="52"/>
      <c r="K124" s="52"/>
      <c r="L124" s="52"/>
      <c r="M124" s="52"/>
      <c r="N124" s="52"/>
      <c r="O124" s="52"/>
      <c r="P124" s="52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>
      <c r="A125" s="15" t="s">
        <v>239</v>
      </c>
      <c r="B125" s="10" t="s">
        <v>240</v>
      </c>
      <c r="C125" s="6"/>
      <c r="D125" s="52"/>
      <c r="E125" s="52"/>
      <c r="F125" s="52"/>
      <c r="G125" s="52"/>
      <c r="H125" s="52"/>
      <c r="I125" s="52"/>
      <c r="J125" s="52"/>
      <c r="K125" s="52"/>
      <c r="L125" s="52"/>
      <c r="M125" s="52"/>
      <c r="N125" s="52"/>
      <c r="O125" s="52"/>
      <c r="P125" s="52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>
      <c r="A126" s="17" t="s">
        <v>764</v>
      </c>
      <c r="B126" s="6" t="s">
        <v>241</v>
      </c>
      <c r="C126" s="6"/>
      <c r="D126" s="52"/>
      <c r="E126" s="52"/>
      <c r="F126" s="52"/>
      <c r="G126" s="52"/>
      <c r="H126" s="52"/>
      <c r="I126" s="52"/>
      <c r="J126" s="52"/>
      <c r="K126" s="52"/>
      <c r="L126" s="52"/>
      <c r="M126" s="52"/>
      <c r="N126" s="52"/>
      <c r="O126" s="52"/>
      <c r="P126" s="52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>
      <c r="A127" s="17" t="s">
        <v>765</v>
      </c>
      <c r="B127" s="6" t="s">
        <v>241</v>
      </c>
      <c r="C127" s="6"/>
      <c r="D127" s="52"/>
      <c r="E127" s="52"/>
      <c r="F127" s="52"/>
      <c r="G127" s="52"/>
      <c r="H127" s="52"/>
      <c r="I127" s="52"/>
      <c r="J127" s="52"/>
      <c r="K127" s="52"/>
      <c r="L127" s="52"/>
      <c r="M127" s="52"/>
      <c r="N127" s="52"/>
      <c r="O127" s="52"/>
      <c r="P127" s="52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>
      <c r="A128" s="17" t="s">
        <v>766</v>
      </c>
      <c r="B128" s="6" t="s">
        <v>241</v>
      </c>
      <c r="C128" s="6"/>
      <c r="D128" s="52"/>
      <c r="E128" s="52"/>
      <c r="F128" s="52"/>
      <c r="G128" s="52"/>
      <c r="H128" s="52"/>
      <c r="I128" s="52"/>
      <c r="J128" s="52"/>
      <c r="K128" s="52"/>
      <c r="L128" s="52"/>
      <c r="M128" s="52"/>
      <c r="N128" s="52"/>
      <c r="O128" s="52"/>
      <c r="P128" s="52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>
      <c r="A129" s="17" t="s">
        <v>767</v>
      </c>
      <c r="B129" s="6" t="s">
        <v>241</v>
      </c>
      <c r="C129" s="6"/>
      <c r="D129" s="52"/>
      <c r="E129" s="52"/>
      <c r="F129" s="52"/>
      <c r="G129" s="52"/>
      <c r="H129" s="52"/>
      <c r="I129" s="52"/>
      <c r="J129" s="52"/>
      <c r="K129" s="52"/>
      <c r="L129" s="52"/>
      <c r="M129" s="52"/>
      <c r="N129" s="52"/>
      <c r="O129" s="52"/>
      <c r="P129" s="52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>
      <c r="A130" s="17" t="s">
        <v>768</v>
      </c>
      <c r="B130" s="6" t="s">
        <v>241</v>
      </c>
      <c r="C130" s="6"/>
      <c r="D130" s="52"/>
      <c r="E130" s="52"/>
      <c r="F130" s="52"/>
      <c r="G130" s="52"/>
      <c r="H130" s="52"/>
      <c r="I130" s="52"/>
      <c r="J130" s="52"/>
      <c r="K130" s="52"/>
      <c r="L130" s="52"/>
      <c r="M130" s="52"/>
      <c r="N130" s="52"/>
      <c r="O130" s="52"/>
      <c r="P130" s="52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>
      <c r="A131" s="17" t="s">
        <v>769</v>
      </c>
      <c r="B131" s="6" t="s">
        <v>241</v>
      </c>
      <c r="C131" s="6"/>
      <c r="D131" s="52"/>
      <c r="E131" s="52"/>
      <c r="F131" s="52"/>
      <c r="G131" s="52"/>
      <c r="H131" s="52"/>
      <c r="I131" s="52"/>
      <c r="J131" s="52"/>
      <c r="K131" s="52"/>
      <c r="L131" s="52"/>
      <c r="M131" s="52"/>
      <c r="N131" s="52"/>
      <c r="O131" s="52"/>
      <c r="P131" s="52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>
      <c r="A132" s="17" t="s">
        <v>770</v>
      </c>
      <c r="B132" s="6" t="s">
        <v>241</v>
      </c>
      <c r="C132" s="6"/>
      <c r="D132" s="52"/>
      <c r="E132" s="52"/>
      <c r="F132" s="52"/>
      <c r="G132" s="52"/>
      <c r="H132" s="52"/>
      <c r="I132" s="52"/>
      <c r="J132" s="52"/>
      <c r="K132" s="52"/>
      <c r="L132" s="52"/>
      <c r="M132" s="52"/>
      <c r="N132" s="52"/>
      <c r="O132" s="52"/>
      <c r="P132" s="52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>
      <c r="A133" s="17" t="s">
        <v>771</v>
      </c>
      <c r="B133" s="6" t="s">
        <v>241</v>
      </c>
      <c r="C133" s="6"/>
      <c r="D133" s="52"/>
      <c r="E133" s="52"/>
      <c r="F133" s="52"/>
      <c r="G133" s="52"/>
      <c r="H133" s="52"/>
      <c r="I133" s="52"/>
      <c r="J133" s="52"/>
      <c r="K133" s="52"/>
      <c r="L133" s="52"/>
      <c r="M133" s="52"/>
      <c r="N133" s="52"/>
      <c r="O133" s="52"/>
      <c r="P133" s="52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>
      <c r="A134" s="17" t="s">
        <v>772</v>
      </c>
      <c r="B134" s="6" t="s">
        <v>241</v>
      </c>
      <c r="C134" s="6"/>
      <c r="D134" s="52"/>
      <c r="E134" s="52"/>
      <c r="F134" s="52"/>
      <c r="G134" s="52"/>
      <c r="H134" s="52"/>
      <c r="I134" s="52"/>
      <c r="J134" s="52"/>
      <c r="K134" s="52"/>
      <c r="L134" s="52"/>
      <c r="M134" s="52"/>
      <c r="N134" s="52"/>
      <c r="O134" s="52"/>
      <c r="P134" s="52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>
      <c r="A135" s="17" t="s">
        <v>773</v>
      </c>
      <c r="B135" s="6" t="s">
        <v>241</v>
      </c>
      <c r="C135" s="6"/>
      <c r="D135" s="52"/>
      <c r="E135" s="52"/>
      <c r="F135" s="52"/>
      <c r="G135" s="52"/>
      <c r="H135" s="52"/>
      <c r="I135" s="52"/>
      <c r="J135" s="52"/>
      <c r="K135" s="52"/>
      <c r="L135" s="52"/>
      <c r="M135" s="52"/>
      <c r="N135" s="52"/>
      <c r="O135" s="52"/>
      <c r="P135" s="52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>
      <c r="A136" s="15" t="s">
        <v>564</v>
      </c>
      <c r="B136" s="10" t="s">
        <v>241</v>
      </c>
      <c r="C136" s="6"/>
      <c r="D136" s="52"/>
      <c r="E136" s="52"/>
      <c r="F136" s="52"/>
      <c r="G136" s="52"/>
      <c r="H136" s="52"/>
      <c r="I136" s="52"/>
      <c r="J136" s="52"/>
      <c r="K136" s="52"/>
      <c r="L136" s="52"/>
      <c r="M136" s="52"/>
      <c r="N136" s="52"/>
      <c r="O136" s="52"/>
      <c r="P136" s="52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>
      <c r="A137" s="17" t="s">
        <v>764</v>
      </c>
      <c r="B137" s="6" t="s">
        <v>242</v>
      </c>
      <c r="C137" s="6"/>
      <c r="D137" s="52"/>
      <c r="E137" s="52"/>
      <c r="F137" s="52"/>
      <c r="G137" s="52"/>
      <c r="H137" s="52"/>
      <c r="I137" s="52"/>
      <c r="J137" s="52"/>
      <c r="K137" s="52"/>
      <c r="L137" s="52"/>
      <c r="M137" s="52"/>
      <c r="N137" s="52"/>
      <c r="O137" s="52"/>
      <c r="P137" s="52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>
      <c r="A138" s="17" t="s">
        <v>765</v>
      </c>
      <c r="B138" s="6" t="s">
        <v>242</v>
      </c>
      <c r="C138" s="6"/>
      <c r="D138" s="52"/>
      <c r="E138" s="52"/>
      <c r="F138" s="52"/>
      <c r="G138" s="52"/>
      <c r="H138" s="52"/>
      <c r="I138" s="52"/>
      <c r="J138" s="52"/>
      <c r="K138" s="52"/>
      <c r="L138" s="52"/>
      <c r="M138" s="52"/>
      <c r="N138" s="52"/>
      <c r="O138" s="52"/>
      <c r="P138" s="52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>
      <c r="A139" s="17" t="s">
        <v>766</v>
      </c>
      <c r="B139" s="6" t="s">
        <v>242</v>
      </c>
      <c r="C139" s="6"/>
      <c r="D139" s="52"/>
      <c r="E139" s="52"/>
      <c r="F139" s="52"/>
      <c r="G139" s="52"/>
      <c r="H139" s="52"/>
      <c r="I139" s="52"/>
      <c r="J139" s="52"/>
      <c r="K139" s="52"/>
      <c r="L139" s="52"/>
      <c r="M139" s="52"/>
      <c r="N139" s="52"/>
      <c r="O139" s="52"/>
      <c r="P139" s="52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>
      <c r="A140" s="17" t="s">
        <v>767</v>
      </c>
      <c r="B140" s="6" t="s">
        <v>242</v>
      </c>
      <c r="C140" s="6"/>
      <c r="D140" s="52"/>
      <c r="E140" s="52"/>
      <c r="F140" s="52"/>
      <c r="G140" s="52"/>
      <c r="H140" s="52"/>
      <c r="I140" s="52"/>
      <c r="J140" s="52"/>
      <c r="K140" s="52"/>
      <c r="L140" s="52"/>
      <c r="M140" s="52"/>
      <c r="N140" s="52"/>
      <c r="O140" s="52"/>
      <c r="P140" s="52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>
      <c r="A141" s="17" t="s">
        <v>768</v>
      </c>
      <c r="B141" s="6" t="s">
        <v>242</v>
      </c>
      <c r="C141" s="6"/>
      <c r="D141" s="52"/>
      <c r="E141" s="52"/>
      <c r="F141" s="52"/>
      <c r="G141" s="52"/>
      <c r="H141" s="52"/>
      <c r="I141" s="52"/>
      <c r="J141" s="52"/>
      <c r="K141" s="52"/>
      <c r="L141" s="52"/>
      <c r="M141" s="52"/>
      <c r="N141" s="52"/>
      <c r="O141" s="52"/>
      <c r="P141" s="52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>
      <c r="A142" s="17" t="s">
        <v>769</v>
      </c>
      <c r="B142" s="6" t="s">
        <v>242</v>
      </c>
      <c r="C142" s="6"/>
      <c r="D142" s="52"/>
      <c r="E142" s="52"/>
      <c r="F142" s="52"/>
      <c r="G142" s="52"/>
      <c r="H142" s="52"/>
      <c r="I142" s="52"/>
      <c r="J142" s="52"/>
      <c r="K142" s="52"/>
      <c r="L142" s="52"/>
      <c r="M142" s="52"/>
      <c r="N142" s="52"/>
      <c r="O142" s="52"/>
      <c r="P142" s="52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>
      <c r="A143" s="17" t="s">
        <v>770</v>
      </c>
      <c r="B143" s="6" t="s">
        <v>242</v>
      </c>
      <c r="C143" s="6"/>
      <c r="D143" s="52"/>
      <c r="E143" s="52"/>
      <c r="F143" s="52"/>
      <c r="G143" s="52"/>
      <c r="H143" s="52"/>
      <c r="I143" s="52"/>
      <c r="J143" s="52"/>
      <c r="K143" s="52"/>
      <c r="L143" s="52"/>
      <c r="M143" s="52"/>
      <c r="N143" s="52"/>
      <c r="O143" s="52"/>
      <c r="P143" s="52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>
      <c r="A144" s="17" t="s">
        <v>771</v>
      </c>
      <c r="B144" s="6" t="s">
        <v>242</v>
      </c>
      <c r="C144" s="6"/>
      <c r="D144" s="52"/>
      <c r="E144" s="52"/>
      <c r="F144" s="52"/>
      <c r="G144" s="52"/>
      <c r="H144" s="52"/>
      <c r="I144" s="52"/>
      <c r="J144" s="52"/>
      <c r="K144" s="52"/>
      <c r="L144" s="52"/>
      <c r="M144" s="52"/>
      <c r="N144" s="52"/>
      <c r="O144" s="52"/>
      <c r="P144" s="52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>
      <c r="A145" s="17" t="s">
        <v>772</v>
      </c>
      <c r="B145" s="6" t="s">
        <v>242</v>
      </c>
      <c r="C145" s="6"/>
      <c r="D145" s="52"/>
      <c r="E145" s="52"/>
      <c r="F145" s="52"/>
      <c r="G145" s="52"/>
      <c r="H145" s="52"/>
      <c r="I145" s="52"/>
      <c r="J145" s="52"/>
      <c r="K145" s="52"/>
      <c r="L145" s="52"/>
      <c r="M145" s="52"/>
      <c r="N145" s="52"/>
      <c r="O145" s="52"/>
      <c r="P145" s="52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>
      <c r="A146" s="17" t="s">
        <v>773</v>
      </c>
      <c r="B146" s="6" t="s">
        <v>242</v>
      </c>
      <c r="C146" s="6"/>
      <c r="D146" s="52"/>
      <c r="E146" s="52"/>
      <c r="F146" s="52"/>
      <c r="G146" s="52"/>
      <c r="H146" s="52"/>
      <c r="I146" s="52"/>
      <c r="J146" s="52"/>
      <c r="K146" s="52"/>
      <c r="L146" s="52"/>
      <c r="M146" s="52"/>
      <c r="N146" s="52"/>
      <c r="O146" s="52"/>
      <c r="P146" s="52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>
      <c r="A147" s="15" t="s">
        <v>565</v>
      </c>
      <c r="B147" s="10" t="s">
        <v>242</v>
      </c>
      <c r="C147" s="6"/>
      <c r="D147" s="52"/>
      <c r="E147" s="52"/>
      <c r="F147" s="52"/>
      <c r="G147" s="52"/>
      <c r="H147" s="52"/>
      <c r="I147" s="52"/>
      <c r="J147" s="52"/>
      <c r="K147" s="52"/>
      <c r="L147" s="52"/>
      <c r="M147" s="52"/>
      <c r="N147" s="52"/>
      <c r="O147" s="52"/>
      <c r="P147" s="52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>
      <c r="A148" s="17" t="s">
        <v>764</v>
      </c>
      <c r="B148" s="6" t="s">
        <v>243</v>
      </c>
      <c r="C148" s="6"/>
      <c r="D148" s="52"/>
      <c r="E148" s="52"/>
      <c r="F148" s="52"/>
      <c r="G148" s="52"/>
      <c r="H148" s="52"/>
      <c r="I148" s="52"/>
      <c r="J148" s="52"/>
      <c r="K148" s="52"/>
      <c r="L148" s="52"/>
      <c r="M148" s="52"/>
      <c r="N148" s="52"/>
      <c r="O148" s="52"/>
      <c r="P148" s="52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>
      <c r="A149" s="17" t="s">
        <v>765</v>
      </c>
      <c r="B149" s="6" t="s">
        <v>243</v>
      </c>
      <c r="C149" s="6"/>
      <c r="D149" s="52"/>
      <c r="E149" s="52"/>
      <c r="F149" s="52"/>
      <c r="G149" s="52"/>
      <c r="H149" s="52"/>
      <c r="I149" s="52"/>
      <c r="J149" s="52"/>
      <c r="K149" s="52"/>
      <c r="L149" s="52"/>
      <c r="M149" s="52"/>
      <c r="N149" s="52"/>
      <c r="O149" s="52"/>
      <c r="P149" s="52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>
      <c r="A150" s="17" t="s">
        <v>766</v>
      </c>
      <c r="B150" s="6" t="s">
        <v>243</v>
      </c>
      <c r="C150" s="6"/>
      <c r="D150" s="52"/>
      <c r="E150" s="52"/>
      <c r="F150" s="52"/>
      <c r="G150" s="52"/>
      <c r="H150" s="52"/>
      <c r="I150" s="52"/>
      <c r="J150" s="52"/>
      <c r="K150" s="52"/>
      <c r="L150" s="52"/>
      <c r="M150" s="52"/>
      <c r="N150" s="52"/>
      <c r="O150" s="52"/>
      <c r="P150" s="52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>
      <c r="A151" s="17" t="s">
        <v>767</v>
      </c>
      <c r="B151" s="6" t="s">
        <v>243</v>
      </c>
      <c r="C151" s="6"/>
      <c r="D151" s="52"/>
      <c r="E151" s="52"/>
      <c r="F151" s="52"/>
      <c r="G151" s="52"/>
      <c r="H151" s="52"/>
      <c r="I151" s="52"/>
      <c r="J151" s="52"/>
      <c r="K151" s="52"/>
      <c r="L151" s="52"/>
      <c r="M151" s="52"/>
      <c r="N151" s="52"/>
      <c r="O151" s="52"/>
      <c r="P151" s="52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>
      <c r="A152" s="17" t="s">
        <v>768</v>
      </c>
      <c r="B152" s="6" t="s">
        <v>243</v>
      </c>
      <c r="C152" s="6"/>
      <c r="D152" s="52"/>
      <c r="E152" s="52"/>
      <c r="F152" s="52"/>
      <c r="G152" s="52"/>
      <c r="H152" s="52"/>
      <c r="I152" s="52"/>
      <c r="J152" s="52"/>
      <c r="K152" s="52"/>
      <c r="L152" s="52"/>
      <c r="M152" s="52"/>
      <c r="N152" s="52"/>
      <c r="O152" s="52"/>
      <c r="P152" s="52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>
      <c r="A153" s="17" t="s">
        <v>769</v>
      </c>
      <c r="B153" s="6" t="s">
        <v>243</v>
      </c>
      <c r="C153" s="6"/>
      <c r="D153" s="52"/>
      <c r="E153" s="52"/>
      <c r="F153" s="52"/>
      <c r="G153" s="52"/>
      <c r="H153" s="52"/>
      <c r="I153" s="52"/>
      <c r="J153" s="52"/>
      <c r="K153" s="52"/>
      <c r="L153" s="52"/>
      <c r="M153" s="52"/>
      <c r="N153" s="52"/>
      <c r="O153" s="52"/>
      <c r="P153" s="52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>
      <c r="A154" s="17" t="s">
        <v>770</v>
      </c>
      <c r="B154" s="6" t="s">
        <v>243</v>
      </c>
      <c r="C154" s="6"/>
      <c r="D154" s="52"/>
      <c r="E154" s="52"/>
      <c r="F154" s="52"/>
      <c r="G154" s="52"/>
      <c r="H154" s="52"/>
      <c r="I154" s="52"/>
      <c r="J154" s="52"/>
      <c r="K154" s="52"/>
      <c r="L154" s="52"/>
      <c r="M154" s="52"/>
      <c r="N154" s="52"/>
      <c r="O154" s="52"/>
      <c r="P154" s="52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>
      <c r="A155" s="17" t="s">
        <v>771</v>
      </c>
      <c r="B155" s="6" t="s">
        <v>243</v>
      </c>
      <c r="C155" s="6"/>
      <c r="D155" s="52"/>
      <c r="E155" s="52"/>
      <c r="F155" s="52"/>
      <c r="G155" s="52"/>
      <c r="H155" s="52"/>
      <c r="I155" s="52"/>
      <c r="J155" s="52"/>
      <c r="K155" s="52"/>
      <c r="L155" s="52"/>
      <c r="M155" s="52"/>
      <c r="N155" s="52"/>
      <c r="O155" s="52"/>
      <c r="P155" s="52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>
      <c r="A156" s="17" t="s">
        <v>772</v>
      </c>
      <c r="B156" s="6" t="s">
        <v>243</v>
      </c>
      <c r="C156" s="6"/>
      <c r="D156" s="52"/>
      <c r="E156" s="52"/>
      <c r="F156" s="52"/>
      <c r="G156" s="52"/>
      <c r="H156" s="52"/>
      <c r="I156" s="52"/>
      <c r="J156" s="52"/>
      <c r="K156" s="52"/>
      <c r="L156" s="52"/>
      <c r="M156" s="52"/>
      <c r="N156" s="52"/>
      <c r="O156" s="52"/>
      <c r="P156" s="52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>
      <c r="A157" s="17" t="s">
        <v>773</v>
      </c>
      <c r="B157" s="6" t="s">
        <v>243</v>
      </c>
      <c r="C157" s="6"/>
      <c r="D157" s="52"/>
      <c r="E157" s="52"/>
      <c r="F157" s="52"/>
      <c r="G157" s="52"/>
      <c r="H157" s="52"/>
      <c r="I157" s="52"/>
      <c r="J157" s="52"/>
      <c r="K157" s="52"/>
      <c r="L157" s="52"/>
      <c r="M157" s="52"/>
      <c r="N157" s="52"/>
      <c r="O157" s="52"/>
      <c r="P157" s="52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>
      <c r="A158" s="15" t="s">
        <v>566</v>
      </c>
      <c r="B158" s="10" t="s">
        <v>243</v>
      </c>
      <c r="C158" s="6"/>
      <c r="D158" s="52"/>
      <c r="E158" s="52"/>
      <c r="F158" s="52"/>
      <c r="G158" s="52"/>
      <c r="H158" s="52"/>
      <c r="I158" s="52"/>
      <c r="J158" s="52"/>
      <c r="K158" s="52"/>
      <c r="L158" s="52"/>
      <c r="M158" s="52"/>
      <c r="N158" s="52"/>
      <c r="O158" s="52"/>
      <c r="P158" s="52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>
      <c r="A159" s="15" t="s">
        <v>567</v>
      </c>
      <c r="B159" s="10" t="s">
        <v>244</v>
      </c>
      <c r="C159" s="6"/>
      <c r="D159" s="52"/>
      <c r="E159" s="52"/>
      <c r="F159" s="52"/>
      <c r="G159" s="52"/>
      <c r="H159" s="52"/>
      <c r="I159" s="52"/>
      <c r="J159" s="52"/>
      <c r="K159" s="52"/>
      <c r="L159" s="52"/>
      <c r="M159" s="52"/>
      <c r="N159" s="52"/>
      <c r="O159" s="52"/>
      <c r="P159" s="52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>
      <c r="A160" s="24" t="s">
        <v>245</v>
      </c>
      <c r="B160" s="8" t="s">
        <v>244</v>
      </c>
      <c r="C160" s="6"/>
      <c r="D160" s="52"/>
      <c r="E160" s="52"/>
      <c r="F160" s="52"/>
      <c r="G160" s="52"/>
      <c r="H160" s="52"/>
      <c r="I160" s="52"/>
      <c r="J160" s="52"/>
      <c r="K160" s="52"/>
      <c r="L160" s="52"/>
      <c r="M160" s="52"/>
      <c r="N160" s="52"/>
      <c r="O160" s="52"/>
      <c r="P160" s="52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>
      <c r="A161" s="17" t="s">
        <v>774</v>
      </c>
      <c r="B161" s="5" t="s">
        <v>246</v>
      </c>
      <c r="C161" s="5"/>
      <c r="D161" s="52"/>
      <c r="E161" s="52"/>
      <c r="F161" s="52"/>
      <c r="G161" s="52"/>
      <c r="H161" s="52"/>
      <c r="I161" s="52"/>
      <c r="J161" s="52"/>
      <c r="K161" s="52"/>
      <c r="L161" s="52"/>
      <c r="M161" s="52"/>
      <c r="N161" s="52"/>
      <c r="O161" s="52"/>
      <c r="P161" s="52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>
      <c r="A162" s="17" t="s">
        <v>775</v>
      </c>
      <c r="B162" s="5" t="s">
        <v>246</v>
      </c>
      <c r="C162" s="5"/>
      <c r="D162" s="52"/>
      <c r="E162" s="52"/>
      <c r="F162" s="52"/>
      <c r="G162" s="52"/>
      <c r="H162" s="52"/>
      <c r="I162" s="52"/>
      <c r="J162" s="52"/>
      <c r="K162" s="52"/>
      <c r="L162" s="52"/>
      <c r="M162" s="52"/>
      <c r="N162" s="52"/>
      <c r="O162" s="52"/>
      <c r="P162" s="52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>
      <c r="A163" s="17" t="s">
        <v>776</v>
      </c>
      <c r="B163" s="5" t="s">
        <v>246</v>
      </c>
      <c r="C163" s="5"/>
      <c r="D163" s="52"/>
      <c r="E163" s="52"/>
      <c r="F163" s="52"/>
      <c r="G163" s="52"/>
      <c r="H163" s="52"/>
      <c r="I163" s="52"/>
      <c r="J163" s="52"/>
      <c r="K163" s="52"/>
      <c r="L163" s="52"/>
      <c r="M163" s="52"/>
      <c r="N163" s="52"/>
      <c r="O163" s="52"/>
      <c r="P163" s="52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>
      <c r="A164" s="5" t="s">
        <v>777</v>
      </c>
      <c r="B164" s="5" t="s">
        <v>246</v>
      </c>
      <c r="C164" s="5"/>
      <c r="D164" s="52"/>
      <c r="E164" s="52"/>
      <c r="F164" s="52"/>
      <c r="G164" s="52"/>
      <c r="H164" s="52"/>
      <c r="I164" s="52"/>
      <c r="J164" s="52"/>
      <c r="K164" s="52"/>
      <c r="L164" s="52"/>
      <c r="M164" s="52"/>
      <c r="N164" s="52"/>
      <c r="O164" s="52"/>
      <c r="P164" s="52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>
      <c r="A165" s="5" t="s">
        <v>778</v>
      </c>
      <c r="B165" s="5" t="s">
        <v>246</v>
      </c>
      <c r="C165" s="5"/>
      <c r="D165" s="52"/>
      <c r="E165" s="52"/>
      <c r="F165" s="52"/>
      <c r="G165" s="52"/>
      <c r="H165" s="52"/>
      <c r="I165" s="52"/>
      <c r="J165" s="52"/>
      <c r="K165" s="52"/>
      <c r="L165" s="52"/>
      <c r="M165" s="52"/>
      <c r="N165" s="52"/>
      <c r="O165" s="52"/>
      <c r="P165" s="52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>
      <c r="A166" s="5" t="s">
        <v>779</v>
      </c>
      <c r="B166" s="5" t="s">
        <v>246</v>
      </c>
      <c r="C166" s="5"/>
      <c r="D166" s="52"/>
      <c r="E166" s="52"/>
      <c r="F166" s="52"/>
      <c r="G166" s="52"/>
      <c r="H166" s="52"/>
      <c r="I166" s="52"/>
      <c r="J166" s="52"/>
      <c r="K166" s="52"/>
      <c r="L166" s="52"/>
      <c r="M166" s="52"/>
      <c r="N166" s="52"/>
      <c r="O166" s="52"/>
      <c r="P166" s="52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>
      <c r="A167" s="17" t="s">
        <v>780</v>
      </c>
      <c r="B167" s="5" t="s">
        <v>246</v>
      </c>
      <c r="C167" s="5"/>
      <c r="D167" s="52"/>
      <c r="E167" s="52"/>
      <c r="F167" s="52"/>
      <c r="G167" s="52"/>
      <c r="H167" s="52"/>
      <c r="I167" s="52"/>
      <c r="J167" s="52"/>
      <c r="K167" s="52"/>
      <c r="L167" s="52"/>
      <c r="M167" s="52"/>
      <c r="N167" s="52"/>
      <c r="O167" s="52"/>
      <c r="P167" s="52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>
      <c r="A168" s="17" t="s">
        <v>781</v>
      </c>
      <c r="B168" s="5" t="s">
        <v>246</v>
      </c>
      <c r="C168" s="5"/>
      <c r="D168" s="52"/>
      <c r="E168" s="52"/>
      <c r="F168" s="52"/>
      <c r="G168" s="52"/>
      <c r="H168" s="52"/>
      <c r="I168" s="52"/>
      <c r="J168" s="52"/>
      <c r="K168" s="52"/>
      <c r="L168" s="52"/>
      <c r="M168" s="52"/>
      <c r="N168" s="52"/>
      <c r="O168" s="52"/>
      <c r="P168" s="52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>
      <c r="A169" s="17" t="s">
        <v>782</v>
      </c>
      <c r="B169" s="5" t="s">
        <v>246</v>
      </c>
      <c r="C169" s="5"/>
      <c r="D169" s="52"/>
      <c r="E169" s="52"/>
      <c r="F169" s="52"/>
      <c r="G169" s="52"/>
      <c r="H169" s="52"/>
      <c r="I169" s="52"/>
      <c r="J169" s="52"/>
      <c r="K169" s="52"/>
      <c r="L169" s="52"/>
      <c r="M169" s="52"/>
      <c r="N169" s="52"/>
      <c r="O169" s="52"/>
      <c r="P169" s="52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>
      <c r="A170" s="17" t="s">
        <v>783</v>
      </c>
      <c r="B170" s="5" t="s">
        <v>246</v>
      </c>
      <c r="C170" s="5"/>
      <c r="D170" s="52"/>
      <c r="E170" s="52"/>
      <c r="F170" s="52"/>
      <c r="G170" s="52"/>
      <c r="H170" s="52"/>
      <c r="I170" s="52"/>
      <c r="J170" s="52"/>
      <c r="K170" s="52"/>
      <c r="L170" s="52"/>
      <c r="M170" s="52"/>
      <c r="N170" s="52"/>
      <c r="O170" s="52"/>
      <c r="P170" s="52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>
      <c r="A171" s="15" t="s">
        <v>568</v>
      </c>
      <c r="B171" s="10" t="s">
        <v>246</v>
      </c>
      <c r="C171" s="5"/>
      <c r="D171" s="52"/>
      <c r="E171" s="52"/>
      <c r="F171" s="52"/>
      <c r="G171" s="52"/>
      <c r="H171" s="52"/>
      <c r="I171" s="52"/>
      <c r="J171" s="52"/>
      <c r="K171" s="52"/>
      <c r="L171" s="52"/>
      <c r="M171" s="52"/>
      <c r="N171" s="52"/>
      <c r="O171" s="52"/>
      <c r="P171" s="52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>
      <c r="A172" s="15" t="s">
        <v>247</v>
      </c>
      <c r="B172" s="10" t="s">
        <v>248</v>
      </c>
      <c r="C172" s="6"/>
      <c r="D172" s="52"/>
      <c r="E172" s="52"/>
      <c r="F172" s="52"/>
      <c r="G172" s="52"/>
      <c r="H172" s="52"/>
      <c r="I172" s="52"/>
      <c r="J172" s="52"/>
      <c r="K172" s="52"/>
      <c r="L172" s="52"/>
      <c r="M172" s="52"/>
      <c r="N172" s="52"/>
      <c r="O172" s="52"/>
      <c r="P172" s="52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>
      <c r="A173" s="15" t="s">
        <v>249</v>
      </c>
      <c r="B173" s="10" t="s">
        <v>250</v>
      </c>
      <c r="C173" s="6"/>
      <c r="D173" s="52"/>
      <c r="E173" s="52"/>
      <c r="F173" s="52"/>
      <c r="G173" s="52"/>
      <c r="H173" s="52"/>
      <c r="I173" s="52"/>
      <c r="J173" s="52"/>
      <c r="K173" s="52"/>
      <c r="L173" s="52"/>
      <c r="M173" s="52"/>
      <c r="N173" s="52"/>
      <c r="O173" s="52"/>
      <c r="P173" s="52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>
      <c r="A174" s="17" t="s">
        <v>774</v>
      </c>
      <c r="B174" s="5" t="s">
        <v>251</v>
      </c>
      <c r="C174" s="5"/>
      <c r="D174" s="52"/>
      <c r="E174" s="52"/>
      <c r="F174" s="52"/>
      <c r="G174" s="52"/>
      <c r="H174" s="52"/>
      <c r="I174" s="52"/>
      <c r="J174" s="52"/>
      <c r="K174" s="52"/>
      <c r="L174" s="52"/>
      <c r="M174" s="52"/>
      <c r="N174" s="52"/>
      <c r="O174" s="52"/>
      <c r="P174" s="52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>
      <c r="A175" s="17" t="s">
        <v>775</v>
      </c>
      <c r="B175" s="5" t="s">
        <v>251</v>
      </c>
      <c r="C175" s="5"/>
      <c r="D175" s="52"/>
      <c r="E175" s="52"/>
      <c r="F175" s="52"/>
      <c r="G175" s="52"/>
      <c r="H175" s="52"/>
      <c r="I175" s="52"/>
      <c r="J175" s="52"/>
      <c r="K175" s="52"/>
      <c r="L175" s="52"/>
      <c r="M175" s="52"/>
      <c r="N175" s="52"/>
      <c r="O175" s="52"/>
      <c r="P175" s="52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>
      <c r="A176" s="17" t="s">
        <v>776</v>
      </c>
      <c r="B176" s="5" t="s">
        <v>251</v>
      </c>
      <c r="C176" s="5"/>
      <c r="D176" s="52"/>
      <c r="E176" s="52"/>
      <c r="F176" s="52"/>
      <c r="G176" s="52"/>
      <c r="H176" s="52"/>
      <c r="I176" s="52"/>
      <c r="J176" s="52"/>
      <c r="K176" s="52"/>
      <c r="L176" s="52"/>
      <c r="M176" s="52"/>
      <c r="N176" s="52"/>
      <c r="O176" s="52"/>
      <c r="P176" s="52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>
      <c r="A177" s="5" t="s">
        <v>777</v>
      </c>
      <c r="B177" s="5" t="s">
        <v>251</v>
      </c>
      <c r="C177" s="5"/>
      <c r="D177" s="52"/>
      <c r="E177" s="52"/>
      <c r="F177" s="52"/>
      <c r="G177" s="52"/>
      <c r="H177" s="52"/>
      <c r="I177" s="52"/>
      <c r="J177" s="52"/>
      <c r="K177" s="52"/>
      <c r="L177" s="52"/>
      <c r="M177" s="52"/>
      <c r="N177" s="52"/>
      <c r="O177" s="52"/>
      <c r="P177" s="52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>
      <c r="A178" s="5" t="s">
        <v>778</v>
      </c>
      <c r="B178" s="5" t="s">
        <v>251</v>
      </c>
      <c r="C178" s="5"/>
      <c r="D178" s="52"/>
      <c r="E178" s="52"/>
      <c r="F178" s="52"/>
      <c r="G178" s="52"/>
      <c r="H178" s="52"/>
      <c r="I178" s="52"/>
      <c r="J178" s="52"/>
      <c r="K178" s="52"/>
      <c r="L178" s="52"/>
      <c r="M178" s="52"/>
      <c r="N178" s="52"/>
      <c r="O178" s="52"/>
      <c r="P178" s="52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>
      <c r="A179" s="5" t="s">
        <v>779</v>
      </c>
      <c r="B179" s="5" t="s">
        <v>251</v>
      </c>
      <c r="C179" s="5"/>
      <c r="D179" s="52"/>
      <c r="E179" s="52"/>
      <c r="F179" s="52"/>
      <c r="G179" s="52"/>
      <c r="H179" s="52"/>
      <c r="I179" s="52"/>
      <c r="J179" s="52"/>
      <c r="K179" s="52"/>
      <c r="L179" s="52"/>
      <c r="M179" s="52"/>
      <c r="N179" s="52"/>
      <c r="O179" s="52"/>
      <c r="P179" s="52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>
      <c r="A180" s="17" t="s">
        <v>780</v>
      </c>
      <c r="B180" s="5" t="s">
        <v>251</v>
      </c>
      <c r="C180" s="5"/>
      <c r="D180" s="52"/>
      <c r="E180" s="52"/>
      <c r="F180" s="52"/>
      <c r="G180" s="52"/>
      <c r="H180" s="52"/>
      <c r="I180" s="52"/>
      <c r="J180" s="52"/>
      <c r="K180" s="52"/>
      <c r="L180" s="52"/>
      <c r="M180" s="52"/>
      <c r="N180" s="52"/>
      <c r="O180" s="52"/>
      <c r="P180" s="52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>
      <c r="A181" s="17" t="s">
        <v>784</v>
      </c>
      <c r="B181" s="5" t="s">
        <v>251</v>
      </c>
      <c r="C181" s="5"/>
      <c r="D181" s="52"/>
      <c r="E181" s="52"/>
      <c r="F181" s="52"/>
      <c r="G181" s="52"/>
      <c r="H181" s="52"/>
      <c r="I181" s="52"/>
      <c r="J181" s="52"/>
      <c r="K181" s="52"/>
      <c r="L181" s="52"/>
      <c r="M181" s="52"/>
      <c r="N181" s="52"/>
      <c r="O181" s="52"/>
      <c r="P181" s="52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>
      <c r="A182" s="17" t="s">
        <v>782</v>
      </c>
      <c r="B182" s="5" t="s">
        <v>251</v>
      </c>
      <c r="C182" s="5"/>
      <c r="D182" s="52"/>
      <c r="E182" s="52"/>
      <c r="F182" s="52"/>
      <c r="G182" s="52"/>
      <c r="H182" s="52"/>
      <c r="I182" s="52"/>
      <c r="J182" s="52"/>
      <c r="K182" s="52"/>
      <c r="L182" s="52"/>
      <c r="M182" s="52"/>
      <c r="N182" s="52"/>
      <c r="O182" s="52"/>
      <c r="P182" s="52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>
      <c r="A183" s="17" t="s">
        <v>783</v>
      </c>
      <c r="B183" s="5" t="s">
        <v>251</v>
      </c>
      <c r="C183" s="5"/>
      <c r="D183" s="52"/>
      <c r="E183" s="52"/>
      <c r="F183" s="52"/>
      <c r="G183" s="52"/>
      <c r="H183" s="52"/>
      <c r="I183" s="52"/>
      <c r="J183" s="52"/>
      <c r="K183" s="52"/>
      <c r="L183" s="52"/>
      <c r="M183" s="52"/>
      <c r="N183" s="52"/>
      <c r="O183" s="52"/>
      <c r="P183" s="52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>
      <c r="A184" s="20" t="s">
        <v>569</v>
      </c>
      <c r="B184" s="10" t="s">
        <v>251</v>
      </c>
      <c r="C184" s="5"/>
      <c r="D184" s="52"/>
      <c r="E184" s="52"/>
      <c r="F184" s="52"/>
      <c r="G184" s="52"/>
      <c r="H184" s="52"/>
      <c r="I184" s="52"/>
      <c r="J184" s="52"/>
      <c r="K184" s="52"/>
      <c r="L184" s="52"/>
      <c r="M184" s="52"/>
      <c r="N184" s="52"/>
      <c r="O184" s="52"/>
      <c r="P184" s="52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>
      <c r="A185" s="20" t="s">
        <v>815</v>
      </c>
      <c r="B185" s="10" t="s">
        <v>252</v>
      </c>
      <c r="C185" s="5"/>
      <c r="D185" s="52"/>
      <c r="E185" s="52"/>
      <c r="F185" s="52"/>
      <c r="G185" s="52"/>
      <c r="H185" s="52"/>
      <c r="I185" s="52"/>
      <c r="J185" s="52"/>
      <c r="K185" s="52"/>
      <c r="L185" s="52"/>
      <c r="M185" s="52"/>
      <c r="N185" s="52"/>
      <c r="O185" s="52"/>
      <c r="P185" s="52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>
      <c r="A186" s="20" t="s">
        <v>816</v>
      </c>
      <c r="B186" s="10" t="s">
        <v>252</v>
      </c>
      <c r="C186" s="6"/>
      <c r="D186" s="52"/>
      <c r="E186" s="52"/>
      <c r="F186" s="52"/>
      <c r="G186" s="52"/>
      <c r="H186" s="52"/>
      <c r="I186" s="52"/>
      <c r="J186" s="52"/>
      <c r="K186" s="52"/>
      <c r="L186" s="52"/>
      <c r="M186" s="52"/>
      <c r="N186" s="52"/>
      <c r="O186" s="52"/>
      <c r="P186" s="52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ht="15.75">
      <c r="A187" s="23" t="s">
        <v>570</v>
      </c>
      <c r="B187" s="12" t="s">
        <v>253</v>
      </c>
      <c r="C187" s="10"/>
      <c r="D187" s="52"/>
      <c r="E187" s="52"/>
      <c r="F187" s="52"/>
      <c r="G187" s="52"/>
      <c r="H187" s="52"/>
      <c r="I187" s="52"/>
      <c r="J187" s="52"/>
      <c r="K187" s="52"/>
      <c r="L187" s="52"/>
      <c r="M187" s="52"/>
      <c r="N187" s="52"/>
      <c r="O187" s="52"/>
      <c r="P187" s="52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>
      <c r="A188" s="17" t="s">
        <v>254</v>
      </c>
      <c r="B188" s="6" t="s">
        <v>255</v>
      </c>
      <c r="C188" s="6"/>
      <c r="D188" s="52"/>
      <c r="E188" s="52"/>
      <c r="F188" s="52"/>
      <c r="G188" s="52"/>
      <c r="H188" s="52"/>
      <c r="I188" s="52"/>
      <c r="J188" s="52"/>
      <c r="K188" s="52"/>
      <c r="L188" s="52"/>
      <c r="M188" s="52"/>
      <c r="N188" s="52"/>
      <c r="O188" s="52"/>
      <c r="P188" s="52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>
      <c r="A189" s="17" t="s">
        <v>571</v>
      </c>
      <c r="B189" s="6" t="s">
        <v>256</v>
      </c>
      <c r="C189" s="6"/>
      <c r="D189" s="52"/>
      <c r="E189" s="52"/>
      <c r="F189" s="52"/>
      <c r="G189" s="52"/>
      <c r="H189" s="52"/>
      <c r="I189" s="52"/>
      <c r="J189" s="52"/>
      <c r="K189" s="52"/>
      <c r="L189" s="52"/>
      <c r="M189" s="52"/>
      <c r="N189" s="52"/>
      <c r="O189" s="52"/>
      <c r="P189" s="52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>
      <c r="A190" s="25" t="s">
        <v>257</v>
      </c>
      <c r="B190" s="8" t="s">
        <v>256</v>
      </c>
      <c r="C190" s="6"/>
      <c r="D190" s="52"/>
      <c r="E190" s="52"/>
      <c r="F190" s="52"/>
      <c r="G190" s="52"/>
      <c r="H190" s="52"/>
      <c r="I190" s="52"/>
      <c r="J190" s="52"/>
      <c r="K190" s="52"/>
      <c r="L190" s="52"/>
      <c r="M190" s="52"/>
      <c r="N190" s="52"/>
      <c r="O190" s="52"/>
      <c r="P190" s="52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>
      <c r="A191" s="5" t="s">
        <v>258</v>
      </c>
      <c r="B191" s="6" t="s">
        <v>259</v>
      </c>
      <c r="C191" s="6"/>
      <c r="D191" s="52"/>
      <c r="E191" s="52"/>
      <c r="F191" s="52"/>
      <c r="G191" s="52"/>
      <c r="H191" s="52"/>
      <c r="I191" s="52"/>
      <c r="J191" s="52"/>
      <c r="K191" s="52"/>
      <c r="L191" s="52"/>
      <c r="M191" s="52"/>
      <c r="N191" s="52"/>
      <c r="O191" s="52"/>
      <c r="P191" s="52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>
      <c r="A192" s="17" t="s">
        <v>260</v>
      </c>
      <c r="B192" s="6" t="s">
        <v>261</v>
      </c>
      <c r="C192" s="6"/>
      <c r="D192" s="52"/>
      <c r="E192" s="52"/>
      <c r="F192" s="52"/>
      <c r="G192" s="52"/>
      <c r="H192" s="52"/>
      <c r="I192" s="52"/>
      <c r="J192" s="52"/>
      <c r="K192" s="52"/>
      <c r="L192" s="52"/>
      <c r="M192" s="52"/>
      <c r="N192" s="52"/>
      <c r="O192" s="52"/>
      <c r="P192" s="52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>
      <c r="A193" s="17" t="s">
        <v>262</v>
      </c>
      <c r="B193" s="6" t="s">
        <v>263</v>
      </c>
      <c r="C193" s="6"/>
      <c r="D193" s="52"/>
      <c r="E193" s="52"/>
      <c r="F193" s="52"/>
      <c r="G193" s="52"/>
      <c r="H193" s="52"/>
      <c r="I193" s="52"/>
      <c r="J193" s="52"/>
      <c r="K193" s="52"/>
      <c r="L193" s="52"/>
      <c r="M193" s="52"/>
      <c r="N193" s="52"/>
      <c r="O193" s="52"/>
      <c r="P193" s="52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>
      <c r="A194" s="5" t="s">
        <v>264</v>
      </c>
      <c r="B194" s="6" t="s">
        <v>265</v>
      </c>
      <c r="C194" s="6"/>
      <c r="D194" s="52"/>
      <c r="E194" s="52"/>
      <c r="F194" s="52"/>
      <c r="G194" s="52"/>
      <c r="H194" s="52"/>
      <c r="I194" s="52"/>
      <c r="J194" s="52"/>
      <c r="K194" s="52"/>
      <c r="L194" s="52"/>
      <c r="M194" s="52"/>
      <c r="N194" s="52"/>
      <c r="O194" s="52"/>
      <c r="P194" s="52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>
      <c r="A195" s="5" t="s">
        <v>266</v>
      </c>
      <c r="B195" s="6" t="s">
        <v>267</v>
      </c>
      <c r="C195" s="6"/>
      <c r="D195" s="52"/>
      <c r="E195" s="52"/>
      <c r="F195" s="52"/>
      <c r="G195" s="52"/>
      <c r="H195" s="52"/>
      <c r="I195" s="52"/>
      <c r="J195" s="52"/>
      <c r="K195" s="52"/>
      <c r="L195" s="52"/>
      <c r="M195" s="52"/>
      <c r="N195" s="52"/>
      <c r="O195" s="52"/>
      <c r="P195" s="52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ht="15.75">
      <c r="A196" s="26" t="s">
        <v>572</v>
      </c>
      <c r="B196" s="12" t="s">
        <v>268</v>
      </c>
      <c r="C196" s="10"/>
      <c r="D196" s="52"/>
      <c r="E196" s="52"/>
      <c r="F196" s="52"/>
      <c r="G196" s="52"/>
      <c r="H196" s="52"/>
      <c r="I196" s="52"/>
      <c r="J196" s="52"/>
      <c r="K196" s="52"/>
      <c r="L196" s="52"/>
      <c r="M196" s="52"/>
      <c r="N196" s="52"/>
      <c r="O196" s="52"/>
      <c r="P196" s="52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>
      <c r="A197" s="17" t="s">
        <v>269</v>
      </c>
      <c r="B197" s="6" t="s">
        <v>270</v>
      </c>
      <c r="C197" s="6"/>
      <c r="D197" s="52"/>
      <c r="E197" s="52"/>
      <c r="F197" s="52"/>
      <c r="G197" s="52"/>
      <c r="H197" s="52"/>
      <c r="I197" s="52"/>
      <c r="J197" s="52"/>
      <c r="K197" s="52"/>
      <c r="L197" s="52"/>
      <c r="M197" s="52"/>
      <c r="N197" s="52"/>
      <c r="O197" s="52"/>
      <c r="P197" s="52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>
      <c r="A198" s="17" t="s">
        <v>271</v>
      </c>
      <c r="B198" s="6" t="s">
        <v>272</v>
      </c>
      <c r="C198" s="6"/>
      <c r="D198" s="52"/>
      <c r="E198" s="52"/>
      <c r="F198" s="52"/>
      <c r="G198" s="52"/>
      <c r="H198" s="52"/>
      <c r="I198" s="52"/>
      <c r="J198" s="52"/>
      <c r="K198" s="52"/>
      <c r="L198" s="52"/>
      <c r="M198" s="52"/>
      <c r="N198" s="52"/>
      <c r="O198" s="52"/>
      <c r="P198" s="52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>
      <c r="A199" s="17" t="s">
        <v>273</v>
      </c>
      <c r="B199" s="6" t="s">
        <v>274</v>
      </c>
      <c r="C199" s="6"/>
      <c r="D199" s="52"/>
      <c r="E199" s="52"/>
      <c r="F199" s="52"/>
      <c r="G199" s="52"/>
      <c r="H199" s="52"/>
      <c r="I199" s="52"/>
      <c r="J199" s="52"/>
      <c r="K199" s="52"/>
      <c r="L199" s="52"/>
      <c r="M199" s="52"/>
      <c r="N199" s="52"/>
      <c r="O199" s="52"/>
      <c r="P199" s="52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>
      <c r="A200" s="17" t="s">
        <v>275</v>
      </c>
      <c r="B200" s="6" t="s">
        <v>276</v>
      </c>
      <c r="C200" s="6"/>
      <c r="D200" s="52"/>
      <c r="E200" s="52"/>
      <c r="F200" s="52"/>
      <c r="G200" s="52"/>
      <c r="H200" s="52"/>
      <c r="I200" s="52"/>
      <c r="J200" s="52"/>
      <c r="K200" s="52"/>
      <c r="L200" s="52"/>
      <c r="M200" s="52"/>
      <c r="N200" s="52"/>
      <c r="O200" s="52"/>
      <c r="P200" s="52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ht="15.75">
      <c r="A201" s="26" t="s">
        <v>573</v>
      </c>
      <c r="B201" s="12" t="s">
        <v>277</v>
      </c>
      <c r="C201" s="10"/>
      <c r="D201" s="52"/>
      <c r="E201" s="52"/>
      <c r="F201" s="52"/>
      <c r="G201" s="52"/>
      <c r="H201" s="52"/>
      <c r="I201" s="52"/>
      <c r="J201" s="52"/>
      <c r="K201" s="52"/>
      <c r="L201" s="52"/>
      <c r="M201" s="52"/>
      <c r="N201" s="52"/>
      <c r="O201" s="52"/>
      <c r="P201" s="52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>
      <c r="A202" s="15" t="s">
        <v>278</v>
      </c>
      <c r="B202" s="10" t="s">
        <v>279</v>
      </c>
      <c r="C202" s="6"/>
      <c r="D202" s="52"/>
      <c r="E202" s="52"/>
      <c r="F202" s="52"/>
      <c r="G202" s="52"/>
      <c r="H202" s="52"/>
      <c r="I202" s="52"/>
      <c r="J202" s="52"/>
      <c r="K202" s="52"/>
      <c r="L202" s="52"/>
      <c r="M202" s="52"/>
      <c r="N202" s="52"/>
      <c r="O202" s="52"/>
      <c r="P202" s="52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>
      <c r="A203" s="17" t="s">
        <v>764</v>
      </c>
      <c r="B203" s="6" t="s">
        <v>280</v>
      </c>
      <c r="C203" s="6"/>
      <c r="D203" s="52"/>
      <c r="E203" s="52"/>
      <c r="F203" s="52"/>
      <c r="G203" s="52"/>
      <c r="H203" s="52"/>
      <c r="I203" s="52"/>
      <c r="J203" s="52"/>
      <c r="K203" s="52"/>
      <c r="L203" s="52"/>
      <c r="M203" s="52"/>
      <c r="N203" s="52"/>
      <c r="O203" s="52"/>
      <c r="P203" s="52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>
      <c r="A204" s="17" t="s">
        <v>765</v>
      </c>
      <c r="B204" s="6" t="s">
        <v>280</v>
      </c>
      <c r="C204" s="6"/>
      <c r="D204" s="52"/>
      <c r="E204" s="52"/>
      <c r="F204" s="52"/>
      <c r="G204" s="52"/>
      <c r="H204" s="52"/>
      <c r="I204" s="52"/>
      <c r="J204" s="52"/>
      <c r="K204" s="52"/>
      <c r="L204" s="52"/>
      <c r="M204" s="52"/>
      <c r="N204" s="52"/>
      <c r="O204" s="52"/>
      <c r="P204" s="52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>
      <c r="A205" s="17" t="s">
        <v>766</v>
      </c>
      <c r="B205" s="6" t="s">
        <v>280</v>
      </c>
      <c r="C205" s="6"/>
      <c r="D205" s="52"/>
      <c r="E205" s="52"/>
      <c r="F205" s="52"/>
      <c r="G205" s="52"/>
      <c r="H205" s="52"/>
      <c r="I205" s="52"/>
      <c r="J205" s="52"/>
      <c r="K205" s="52"/>
      <c r="L205" s="52"/>
      <c r="M205" s="52"/>
      <c r="N205" s="52"/>
      <c r="O205" s="52"/>
      <c r="P205" s="52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>
      <c r="A206" s="17" t="s">
        <v>767</v>
      </c>
      <c r="B206" s="6" t="s">
        <v>280</v>
      </c>
      <c r="C206" s="6"/>
      <c r="D206" s="52"/>
      <c r="E206" s="52"/>
      <c r="F206" s="52"/>
      <c r="G206" s="52"/>
      <c r="H206" s="52"/>
      <c r="I206" s="52"/>
      <c r="J206" s="52"/>
      <c r="K206" s="52"/>
      <c r="L206" s="52"/>
      <c r="M206" s="52"/>
      <c r="N206" s="52"/>
      <c r="O206" s="52"/>
      <c r="P206" s="52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>
      <c r="A207" s="17" t="s">
        <v>768</v>
      </c>
      <c r="B207" s="6" t="s">
        <v>280</v>
      </c>
      <c r="C207" s="6"/>
      <c r="D207" s="52"/>
      <c r="E207" s="52"/>
      <c r="F207" s="52"/>
      <c r="G207" s="52"/>
      <c r="H207" s="52"/>
      <c r="I207" s="52"/>
      <c r="J207" s="52"/>
      <c r="K207" s="52"/>
      <c r="L207" s="52"/>
      <c r="M207" s="52"/>
      <c r="N207" s="52"/>
      <c r="O207" s="52"/>
      <c r="P207" s="52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>
      <c r="A208" s="17" t="s">
        <v>769</v>
      </c>
      <c r="B208" s="6" t="s">
        <v>280</v>
      </c>
      <c r="C208" s="6"/>
      <c r="D208" s="52"/>
      <c r="E208" s="52"/>
      <c r="F208" s="52"/>
      <c r="G208" s="52"/>
      <c r="H208" s="52"/>
      <c r="I208" s="52"/>
      <c r="J208" s="52"/>
      <c r="K208" s="52"/>
      <c r="L208" s="52"/>
      <c r="M208" s="52"/>
      <c r="N208" s="52"/>
      <c r="O208" s="52"/>
      <c r="P208" s="52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>
      <c r="A209" s="17" t="s">
        <v>770</v>
      </c>
      <c r="B209" s="6" t="s">
        <v>280</v>
      </c>
      <c r="C209" s="6"/>
      <c r="D209" s="52"/>
      <c r="E209" s="52"/>
      <c r="F209" s="52"/>
      <c r="G209" s="52"/>
      <c r="H209" s="52"/>
      <c r="I209" s="52"/>
      <c r="J209" s="52"/>
      <c r="K209" s="52"/>
      <c r="L209" s="52"/>
      <c r="M209" s="52"/>
      <c r="N209" s="52"/>
      <c r="O209" s="52"/>
      <c r="P209" s="52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>
      <c r="A210" s="17" t="s">
        <v>771</v>
      </c>
      <c r="B210" s="6" t="s">
        <v>280</v>
      </c>
      <c r="C210" s="6"/>
      <c r="D210" s="52"/>
      <c r="E210" s="52"/>
      <c r="F210" s="52"/>
      <c r="G210" s="52"/>
      <c r="H210" s="52"/>
      <c r="I210" s="52"/>
      <c r="J210" s="52"/>
      <c r="K210" s="52"/>
      <c r="L210" s="52"/>
      <c r="M210" s="52"/>
      <c r="N210" s="52"/>
      <c r="O210" s="52"/>
      <c r="P210" s="52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>
      <c r="A211" s="17" t="s">
        <v>772</v>
      </c>
      <c r="B211" s="6" t="s">
        <v>280</v>
      </c>
      <c r="C211" s="6"/>
      <c r="D211" s="52"/>
      <c r="E211" s="52"/>
      <c r="F211" s="52"/>
      <c r="G211" s="52"/>
      <c r="H211" s="52"/>
      <c r="I211" s="52"/>
      <c r="J211" s="52"/>
      <c r="K211" s="52"/>
      <c r="L211" s="52"/>
      <c r="M211" s="52"/>
      <c r="N211" s="52"/>
      <c r="O211" s="52"/>
      <c r="P211" s="52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>
      <c r="A212" s="17" t="s">
        <v>773</v>
      </c>
      <c r="B212" s="6" t="s">
        <v>280</v>
      </c>
      <c r="C212" s="6"/>
      <c r="D212" s="52"/>
      <c r="E212" s="52"/>
      <c r="F212" s="52"/>
      <c r="G212" s="52"/>
      <c r="H212" s="52"/>
      <c r="I212" s="52"/>
      <c r="J212" s="52"/>
      <c r="K212" s="52"/>
      <c r="L212" s="52"/>
      <c r="M212" s="52"/>
      <c r="N212" s="52"/>
      <c r="O212" s="52"/>
      <c r="P212" s="52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>
      <c r="A213" s="15" t="s">
        <v>580</v>
      </c>
      <c r="B213" s="10" t="s">
        <v>280</v>
      </c>
      <c r="C213" s="6"/>
      <c r="D213" s="52"/>
      <c r="E213" s="52"/>
      <c r="F213" s="52"/>
      <c r="G213" s="52"/>
      <c r="H213" s="52"/>
      <c r="I213" s="52"/>
      <c r="J213" s="52"/>
      <c r="K213" s="52"/>
      <c r="L213" s="52"/>
      <c r="M213" s="52"/>
      <c r="N213" s="52"/>
      <c r="O213" s="52"/>
      <c r="P213" s="52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>
      <c r="A214" s="17" t="s">
        <v>764</v>
      </c>
      <c r="B214" s="6" t="s">
        <v>281</v>
      </c>
      <c r="C214" s="6"/>
      <c r="D214" s="52"/>
      <c r="E214" s="52"/>
      <c r="F214" s="52"/>
      <c r="G214" s="52"/>
      <c r="H214" s="52"/>
      <c r="I214" s="52"/>
      <c r="J214" s="52"/>
      <c r="K214" s="52"/>
      <c r="L214" s="52"/>
      <c r="M214" s="52"/>
      <c r="N214" s="52"/>
      <c r="O214" s="52"/>
      <c r="P214" s="52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>
      <c r="A215" s="17" t="s">
        <v>765</v>
      </c>
      <c r="B215" s="6" t="s">
        <v>281</v>
      </c>
      <c r="C215" s="6"/>
      <c r="D215" s="52"/>
      <c r="E215" s="52"/>
      <c r="F215" s="52"/>
      <c r="G215" s="52"/>
      <c r="H215" s="52"/>
      <c r="I215" s="52"/>
      <c r="J215" s="52"/>
      <c r="K215" s="52"/>
      <c r="L215" s="52"/>
      <c r="M215" s="52"/>
      <c r="N215" s="52"/>
      <c r="O215" s="52"/>
      <c r="P215" s="52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>
      <c r="A216" s="17" t="s">
        <v>766</v>
      </c>
      <c r="B216" s="6" t="s">
        <v>281</v>
      </c>
      <c r="C216" s="6"/>
      <c r="D216" s="52"/>
      <c r="E216" s="52"/>
      <c r="F216" s="52"/>
      <c r="G216" s="52"/>
      <c r="H216" s="52"/>
      <c r="I216" s="52"/>
      <c r="J216" s="52"/>
      <c r="K216" s="52"/>
      <c r="L216" s="52"/>
      <c r="M216" s="52"/>
      <c r="N216" s="52"/>
      <c r="O216" s="52"/>
      <c r="P216" s="52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>
      <c r="A217" s="17" t="s">
        <v>767</v>
      </c>
      <c r="B217" s="6" t="s">
        <v>281</v>
      </c>
      <c r="C217" s="6"/>
      <c r="D217" s="52"/>
      <c r="E217" s="52"/>
      <c r="F217" s="52"/>
      <c r="G217" s="52"/>
      <c r="H217" s="52"/>
      <c r="I217" s="52"/>
      <c r="J217" s="52"/>
      <c r="K217" s="52"/>
      <c r="L217" s="52"/>
      <c r="M217" s="52"/>
      <c r="N217" s="52"/>
      <c r="O217" s="52"/>
      <c r="P217" s="52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>
      <c r="A218" s="17" t="s">
        <v>768</v>
      </c>
      <c r="B218" s="6" t="s">
        <v>281</v>
      </c>
      <c r="C218" s="6"/>
      <c r="D218" s="52"/>
      <c r="E218" s="52"/>
      <c r="F218" s="52"/>
      <c r="G218" s="52"/>
      <c r="H218" s="52"/>
      <c r="I218" s="52"/>
      <c r="J218" s="52"/>
      <c r="K218" s="52"/>
      <c r="L218" s="52"/>
      <c r="M218" s="52"/>
      <c r="N218" s="52"/>
      <c r="O218" s="52"/>
      <c r="P218" s="52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>
      <c r="A219" s="17" t="s">
        <v>769</v>
      </c>
      <c r="B219" s="6" t="s">
        <v>281</v>
      </c>
      <c r="C219" s="6"/>
      <c r="D219" s="52"/>
      <c r="E219" s="52"/>
      <c r="F219" s="52"/>
      <c r="G219" s="52"/>
      <c r="H219" s="52"/>
      <c r="I219" s="52"/>
      <c r="J219" s="52"/>
      <c r="K219" s="52"/>
      <c r="L219" s="52"/>
      <c r="M219" s="52"/>
      <c r="N219" s="52"/>
      <c r="O219" s="52"/>
      <c r="P219" s="52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>
      <c r="A220" s="17" t="s">
        <v>770</v>
      </c>
      <c r="B220" s="6" t="s">
        <v>281</v>
      </c>
      <c r="C220" s="6"/>
      <c r="D220" s="52"/>
      <c r="E220" s="52"/>
      <c r="F220" s="52"/>
      <c r="G220" s="52"/>
      <c r="H220" s="52"/>
      <c r="I220" s="52"/>
      <c r="J220" s="52"/>
      <c r="K220" s="52"/>
      <c r="L220" s="52"/>
      <c r="M220" s="52"/>
      <c r="N220" s="52"/>
      <c r="O220" s="52"/>
      <c r="P220" s="52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>
      <c r="A221" s="17" t="s">
        <v>771</v>
      </c>
      <c r="B221" s="6" t="s">
        <v>281</v>
      </c>
      <c r="C221" s="6"/>
      <c r="D221" s="52"/>
      <c r="E221" s="52"/>
      <c r="F221" s="52"/>
      <c r="G221" s="52"/>
      <c r="H221" s="52"/>
      <c r="I221" s="52"/>
      <c r="J221" s="52"/>
      <c r="K221" s="52"/>
      <c r="L221" s="52"/>
      <c r="M221" s="52"/>
      <c r="N221" s="52"/>
      <c r="O221" s="52"/>
      <c r="P221" s="52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>
      <c r="A222" s="17" t="s">
        <v>772</v>
      </c>
      <c r="B222" s="6" t="s">
        <v>281</v>
      </c>
      <c r="C222" s="6"/>
      <c r="D222" s="52"/>
      <c r="E222" s="52"/>
      <c r="F222" s="52"/>
      <c r="G222" s="52"/>
      <c r="H222" s="52"/>
      <c r="I222" s="52"/>
      <c r="J222" s="52"/>
      <c r="K222" s="52"/>
      <c r="L222" s="52"/>
      <c r="M222" s="52"/>
      <c r="N222" s="52"/>
      <c r="O222" s="52"/>
      <c r="P222" s="52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>
      <c r="A223" s="17" t="s">
        <v>773</v>
      </c>
      <c r="B223" s="6" t="s">
        <v>281</v>
      </c>
      <c r="C223" s="6"/>
      <c r="D223" s="52"/>
      <c r="E223" s="52"/>
      <c r="F223" s="52"/>
      <c r="G223" s="52"/>
      <c r="H223" s="52"/>
      <c r="I223" s="52"/>
      <c r="J223" s="52"/>
      <c r="K223" s="52"/>
      <c r="L223" s="52"/>
      <c r="M223" s="52"/>
      <c r="N223" s="52"/>
      <c r="O223" s="52"/>
      <c r="P223" s="52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:26">
      <c r="A224" s="15" t="s">
        <v>579</v>
      </c>
      <c r="B224" s="10" t="s">
        <v>281</v>
      </c>
      <c r="C224" s="6"/>
      <c r="D224" s="52"/>
      <c r="E224" s="52"/>
      <c r="F224" s="52"/>
      <c r="G224" s="52"/>
      <c r="H224" s="52"/>
      <c r="I224" s="52"/>
      <c r="J224" s="52"/>
      <c r="K224" s="52"/>
      <c r="L224" s="52"/>
      <c r="M224" s="52"/>
      <c r="N224" s="52"/>
      <c r="O224" s="52"/>
      <c r="P224" s="52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>
      <c r="A225" s="17" t="s">
        <v>764</v>
      </c>
      <c r="B225" s="6" t="s">
        <v>282</v>
      </c>
      <c r="C225" s="6"/>
      <c r="D225" s="52"/>
      <c r="E225" s="52"/>
      <c r="F225" s="52"/>
      <c r="G225" s="52"/>
      <c r="H225" s="52"/>
      <c r="I225" s="52"/>
      <c r="J225" s="52"/>
      <c r="K225" s="52"/>
      <c r="L225" s="52"/>
      <c r="M225" s="52"/>
      <c r="N225" s="52"/>
      <c r="O225" s="52"/>
      <c r="P225" s="52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>
      <c r="A226" s="17" t="s">
        <v>765</v>
      </c>
      <c r="B226" s="6" t="s">
        <v>282</v>
      </c>
      <c r="C226" s="6"/>
      <c r="D226" s="52"/>
      <c r="E226" s="52"/>
      <c r="F226" s="52"/>
      <c r="G226" s="52"/>
      <c r="H226" s="52"/>
      <c r="I226" s="52"/>
      <c r="J226" s="52"/>
      <c r="K226" s="52"/>
      <c r="L226" s="52"/>
      <c r="M226" s="52"/>
      <c r="N226" s="52"/>
      <c r="O226" s="52"/>
      <c r="P226" s="52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>
      <c r="A227" s="17" t="s">
        <v>766</v>
      </c>
      <c r="B227" s="6" t="s">
        <v>282</v>
      </c>
      <c r="C227" s="6"/>
      <c r="D227" s="52"/>
      <c r="E227" s="52"/>
      <c r="F227" s="52"/>
      <c r="G227" s="52"/>
      <c r="H227" s="52"/>
      <c r="I227" s="52"/>
      <c r="J227" s="52"/>
      <c r="K227" s="52"/>
      <c r="L227" s="52"/>
      <c r="M227" s="52"/>
      <c r="N227" s="52"/>
      <c r="O227" s="52"/>
      <c r="P227" s="52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>
      <c r="A228" s="17" t="s">
        <v>767</v>
      </c>
      <c r="B228" s="6" t="s">
        <v>282</v>
      </c>
      <c r="C228" s="6"/>
      <c r="D228" s="52"/>
      <c r="E228" s="52"/>
      <c r="F228" s="52"/>
      <c r="G228" s="52"/>
      <c r="H228" s="52"/>
      <c r="I228" s="52"/>
      <c r="J228" s="52"/>
      <c r="K228" s="52"/>
      <c r="L228" s="52"/>
      <c r="M228" s="52"/>
      <c r="N228" s="52"/>
      <c r="O228" s="52"/>
      <c r="P228" s="52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1:26">
      <c r="A229" s="17" t="s">
        <v>768</v>
      </c>
      <c r="B229" s="6" t="s">
        <v>282</v>
      </c>
      <c r="C229" s="6"/>
      <c r="D229" s="52"/>
      <c r="E229" s="52"/>
      <c r="F229" s="52"/>
      <c r="G229" s="52"/>
      <c r="H229" s="52"/>
      <c r="I229" s="52"/>
      <c r="J229" s="52"/>
      <c r="K229" s="52"/>
      <c r="L229" s="52"/>
      <c r="M229" s="52"/>
      <c r="N229" s="52"/>
      <c r="O229" s="52"/>
      <c r="P229" s="52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1:26">
      <c r="A230" s="17" t="s">
        <v>769</v>
      </c>
      <c r="B230" s="6" t="s">
        <v>282</v>
      </c>
      <c r="C230" s="6"/>
      <c r="D230" s="52"/>
      <c r="E230" s="52"/>
      <c r="F230" s="52"/>
      <c r="G230" s="52"/>
      <c r="H230" s="52"/>
      <c r="I230" s="52"/>
      <c r="J230" s="52"/>
      <c r="K230" s="52"/>
      <c r="L230" s="52"/>
      <c r="M230" s="52"/>
      <c r="N230" s="52"/>
      <c r="O230" s="52"/>
      <c r="P230" s="52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1:26">
      <c r="A231" s="17" t="s">
        <v>770</v>
      </c>
      <c r="B231" s="6" t="s">
        <v>282</v>
      </c>
      <c r="C231" s="6"/>
      <c r="D231" s="52"/>
      <c r="E231" s="52"/>
      <c r="F231" s="52"/>
      <c r="G231" s="52"/>
      <c r="H231" s="52"/>
      <c r="I231" s="52"/>
      <c r="J231" s="52"/>
      <c r="K231" s="52"/>
      <c r="L231" s="52"/>
      <c r="M231" s="52"/>
      <c r="N231" s="52"/>
      <c r="O231" s="52"/>
      <c r="P231" s="52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1:26">
      <c r="A232" s="17" t="s">
        <v>771</v>
      </c>
      <c r="B232" s="6" t="s">
        <v>282</v>
      </c>
      <c r="C232" s="6"/>
      <c r="D232" s="52"/>
      <c r="E232" s="52"/>
      <c r="F232" s="52"/>
      <c r="G232" s="52"/>
      <c r="H232" s="52"/>
      <c r="I232" s="52"/>
      <c r="J232" s="52"/>
      <c r="K232" s="52"/>
      <c r="L232" s="52"/>
      <c r="M232" s="52"/>
      <c r="N232" s="52"/>
      <c r="O232" s="52"/>
      <c r="P232" s="52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spans="1:26">
      <c r="A233" s="17" t="s">
        <v>772</v>
      </c>
      <c r="B233" s="6" t="s">
        <v>282</v>
      </c>
      <c r="C233" s="6"/>
      <c r="D233" s="52"/>
      <c r="E233" s="52"/>
      <c r="F233" s="52"/>
      <c r="G233" s="52"/>
      <c r="H233" s="52"/>
      <c r="I233" s="52"/>
      <c r="J233" s="52"/>
      <c r="K233" s="52"/>
      <c r="L233" s="52"/>
      <c r="M233" s="52"/>
      <c r="N233" s="52"/>
      <c r="O233" s="52"/>
      <c r="P233" s="52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spans="1:26">
      <c r="A234" s="17" t="s">
        <v>773</v>
      </c>
      <c r="B234" s="6" t="s">
        <v>282</v>
      </c>
      <c r="C234" s="6"/>
      <c r="D234" s="52"/>
      <c r="E234" s="52"/>
      <c r="F234" s="52"/>
      <c r="G234" s="52"/>
      <c r="H234" s="52"/>
      <c r="I234" s="52"/>
      <c r="J234" s="52"/>
      <c r="K234" s="52"/>
      <c r="L234" s="52"/>
      <c r="M234" s="52"/>
      <c r="N234" s="52"/>
      <c r="O234" s="52"/>
      <c r="P234" s="52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spans="1:26">
      <c r="A235" s="15" t="s">
        <v>578</v>
      </c>
      <c r="B235" s="10" t="s">
        <v>282</v>
      </c>
      <c r="C235" s="6"/>
      <c r="D235" s="52"/>
      <c r="E235" s="52"/>
      <c r="F235" s="52"/>
      <c r="G235" s="52"/>
      <c r="H235" s="52"/>
      <c r="I235" s="52"/>
      <c r="J235" s="52"/>
      <c r="K235" s="52"/>
      <c r="L235" s="52"/>
      <c r="M235" s="52"/>
      <c r="N235" s="52"/>
      <c r="O235" s="52"/>
      <c r="P235" s="52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spans="1:26">
      <c r="A236" s="15" t="s">
        <v>577</v>
      </c>
      <c r="B236" s="10" t="s">
        <v>283</v>
      </c>
      <c r="C236" s="6"/>
      <c r="D236" s="52"/>
      <c r="E236" s="52"/>
      <c r="F236" s="52"/>
      <c r="G236" s="52"/>
      <c r="H236" s="52"/>
      <c r="I236" s="52"/>
      <c r="J236" s="52"/>
      <c r="K236" s="52"/>
      <c r="L236" s="52"/>
      <c r="M236" s="52"/>
      <c r="N236" s="52"/>
      <c r="O236" s="52"/>
      <c r="P236" s="52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spans="1:26">
      <c r="A237" s="25" t="s">
        <v>245</v>
      </c>
      <c r="B237" s="8" t="s">
        <v>283</v>
      </c>
      <c r="C237" s="6"/>
      <c r="D237" s="52"/>
      <c r="E237" s="52"/>
      <c r="F237" s="52"/>
      <c r="G237" s="52"/>
      <c r="H237" s="52"/>
      <c r="I237" s="52"/>
      <c r="J237" s="52"/>
      <c r="K237" s="52"/>
      <c r="L237" s="52"/>
      <c r="M237" s="52"/>
      <c r="N237" s="52"/>
      <c r="O237" s="52"/>
      <c r="P237" s="52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spans="1:26">
      <c r="A238" s="17" t="s">
        <v>774</v>
      </c>
      <c r="B238" s="5" t="s">
        <v>284</v>
      </c>
      <c r="C238" s="5"/>
      <c r="D238" s="52"/>
      <c r="E238" s="52"/>
      <c r="F238" s="52"/>
      <c r="G238" s="52"/>
      <c r="H238" s="52"/>
      <c r="I238" s="52"/>
      <c r="J238" s="52"/>
      <c r="K238" s="52"/>
      <c r="L238" s="52"/>
      <c r="M238" s="52"/>
      <c r="N238" s="52"/>
      <c r="O238" s="52"/>
      <c r="P238" s="52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spans="1:26">
      <c r="A239" s="17" t="s">
        <v>775</v>
      </c>
      <c r="B239" s="6" t="s">
        <v>284</v>
      </c>
      <c r="C239" s="6"/>
      <c r="D239" s="52"/>
      <c r="E239" s="52"/>
      <c r="F239" s="52"/>
      <c r="G239" s="52"/>
      <c r="H239" s="52"/>
      <c r="I239" s="52"/>
      <c r="J239" s="52"/>
      <c r="K239" s="52"/>
      <c r="L239" s="52"/>
      <c r="M239" s="52"/>
      <c r="N239" s="52"/>
      <c r="O239" s="52"/>
      <c r="P239" s="52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spans="1:26">
      <c r="A240" s="17" t="s">
        <v>776</v>
      </c>
      <c r="B240" s="5" t="s">
        <v>284</v>
      </c>
      <c r="C240" s="5"/>
      <c r="D240" s="52"/>
      <c r="E240" s="52"/>
      <c r="F240" s="52"/>
      <c r="G240" s="52"/>
      <c r="H240" s="52"/>
      <c r="I240" s="52"/>
      <c r="J240" s="52"/>
      <c r="K240" s="52"/>
      <c r="L240" s="52"/>
      <c r="M240" s="52"/>
      <c r="N240" s="52"/>
      <c r="O240" s="52"/>
      <c r="P240" s="52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spans="1:26">
      <c r="A241" s="5" t="s">
        <v>777</v>
      </c>
      <c r="B241" s="6" t="s">
        <v>284</v>
      </c>
      <c r="C241" s="6"/>
      <c r="D241" s="52"/>
      <c r="E241" s="52"/>
      <c r="F241" s="52"/>
      <c r="G241" s="52"/>
      <c r="H241" s="52"/>
      <c r="I241" s="52"/>
      <c r="J241" s="52"/>
      <c r="K241" s="52"/>
      <c r="L241" s="52"/>
      <c r="M241" s="52"/>
      <c r="N241" s="52"/>
      <c r="O241" s="52"/>
      <c r="P241" s="52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spans="1:26">
      <c r="A242" s="5" t="s">
        <v>778</v>
      </c>
      <c r="B242" s="5" t="s">
        <v>284</v>
      </c>
      <c r="C242" s="5"/>
      <c r="D242" s="52"/>
      <c r="E242" s="52"/>
      <c r="F242" s="52"/>
      <c r="G242" s="52"/>
      <c r="H242" s="52"/>
      <c r="I242" s="52"/>
      <c r="J242" s="52"/>
      <c r="K242" s="52"/>
      <c r="L242" s="52"/>
      <c r="M242" s="52"/>
      <c r="N242" s="52"/>
      <c r="O242" s="52"/>
      <c r="P242" s="52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spans="1:26">
      <c r="A243" s="5" t="s">
        <v>779</v>
      </c>
      <c r="B243" s="6" t="s">
        <v>284</v>
      </c>
      <c r="C243" s="6"/>
      <c r="D243" s="52"/>
      <c r="E243" s="52"/>
      <c r="F243" s="52"/>
      <c r="G243" s="52"/>
      <c r="H243" s="52"/>
      <c r="I243" s="52"/>
      <c r="J243" s="52"/>
      <c r="K243" s="52"/>
      <c r="L243" s="52"/>
      <c r="M243" s="52"/>
      <c r="N243" s="52"/>
      <c r="O243" s="52"/>
      <c r="P243" s="52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spans="1:26">
      <c r="A244" s="17" t="s">
        <v>780</v>
      </c>
      <c r="B244" s="5" t="s">
        <v>284</v>
      </c>
      <c r="C244" s="5"/>
      <c r="D244" s="52"/>
      <c r="E244" s="52"/>
      <c r="F244" s="52"/>
      <c r="G244" s="52"/>
      <c r="H244" s="52"/>
      <c r="I244" s="52"/>
      <c r="J244" s="52"/>
      <c r="K244" s="52"/>
      <c r="L244" s="52"/>
      <c r="M244" s="52"/>
      <c r="N244" s="52"/>
      <c r="O244" s="52"/>
      <c r="P244" s="52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spans="1:26">
      <c r="A245" s="17" t="s">
        <v>784</v>
      </c>
      <c r="B245" s="6" t="s">
        <v>284</v>
      </c>
      <c r="C245" s="6"/>
      <c r="D245" s="52"/>
      <c r="E245" s="52"/>
      <c r="F245" s="52"/>
      <c r="G245" s="52"/>
      <c r="H245" s="52"/>
      <c r="I245" s="52"/>
      <c r="J245" s="52"/>
      <c r="K245" s="52"/>
      <c r="L245" s="52"/>
      <c r="M245" s="52"/>
      <c r="N245" s="52"/>
      <c r="O245" s="52"/>
      <c r="P245" s="52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spans="1:26">
      <c r="A246" s="17" t="s">
        <v>782</v>
      </c>
      <c r="B246" s="5" t="s">
        <v>284</v>
      </c>
      <c r="C246" s="5"/>
      <c r="D246" s="52"/>
      <c r="E246" s="52"/>
      <c r="F246" s="52"/>
      <c r="G246" s="52"/>
      <c r="H246" s="52"/>
      <c r="I246" s="52"/>
      <c r="J246" s="52"/>
      <c r="K246" s="52"/>
      <c r="L246" s="52"/>
      <c r="M246" s="52"/>
      <c r="N246" s="52"/>
      <c r="O246" s="52"/>
      <c r="P246" s="52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spans="1:26">
      <c r="A247" s="17" t="s">
        <v>783</v>
      </c>
      <c r="B247" s="6" t="s">
        <v>284</v>
      </c>
      <c r="C247" s="6"/>
      <c r="D247" s="52"/>
      <c r="E247" s="52"/>
      <c r="F247" s="52"/>
      <c r="G247" s="52"/>
      <c r="H247" s="52"/>
      <c r="I247" s="52"/>
      <c r="J247" s="52"/>
      <c r="K247" s="52"/>
      <c r="L247" s="52"/>
      <c r="M247" s="52"/>
      <c r="N247" s="52"/>
      <c r="O247" s="52"/>
      <c r="P247" s="52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spans="1:26">
      <c r="A248" s="15" t="s">
        <v>576</v>
      </c>
      <c r="B248" s="10" t="s">
        <v>284</v>
      </c>
      <c r="C248" s="6"/>
      <c r="D248" s="52"/>
      <c r="E248" s="52"/>
      <c r="F248" s="52"/>
      <c r="G248" s="52"/>
      <c r="H248" s="52"/>
      <c r="I248" s="52"/>
      <c r="J248" s="52"/>
      <c r="K248" s="52"/>
      <c r="L248" s="52"/>
      <c r="M248" s="52"/>
      <c r="N248" s="52"/>
      <c r="O248" s="52"/>
      <c r="P248" s="52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spans="1:26">
      <c r="A249" s="15" t="s">
        <v>285</v>
      </c>
      <c r="B249" s="10" t="s">
        <v>286</v>
      </c>
      <c r="C249" s="6"/>
      <c r="D249" s="52"/>
      <c r="E249" s="52"/>
      <c r="F249" s="52"/>
      <c r="G249" s="52"/>
      <c r="H249" s="52"/>
      <c r="I249" s="52"/>
      <c r="J249" s="52"/>
      <c r="K249" s="52"/>
      <c r="L249" s="52"/>
      <c r="M249" s="52"/>
      <c r="N249" s="52"/>
      <c r="O249" s="52"/>
      <c r="P249" s="52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spans="1:26">
      <c r="A250" s="17" t="s">
        <v>774</v>
      </c>
      <c r="B250" s="5" t="s">
        <v>287</v>
      </c>
      <c r="C250" s="5"/>
      <c r="D250" s="52"/>
      <c r="E250" s="52"/>
      <c r="F250" s="52"/>
      <c r="G250" s="52"/>
      <c r="H250" s="52"/>
      <c r="I250" s="52"/>
      <c r="J250" s="52"/>
      <c r="K250" s="52"/>
      <c r="L250" s="52"/>
      <c r="M250" s="52"/>
      <c r="N250" s="52"/>
      <c r="O250" s="52"/>
      <c r="P250" s="52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spans="1:26">
      <c r="A251" s="17" t="s">
        <v>775</v>
      </c>
      <c r="B251" s="5" t="s">
        <v>287</v>
      </c>
      <c r="C251" s="5"/>
      <c r="D251" s="52"/>
      <c r="E251" s="52"/>
      <c r="F251" s="52"/>
      <c r="G251" s="52"/>
      <c r="H251" s="52"/>
      <c r="I251" s="52"/>
      <c r="J251" s="52"/>
      <c r="K251" s="52"/>
      <c r="L251" s="52"/>
      <c r="M251" s="52"/>
      <c r="N251" s="52"/>
      <c r="O251" s="52"/>
      <c r="P251" s="52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spans="1:26">
      <c r="A252" s="17" t="s">
        <v>776</v>
      </c>
      <c r="B252" s="5" t="s">
        <v>287</v>
      </c>
      <c r="C252" s="5"/>
      <c r="D252" s="52"/>
      <c r="E252" s="52"/>
      <c r="F252" s="52"/>
      <c r="G252" s="52"/>
      <c r="H252" s="52"/>
      <c r="I252" s="52"/>
      <c r="J252" s="52"/>
      <c r="K252" s="52"/>
      <c r="L252" s="52"/>
      <c r="M252" s="52"/>
      <c r="N252" s="52"/>
      <c r="O252" s="52"/>
      <c r="P252" s="52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spans="1:26">
      <c r="A253" s="5" t="s">
        <v>777</v>
      </c>
      <c r="B253" s="5" t="s">
        <v>287</v>
      </c>
      <c r="C253" s="5"/>
      <c r="D253" s="52"/>
      <c r="E253" s="52"/>
      <c r="F253" s="52"/>
      <c r="G253" s="52"/>
      <c r="H253" s="52"/>
      <c r="I253" s="52"/>
      <c r="J253" s="52"/>
      <c r="K253" s="52"/>
      <c r="L253" s="52"/>
      <c r="M253" s="52"/>
      <c r="N253" s="52"/>
      <c r="O253" s="52"/>
      <c r="P253" s="52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spans="1:26">
      <c r="A254" s="5" t="s">
        <v>778</v>
      </c>
      <c r="B254" s="5" t="s">
        <v>287</v>
      </c>
      <c r="C254" s="5"/>
      <c r="D254" s="52"/>
      <c r="E254" s="52"/>
      <c r="F254" s="52"/>
      <c r="G254" s="52"/>
      <c r="H254" s="52"/>
      <c r="I254" s="52"/>
      <c r="J254" s="52"/>
      <c r="K254" s="52"/>
      <c r="L254" s="52"/>
      <c r="M254" s="52"/>
      <c r="N254" s="52"/>
      <c r="O254" s="52"/>
      <c r="P254" s="52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spans="1:26">
      <c r="A255" s="5" t="s">
        <v>779</v>
      </c>
      <c r="B255" s="5" t="s">
        <v>287</v>
      </c>
      <c r="C255" s="5"/>
      <c r="D255" s="52"/>
      <c r="E255" s="52"/>
      <c r="F255" s="52"/>
      <c r="G255" s="52"/>
      <c r="H255" s="52"/>
      <c r="I255" s="52"/>
      <c r="J255" s="52"/>
      <c r="K255" s="52"/>
      <c r="L255" s="52"/>
      <c r="M255" s="52"/>
      <c r="N255" s="52"/>
      <c r="O255" s="52"/>
      <c r="P255" s="52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spans="1:26">
      <c r="A256" s="17" t="s">
        <v>780</v>
      </c>
      <c r="B256" s="5" t="s">
        <v>287</v>
      </c>
      <c r="C256" s="5"/>
      <c r="D256" s="52"/>
      <c r="E256" s="52"/>
      <c r="F256" s="52"/>
      <c r="G256" s="52"/>
      <c r="H256" s="52"/>
      <c r="I256" s="52"/>
      <c r="J256" s="52"/>
      <c r="K256" s="52"/>
      <c r="L256" s="52"/>
      <c r="M256" s="52"/>
      <c r="N256" s="52"/>
      <c r="O256" s="52"/>
      <c r="P256" s="52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spans="1:26">
      <c r="A257" s="17" t="s">
        <v>784</v>
      </c>
      <c r="B257" s="5" t="s">
        <v>287</v>
      </c>
      <c r="C257" s="5"/>
      <c r="D257" s="52"/>
      <c r="E257" s="52"/>
      <c r="F257" s="52"/>
      <c r="G257" s="52"/>
      <c r="H257" s="52"/>
      <c r="I257" s="52"/>
      <c r="J257" s="52"/>
      <c r="K257" s="52"/>
      <c r="L257" s="52"/>
      <c r="M257" s="52"/>
      <c r="N257" s="52"/>
      <c r="O257" s="52"/>
      <c r="P257" s="52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spans="1:26">
      <c r="A258" s="17" t="s">
        <v>782</v>
      </c>
      <c r="B258" s="5" t="s">
        <v>287</v>
      </c>
      <c r="C258" s="5"/>
      <c r="D258" s="52"/>
      <c r="E258" s="52"/>
      <c r="F258" s="52"/>
      <c r="G258" s="52"/>
      <c r="H258" s="52"/>
      <c r="I258" s="52"/>
      <c r="J258" s="52"/>
      <c r="K258" s="52"/>
      <c r="L258" s="52"/>
      <c r="M258" s="52"/>
      <c r="N258" s="52"/>
      <c r="O258" s="52"/>
      <c r="P258" s="52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spans="1:26">
      <c r="A259" s="17" t="s">
        <v>783</v>
      </c>
      <c r="B259" s="5" t="s">
        <v>287</v>
      </c>
      <c r="C259" s="5"/>
      <c r="D259" s="52"/>
      <c r="E259" s="52"/>
      <c r="F259" s="52"/>
      <c r="G259" s="52"/>
      <c r="H259" s="52"/>
      <c r="I259" s="52"/>
      <c r="J259" s="52"/>
      <c r="K259" s="52"/>
      <c r="L259" s="52"/>
      <c r="M259" s="52"/>
      <c r="N259" s="52"/>
      <c r="O259" s="52"/>
      <c r="P259" s="52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spans="1:26">
      <c r="A260" s="20" t="s">
        <v>66</v>
      </c>
      <c r="B260" s="10" t="s">
        <v>287</v>
      </c>
      <c r="C260" s="5"/>
      <c r="D260" s="52"/>
      <c r="E260" s="52"/>
      <c r="F260" s="52"/>
      <c r="G260" s="52"/>
      <c r="H260" s="52"/>
      <c r="I260" s="52"/>
      <c r="J260" s="52"/>
      <c r="K260" s="52"/>
      <c r="L260" s="52"/>
      <c r="M260" s="52"/>
      <c r="N260" s="52"/>
      <c r="O260" s="52"/>
      <c r="P260" s="52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spans="1:26" ht="15.75">
      <c r="A261" s="23" t="s">
        <v>574</v>
      </c>
      <c r="B261" s="12" t="s">
        <v>288</v>
      </c>
      <c r="C261" s="10"/>
      <c r="D261" s="52"/>
      <c r="E261" s="52"/>
      <c r="F261" s="52"/>
      <c r="G261" s="52"/>
      <c r="H261" s="52"/>
      <c r="I261" s="52"/>
      <c r="J261" s="52"/>
      <c r="K261" s="52"/>
      <c r="L261" s="52"/>
      <c r="M261" s="52"/>
      <c r="N261" s="52"/>
      <c r="O261" s="52"/>
      <c r="P261" s="52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spans="1:26" ht="18">
      <c r="A262" s="27" t="s">
        <v>575</v>
      </c>
      <c r="B262" s="28" t="s">
        <v>289</v>
      </c>
      <c r="C262" s="9"/>
      <c r="D262" s="52"/>
      <c r="E262" s="52"/>
      <c r="F262" s="52"/>
      <c r="G262" s="52"/>
      <c r="H262" s="52"/>
      <c r="I262" s="52"/>
      <c r="J262" s="52"/>
      <c r="K262" s="52"/>
      <c r="L262" s="52"/>
      <c r="M262" s="52"/>
      <c r="N262" s="52"/>
      <c r="O262" s="52"/>
      <c r="P262" s="52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spans="1:26">
      <c r="A263" s="16" t="s">
        <v>583</v>
      </c>
      <c r="B263" s="5" t="s">
        <v>290</v>
      </c>
      <c r="C263" s="5"/>
      <c r="D263" s="52"/>
      <c r="E263" s="52"/>
      <c r="F263" s="52"/>
      <c r="G263" s="52"/>
      <c r="H263" s="52"/>
      <c r="I263" s="52"/>
      <c r="J263" s="52"/>
      <c r="K263" s="52"/>
      <c r="L263" s="52"/>
      <c r="M263" s="52"/>
      <c r="N263" s="52"/>
      <c r="O263" s="52"/>
      <c r="P263" s="52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spans="1:26">
      <c r="A264" s="25" t="s">
        <v>291</v>
      </c>
      <c r="B264" s="25" t="s">
        <v>290</v>
      </c>
      <c r="C264" s="5"/>
      <c r="D264" s="52"/>
      <c r="E264" s="52"/>
      <c r="F264" s="52"/>
      <c r="G264" s="52"/>
      <c r="H264" s="52"/>
      <c r="I264" s="52"/>
      <c r="J264" s="52"/>
      <c r="K264" s="52"/>
      <c r="L264" s="52"/>
      <c r="M264" s="52"/>
      <c r="N264" s="52"/>
      <c r="O264" s="52"/>
      <c r="P264" s="52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spans="1:26">
      <c r="A265" s="25" t="s">
        <v>292</v>
      </c>
      <c r="B265" s="25" t="s">
        <v>290</v>
      </c>
      <c r="C265" s="5"/>
      <c r="D265" s="52"/>
      <c r="E265" s="52"/>
      <c r="F265" s="52"/>
      <c r="G265" s="52"/>
      <c r="H265" s="52"/>
      <c r="I265" s="52"/>
      <c r="J265" s="52"/>
      <c r="K265" s="52"/>
      <c r="L265" s="52"/>
      <c r="M265" s="52"/>
      <c r="N265" s="52"/>
      <c r="O265" s="52"/>
      <c r="P265" s="52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spans="1:26">
      <c r="A266" s="16" t="s">
        <v>293</v>
      </c>
      <c r="B266" s="5" t="s">
        <v>294</v>
      </c>
      <c r="C266" s="5"/>
      <c r="D266" s="52"/>
      <c r="E266" s="52"/>
      <c r="F266" s="52"/>
      <c r="G266" s="52"/>
      <c r="H266" s="52"/>
      <c r="I266" s="52"/>
      <c r="J266" s="52"/>
      <c r="K266" s="52"/>
      <c r="L266" s="52"/>
      <c r="M266" s="52"/>
      <c r="N266" s="52"/>
      <c r="O266" s="52"/>
      <c r="P266" s="52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spans="1:26">
      <c r="A267" s="16" t="s">
        <v>582</v>
      </c>
      <c r="B267" s="5" t="s">
        <v>295</v>
      </c>
      <c r="C267" s="5"/>
      <c r="D267" s="52"/>
      <c r="E267" s="52"/>
      <c r="F267" s="52"/>
      <c r="G267" s="52"/>
      <c r="H267" s="52"/>
      <c r="I267" s="52"/>
      <c r="J267" s="52"/>
      <c r="K267" s="52"/>
      <c r="L267" s="52"/>
      <c r="M267" s="52"/>
      <c r="N267" s="52"/>
      <c r="O267" s="52"/>
      <c r="P267" s="52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spans="1:26">
      <c r="A268" s="25" t="s">
        <v>291</v>
      </c>
      <c r="B268" s="25" t="s">
        <v>295</v>
      </c>
      <c r="C268" s="5"/>
      <c r="D268" s="52"/>
      <c r="E268" s="52"/>
      <c r="F268" s="52"/>
      <c r="G268" s="52"/>
      <c r="H268" s="52"/>
      <c r="I268" s="52"/>
      <c r="J268" s="52"/>
      <c r="K268" s="52"/>
      <c r="L268" s="52"/>
      <c r="M268" s="52"/>
      <c r="N268" s="52"/>
      <c r="O268" s="52"/>
      <c r="P268" s="52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spans="1:26">
      <c r="A269" s="25" t="s">
        <v>292</v>
      </c>
      <c r="B269" s="25" t="s">
        <v>296</v>
      </c>
      <c r="C269" s="5"/>
      <c r="D269" s="52"/>
      <c r="E269" s="52"/>
      <c r="F269" s="52"/>
      <c r="G269" s="52"/>
      <c r="H269" s="52"/>
      <c r="I269" s="52"/>
      <c r="J269" s="52"/>
      <c r="K269" s="52"/>
      <c r="L269" s="52"/>
      <c r="M269" s="52"/>
      <c r="N269" s="52"/>
      <c r="O269" s="52"/>
      <c r="P269" s="52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spans="1:26">
      <c r="A270" s="15" t="s">
        <v>581</v>
      </c>
      <c r="B270" s="9" t="s">
        <v>297</v>
      </c>
      <c r="C270" s="9"/>
      <c r="D270" s="52"/>
      <c r="E270" s="52"/>
      <c r="F270" s="52"/>
      <c r="G270" s="52"/>
      <c r="H270" s="52"/>
      <c r="I270" s="52"/>
      <c r="J270" s="52"/>
      <c r="K270" s="52"/>
      <c r="L270" s="52"/>
      <c r="M270" s="52"/>
      <c r="N270" s="52"/>
      <c r="O270" s="52"/>
      <c r="P270" s="52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spans="1:26">
      <c r="A271" s="29" t="s">
        <v>586</v>
      </c>
      <c r="B271" s="5" t="s">
        <v>298</v>
      </c>
      <c r="C271" s="5"/>
      <c r="D271" s="52"/>
      <c r="E271" s="52"/>
      <c r="F271" s="52"/>
      <c r="G271" s="52"/>
      <c r="H271" s="52"/>
      <c r="I271" s="52"/>
      <c r="J271" s="52"/>
      <c r="K271" s="52"/>
      <c r="L271" s="52"/>
      <c r="M271" s="52"/>
      <c r="N271" s="52"/>
      <c r="O271" s="52"/>
      <c r="P271" s="52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spans="1:26">
      <c r="A272" s="25" t="s">
        <v>299</v>
      </c>
      <c r="B272" s="25" t="s">
        <v>298</v>
      </c>
      <c r="C272" s="5"/>
      <c r="D272" s="52"/>
      <c r="E272" s="52"/>
      <c r="F272" s="52"/>
      <c r="G272" s="52"/>
      <c r="H272" s="52"/>
      <c r="I272" s="52"/>
      <c r="J272" s="52"/>
      <c r="K272" s="52"/>
      <c r="L272" s="52"/>
      <c r="M272" s="52"/>
      <c r="N272" s="52"/>
      <c r="O272" s="52"/>
      <c r="P272" s="52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spans="1:26">
      <c r="A273" s="25" t="s">
        <v>300</v>
      </c>
      <c r="B273" s="25" t="s">
        <v>298</v>
      </c>
      <c r="C273" s="5"/>
      <c r="D273" s="52"/>
      <c r="E273" s="52"/>
      <c r="F273" s="52"/>
      <c r="G273" s="52"/>
      <c r="H273" s="52"/>
      <c r="I273" s="52"/>
      <c r="J273" s="52"/>
      <c r="K273" s="52"/>
      <c r="L273" s="52"/>
      <c r="M273" s="52"/>
      <c r="N273" s="52"/>
      <c r="O273" s="52"/>
      <c r="P273" s="52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spans="1:26">
      <c r="A274" s="29" t="s">
        <v>587</v>
      </c>
      <c r="B274" s="5" t="s">
        <v>301</v>
      </c>
      <c r="C274" s="5"/>
      <c r="D274" s="52"/>
      <c r="E274" s="52"/>
      <c r="F274" s="52"/>
      <c r="G274" s="52"/>
      <c r="H274" s="52"/>
      <c r="I274" s="52"/>
      <c r="J274" s="52"/>
      <c r="K274" s="52"/>
      <c r="L274" s="52"/>
      <c r="M274" s="52"/>
      <c r="N274" s="52"/>
      <c r="O274" s="52"/>
      <c r="P274" s="52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spans="1:26">
      <c r="A275" s="25" t="s">
        <v>292</v>
      </c>
      <c r="B275" s="25" t="s">
        <v>301</v>
      </c>
      <c r="C275" s="5"/>
      <c r="D275" s="52"/>
      <c r="E275" s="52"/>
      <c r="F275" s="52"/>
      <c r="G275" s="52"/>
      <c r="H275" s="52"/>
      <c r="I275" s="52"/>
      <c r="J275" s="52"/>
      <c r="K275" s="52"/>
      <c r="L275" s="52"/>
      <c r="M275" s="52"/>
      <c r="N275" s="52"/>
      <c r="O275" s="52"/>
      <c r="P275" s="52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spans="1:26">
      <c r="A276" s="17" t="s">
        <v>302</v>
      </c>
      <c r="B276" s="5" t="s">
        <v>303</v>
      </c>
      <c r="C276" s="5"/>
      <c r="D276" s="52"/>
      <c r="E276" s="52"/>
      <c r="F276" s="52"/>
      <c r="G276" s="52"/>
      <c r="H276" s="52"/>
      <c r="I276" s="52"/>
      <c r="J276" s="52"/>
      <c r="K276" s="52"/>
      <c r="L276" s="52"/>
      <c r="M276" s="52"/>
      <c r="N276" s="52"/>
      <c r="O276" s="52"/>
      <c r="P276" s="52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spans="1:26">
      <c r="A277" s="17" t="s">
        <v>588</v>
      </c>
      <c r="B277" s="5" t="s">
        <v>304</v>
      </c>
      <c r="C277" s="5"/>
      <c r="D277" s="52"/>
      <c r="E277" s="52"/>
      <c r="F277" s="52"/>
      <c r="G277" s="52"/>
      <c r="H277" s="52"/>
      <c r="I277" s="52"/>
      <c r="J277" s="52"/>
      <c r="K277" s="52"/>
      <c r="L277" s="52"/>
      <c r="M277" s="52"/>
      <c r="N277" s="52"/>
      <c r="O277" s="52"/>
      <c r="P277" s="52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spans="1:26">
      <c r="A278" s="25" t="s">
        <v>300</v>
      </c>
      <c r="B278" s="25" t="s">
        <v>304</v>
      </c>
      <c r="C278" s="5"/>
      <c r="D278" s="52"/>
      <c r="E278" s="52"/>
      <c r="F278" s="52"/>
      <c r="G278" s="52"/>
      <c r="H278" s="52"/>
      <c r="I278" s="52"/>
      <c r="J278" s="52"/>
      <c r="K278" s="52"/>
      <c r="L278" s="52"/>
      <c r="M278" s="52"/>
      <c r="N278" s="52"/>
      <c r="O278" s="52"/>
      <c r="P278" s="52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spans="1:26">
      <c r="A279" s="25" t="s">
        <v>292</v>
      </c>
      <c r="B279" s="25" t="s">
        <v>304</v>
      </c>
      <c r="C279" s="5"/>
      <c r="D279" s="52"/>
      <c r="E279" s="52"/>
      <c r="F279" s="52"/>
      <c r="G279" s="52"/>
      <c r="H279" s="52"/>
      <c r="I279" s="52"/>
      <c r="J279" s="52"/>
      <c r="K279" s="52"/>
      <c r="L279" s="52"/>
      <c r="M279" s="52"/>
      <c r="N279" s="52"/>
      <c r="O279" s="52"/>
      <c r="P279" s="52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spans="1:26">
      <c r="A280" s="30" t="s">
        <v>584</v>
      </c>
      <c r="B280" s="9" t="s">
        <v>305</v>
      </c>
      <c r="C280" s="9"/>
      <c r="D280" s="52"/>
      <c r="E280" s="52"/>
      <c r="F280" s="52"/>
      <c r="G280" s="52"/>
      <c r="H280" s="52"/>
      <c r="I280" s="52"/>
      <c r="J280" s="52"/>
      <c r="K280" s="52"/>
      <c r="L280" s="52"/>
      <c r="M280" s="52"/>
      <c r="N280" s="52"/>
      <c r="O280" s="52"/>
      <c r="P280" s="52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spans="1:26">
      <c r="A281" s="29" t="s">
        <v>306</v>
      </c>
      <c r="B281" s="5" t="s">
        <v>307</v>
      </c>
      <c r="C281" s="5"/>
      <c r="D281" s="52"/>
      <c r="E281" s="52"/>
      <c r="F281" s="52"/>
      <c r="G281" s="52"/>
      <c r="H281" s="52"/>
      <c r="I281" s="52"/>
      <c r="J281" s="52"/>
      <c r="K281" s="52"/>
      <c r="L281" s="52"/>
      <c r="M281" s="52"/>
      <c r="N281" s="52"/>
      <c r="O281" s="52"/>
      <c r="P281" s="52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spans="1:26">
      <c r="A282" s="29" t="s">
        <v>308</v>
      </c>
      <c r="B282" s="5" t="s">
        <v>309</v>
      </c>
      <c r="C282" s="5"/>
      <c r="D282" s="52"/>
      <c r="E282" s="52"/>
      <c r="F282" s="52"/>
      <c r="G282" s="52"/>
      <c r="H282" s="52"/>
      <c r="I282" s="52"/>
      <c r="J282" s="52"/>
      <c r="K282" s="52"/>
      <c r="L282" s="52"/>
      <c r="M282" s="52"/>
      <c r="N282" s="52"/>
      <c r="O282" s="52"/>
      <c r="P282" s="52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spans="1:26">
      <c r="A283" s="30" t="s">
        <v>310</v>
      </c>
      <c r="B283" s="9" t="s">
        <v>311</v>
      </c>
      <c r="C283" s="5"/>
      <c r="D283" s="52"/>
      <c r="E283" s="52"/>
      <c r="F283" s="52"/>
      <c r="G283" s="52"/>
      <c r="H283" s="52"/>
      <c r="I283" s="52"/>
      <c r="J283" s="52"/>
      <c r="K283" s="52"/>
      <c r="L283" s="52"/>
      <c r="M283" s="52"/>
      <c r="N283" s="52"/>
      <c r="O283" s="52"/>
      <c r="P283" s="52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spans="1:26">
      <c r="A284" s="29" t="s">
        <v>312</v>
      </c>
      <c r="B284" s="5" t="s">
        <v>313</v>
      </c>
      <c r="C284" s="5"/>
      <c r="D284" s="52"/>
      <c r="E284" s="52"/>
      <c r="F284" s="52"/>
      <c r="G284" s="52"/>
      <c r="H284" s="52"/>
      <c r="I284" s="52"/>
      <c r="J284" s="52"/>
      <c r="K284" s="52"/>
      <c r="L284" s="52"/>
      <c r="M284" s="52"/>
      <c r="N284" s="52"/>
      <c r="O284" s="52"/>
      <c r="P284" s="52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spans="1:26">
      <c r="A285" s="29" t="s">
        <v>314</v>
      </c>
      <c r="B285" s="5" t="s">
        <v>315</v>
      </c>
      <c r="C285" s="5"/>
      <c r="D285" s="52"/>
      <c r="E285" s="52"/>
      <c r="F285" s="52"/>
      <c r="G285" s="52"/>
      <c r="H285" s="52"/>
      <c r="I285" s="52"/>
      <c r="J285" s="52"/>
      <c r="K285" s="52"/>
      <c r="L285" s="52"/>
      <c r="M285" s="52"/>
      <c r="N285" s="52"/>
      <c r="O285" s="52"/>
      <c r="P285" s="52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spans="1:26">
      <c r="A286" s="29" t="s">
        <v>316</v>
      </c>
      <c r="B286" s="5" t="s">
        <v>317</v>
      </c>
      <c r="C286" s="5"/>
      <c r="D286" s="52"/>
      <c r="E286" s="52"/>
      <c r="F286" s="52"/>
      <c r="G286" s="52"/>
      <c r="H286" s="52"/>
      <c r="I286" s="52"/>
      <c r="J286" s="52"/>
      <c r="K286" s="52"/>
      <c r="L286" s="52"/>
      <c r="M286" s="52"/>
      <c r="N286" s="52"/>
      <c r="O286" s="52"/>
      <c r="P286" s="52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spans="1:26">
      <c r="A287" s="58" t="s">
        <v>585</v>
      </c>
      <c r="B287" s="59" t="s">
        <v>318</v>
      </c>
      <c r="C287" s="9"/>
      <c r="D287" s="52"/>
      <c r="E287" s="52"/>
      <c r="F287" s="52"/>
      <c r="G287" s="52"/>
      <c r="H287" s="52"/>
      <c r="I287" s="52"/>
      <c r="J287" s="52"/>
      <c r="K287" s="52"/>
      <c r="L287" s="52"/>
      <c r="M287" s="52"/>
      <c r="N287" s="52"/>
      <c r="O287" s="52"/>
      <c r="P287" s="52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spans="1:26">
      <c r="A288" s="29" t="s">
        <v>319</v>
      </c>
      <c r="B288" s="5" t="s">
        <v>320</v>
      </c>
      <c r="C288" s="5"/>
      <c r="D288" s="52"/>
      <c r="E288" s="52"/>
      <c r="F288" s="52"/>
      <c r="G288" s="52"/>
      <c r="H288" s="52"/>
      <c r="I288" s="52"/>
      <c r="J288" s="52"/>
      <c r="K288" s="52"/>
      <c r="L288" s="52"/>
      <c r="M288" s="52"/>
      <c r="N288" s="52"/>
      <c r="O288" s="52"/>
      <c r="P288" s="52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spans="1:26">
      <c r="A289" s="16" t="s">
        <v>321</v>
      </c>
      <c r="B289" s="5" t="s">
        <v>322</v>
      </c>
      <c r="C289" s="5"/>
      <c r="D289" s="52"/>
      <c r="E289" s="52"/>
      <c r="F289" s="52"/>
      <c r="G289" s="52"/>
      <c r="H289" s="52"/>
      <c r="I289" s="52"/>
      <c r="J289" s="52"/>
      <c r="K289" s="52"/>
      <c r="L289" s="52"/>
      <c r="M289" s="52"/>
      <c r="N289" s="52"/>
      <c r="O289" s="52"/>
      <c r="P289" s="52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spans="1:26">
      <c r="A290" s="29" t="s">
        <v>589</v>
      </c>
      <c r="B290" s="5" t="s">
        <v>323</v>
      </c>
      <c r="C290" s="5"/>
      <c r="D290" s="52"/>
      <c r="E290" s="52"/>
      <c r="F290" s="52"/>
      <c r="G290" s="52"/>
      <c r="H290" s="52"/>
      <c r="I290" s="52"/>
      <c r="J290" s="52"/>
      <c r="K290" s="52"/>
      <c r="L290" s="52"/>
      <c r="M290" s="52"/>
      <c r="N290" s="52"/>
      <c r="O290" s="52"/>
      <c r="P290" s="52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spans="1:26">
      <c r="A291" s="25" t="s">
        <v>292</v>
      </c>
      <c r="B291" s="25" t="s">
        <v>323</v>
      </c>
      <c r="C291" s="5"/>
      <c r="D291" s="52"/>
      <c r="E291" s="52"/>
      <c r="F291" s="52"/>
      <c r="G291" s="52"/>
      <c r="H291" s="52"/>
      <c r="I291" s="52"/>
      <c r="J291" s="52"/>
      <c r="K291" s="52"/>
      <c r="L291" s="52"/>
      <c r="M291" s="52"/>
      <c r="N291" s="52"/>
      <c r="O291" s="52"/>
      <c r="P291" s="52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spans="1:26">
      <c r="A292" s="29" t="s">
        <v>590</v>
      </c>
      <c r="B292" s="5" t="s">
        <v>324</v>
      </c>
      <c r="C292" s="5"/>
      <c r="D292" s="52"/>
      <c r="E292" s="52"/>
      <c r="F292" s="52"/>
      <c r="G292" s="52"/>
      <c r="H292" s="52"/>
      <c r="I292" s="52"/>
      <c r="J292" s="52"/>
      <c r="K292" s="52"/>
      <c r="L292" s="52"/>
      <c r="M292" s="52"/>
      <c r="N292" s="52"/>
      <c r="O292" s="52"/>
      <c r="P292" s="52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spans="1:26">
      <c r="A293" s="25" t="s">
        <v>325</v>
      </c>
      <c r="B293" s="25" t="s">
        <v>324</v>
      </c>
      <c r="C293" s="5"/>
      <c r="D293" s="52"/>
      <c r="E293" s="52"/>
      <c r="F293" s="52"/>
      <c r="G293" s="52"/>
      <c r="H293" s="52"/>
      <c r="I293" s="52"/>
      <c r="J293" s="52"/>
      <c r="K293" s="52"/>
      <c r="L293" s="52"/>
      <c r="M293" s="52"/>
      <c r="N293" s="52"/>
      <c r="O293" s="52"/>
      <c r="P293" s="52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spans="1:26">
      <c r="A294" s="25" t="s">
        <v>326</v>
      </c>
      <c r="B294" s="25" t="s">
        <v>324</v>
      </c>
      <c r="C294" s="5"/>
      <c r="D294" s="52"/>
      <c r="E294" s="52"/>
      <c r="F294" s="52"/>
      <c r="G294" s="52"/>
      <c r="H294" s="52"/>
      <c r="I294" s="52"/>
      <c r="J294" s="52"/>
      <c r="K294" s="52"/>
      <c r="L294" s="52"/>
      <c r="M294" s="52"/>
      <c r="N294" s="52"/>
      <c r="O294" s="52"/>
      <c r="P294" s="52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spans="1:26">
      <c r="A295" s="25" t="s">
        <v>327</v>
      </c>
      <c r="B295" s="25" t="s">
        <v>324</v>
      </c>
      <c r="C295" s="5"/>
      <c r="D295" s="52"/>
      <c r="E295" s="52"/>
      <c r="F295" s="52"/>
      <c r="G295" s="52"/>
      <c r="H295" s="52"/>
      <c r="I295" s="52"/>
      <c r="J295" s="52"/>
      <c r="K295" s="52"/>
      <c r="L295" s="52"/>
      <c r="M295" s="52"/>
      <c r="N295" s="52"/>
      <c r="O295" s="52"/>
      <c r="P295" s="52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spans="1:26">
      <c r="A296" s="25" t="s">
        <v>292</v>
      </c>
      <c r="B296" s="25" t="s">
        <v>324</v>
      </c>
      <c r="C296" s="5"/>
      <c r="D296" s="52"/>
      <c r="E296" s="52"/>
      <c r="F296" s="52"/>
      <c r="G296" s="52"/>
      <c r="H296" s="52"/>
      <c r="I296" s="52"/>
      <c r="J296" s="52"/>
      <c r="K296" s="52"/>
      <c r="L296" s="52"/>
      <c r="M296" s="52"/>
      <c r="N296" s="52"/>
      <c r="O296" s="52"/>
      <c r="P296" s="52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spans="1:26">
      <c r="A297" s="58" t="s">
        <v>591</v>
      </c>
      <c r="B297" s="59" t="s">
        <v>328</v>
      </c>
      <c r="C297" s="9"/>
      <c r="D297" s="52"/>
      <c r="E297" s="52"/>
      <c r="F297" s="52"/>
      <c r="G297" s="52"/>
      <c r="H297" s="52"/>
      <c r="I297" s="52"/>
      <c r="J297" s="52"/>
      <c r="K297" s="52"/>
      <c r="L297" s="52"/>
      <c r="M297" s="52"/>
      <c r="N297" s="52"/>
      <c r="O297" s="52"/>
      <c r="P297" s="52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spans="1:26">
      <c r="A298" s="60" t="s">
        <v>329</v>
      </c>
      <c r="B298" s="59" t="s">
        <v>330</v>
      </c>
      <c r="C298" s="5"/>
      <c r="D298" s="52"/>
      <c r="E298" s="52"/>
      <c r="F298" s="52"/>
      <c r="G298" s="52"/>
      <c r="H298" s="52"/>
      <c r="I298" s="52"/>
      <c r="J298" s="52"/>
      <c r="K298" s="52"/>
      <c r="L298" s="52"/>
      <c r="M298" s="52"/>
      <c r="N298" s="52"/>
      <c r="O298" s="52"/>
      <c r="P298" s="52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spans="1:26" ht="15.75">
      <c r="A299" s="57" t="s">
        <v>592</v>
      </c>
      <c r="B299" s="51" t="s">
        <v>331</v>
      </c>
      <c r="C299" s="9"/>
      <c r="D299" s="52"/>
      <c r="E299" s="52"/>
      <c r="F299" s="52"/>
      <c r="G299" s="52"/>
      <c r="H299" s="52"/>
      <c r="I299" s="52"/>
      <c r="J299" s="52"/>
      <c r="K299" s="52"/>
      <c r="L299" s="52"/>
      <c r="M299" s="52"/>
      <c r="N299" s="52"/>
      <c r="O299" s="52"/>
      <c r="P299" s="52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spans="1:26" ht="15.75">
      <c r="A300" s="55" t="s">
        <v>663</v>
      </c>
      <c r="B300" s="56"/>
      <c r="C300" s="52"/>
      <c r="D300" s="52"/>
      <c r="E300" s="52"/>
      <c r="F300" s="52"/>
      <c r="G300" s="52"/>
      <c r="H300" s="52"/>
      <c r="I300" s="52"/>
      <c r="J300" s="52"/>
      <c r="K300" s="52"/>
      <c r="L300" s="52"/>
      <c r="M300" s="52"/>
      <c r="N300" s="52"/>
      <c r="O300" s="52"/>
      <c r="P300" s="52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spans="1:26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spans="1:26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spans="1:26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spans="1:26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spans="1:26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spans="1:26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spans="1:26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spans="1:26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spans="1:26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spans="1:26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spans="1:26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spans="1:26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spans="1:26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</sheetData>
  <phoneticPr fontId="49" type="noConversion"/>
  <pageMargins left="0" right="0" top="0.74803149606299213" bottom="0.74803149606299213" header="0.31496062992125984" footer="0.31496062992125984"/>
  <pageSetup paperSize="8" scale="7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92D050"/>
  </sheetPr>
  <dimension ref="A1:H106"/>
  <sheetViews>
    <sheetView view="pageLayout" zoomScaleNormal="100" workbookViewId="0">
      <selection activeCell="C61" sqref="C61"/>
    </sheetView>
  </sheetViews>
  <sheetFormatPr defaultRowHeight="15"/>
  <cols>
    <col min="1" max="1" width="92.5703125" customWidth="1"/>
    <col min="2" max="2" width="9.140625" style="163"/>
    <col min="3" max="3" width="13" style="163" customWidth="1"/>
    <col min="4" max="4" width="14.140625" style="163" customWidth="1"/>
    <col min="5" max="5" width="15.85546875" style="163" customWidth="1"/>
    <col min="6" max="6" width="14" style="163" customWidth="1"/>
  </cols>
  <sheetData>
    <row r="1" spans="1:8" ht="24" customHeight="1">
      <c r="A1" s="269" t="s">
        <v>953</v>
      </c>
      <c r="B1" s="274"/>
      <c r="C1" s="274"/>
      <c r="D1" s="274"/>
      <c r="E1" s="274"/>
      <c r="F1" s="271"/>
    </row>
    <row r="2" spans="1:8" ht="24" customHeight="1">
      <c r="A2" s="272" t="s">
        <v>838</v>
      </c>
      <c r="B2" s="270"/>
      <c r="C2" s="270"/>
      <c r="D2" s="270"/>
      <c r="E2" s="270"/>
      <c r="F2" s="271"/>
      <c r="H2" s="120"/>
    </row>
    <row r="3" spans="1:8" ht="18">
      <c r="A3" s="62"/>
    </row>
    <row r="4" spans="1:8">
      <c r="A4" s="4" t="s">
        <v>1</v>
      </c>
    </row>
    <row r="5" spans="1:8" ht="30">
      <c r="A5" s="2" t="s">
        <v>141</v>
      </c>
      <c r="B5" s="191" t="s">
        <v>72</v>
      </c>
      <c r="C5" s="168" t="s">
        <v>762</v>
      </c>
      <c r="D5" s="168" t="s">
        <v>763</v>
      </c>
      <c r="E5" s="168" t="s">
        <v>95</v>
      </c>
      <c r="F5" s="169" t="s">
        <v>58</v>
      </c>
    </row>
    <row r="6" spans="1:8" ht="15" customHeight="1">
      <c r="A6" s="41" t="s">
        <v>332</v>
      </c>
      <c r="B6" s="192" t="s">
        <v>333</v>
      </c>
      <c r="C6" s="171">
        <v>17283945</v>
      </c>
      <c r="D6" s="171"/>
      <c r="E6" s="171"/>
      <c r="F6" s="171">
        <f>SUM(C6:E6)</f>
        <v>17283945</v>
      </c>
    </row>
    <row r="7" spans="1:8" ht="15" customHeight="1">
      <c r="A7" s="5" t="s">
        <v>334</v>
      </c>
      <c r="B7" s="192" t="s">
        <v>335</v>
      </c>
      <c r="C7" s="171"/>
      <c r="D7" s="171"/>
      <c r="E7" s="171"/>
      <c r="F7" s="171">
        <f t="shared" ref="F7:F76" si="0">SUM(C7:E7)</f>
        <v>0</v>
      </c>
    </row>
    <row r="8" spans="1:8" ht="15" customHeight="1">
      <c r="A8" s="5" t="s">
        <v>336</v>
      </c>
      <c r="B8" s="192" t="s">
        <v>337</v>
      </c>
      <c r="C8" s="171">
        <v>7401833</v>
      </c>
      <c r="D8" s="171"/>
      <c r="E8" s="171"/>
      <c r="F8" s="171">
        <f t="shared" si="0"/>
        <v>7401833</v>
      </c>
    </row>
    <row r="9" spans="1:8" ht="15" customHeight="1">
      <c r="A9" s="5" t="s">
        <v>338</v>
      </c>
      <c r="B9" s="192" t="s">
        <v>339</v>
      </c>
      <c r="C9" s="171">
        <v>1800000</v>
      </c>
      <c r="D9" s="171"/>
      <c r="E9" s="171"/>
      <c r="F9" s="171">
        <f t="shared" si="0"/>
        <v>1800000</v>
      </c>
    </row>
    <row r="10" spans="1:8" ht="15" customHeight="1">
      <c r="A10" s="5" t="s">
        <v>903</v>
      </c>
      <c r="B10" s="192" t="s">
        <v>341</v>
      </c>
      <c r="C10" s="171"/>
      <c r="D10" s="171"/>
      <c r="E10" s="171"/>
      <c r="F10" s="171">
        <f t="shared" si="0"/>
        <v>0</v>
      </c>
    </row>
    <row r="11" spans="1:8" ht="15" customHeight="1">
      <c r="A11" s="5" t="s">
        <v>904</v>
      </c>
      <c r="B11" s="192" t="s">
        <v>343</v>
      </c>
      <c r="C11" s="171"/>
      <c r="D11" s="171"/>
      <c r="E11" s="171"/>
      <c r="F11" s="171">
        <f t="shared" si="0"/>
        <v>0</v>
      </c>
    </row>
    <row r="12" spans="1:8" ht="15" customHeight="1">
      <c r="A12" s="9" t="s">
        <v>666</v>
      </c>
      <c r="B12" s="193" t="s">
        <v>344</v>
      </c>
      <c r="C12" s="171">
        <f>SUM(C6:C11)</f>
        <v>26485778</v>
      </c>
      <c r="D12" s="171">
        <f>SUM(D6:D11)</f>
        <v>0</v>
      </c>
      <c r="E12" s="171">
        <f>SUM(E6:E11)</f>
        <v>0</v>
      </c>
      <c r="F12" s="171">
        <f t="shared" si="0"/>
        <v>26485778</v>
      </c>
    </row>
    <row r="13" spans="1:8" ht="15" customHeight="1">
      <c r="A13" s="5" t="s">
        <v>345</v>
      </c>
      <c r="B13" s="192" t="s">
        <v>346</v>
      </c>
      <c r="C13" s="171"/>
      <c r="D13" s="171"/>
      <c r="E13" s="171"/>
      <c r="F13" s="171">
        <f t="shared" si="0"/>
        <v>0</v>
      </c>
    </row>
    <row r="14" spans="1:8" ht="30">
      <c r="A14" s="5" t="s">
        <v>347</v>
      </c>
      <c r="B14" s="192" t="s">
        <v>348</v>
      </c>
      <c r="C14" s="171"/>
      <c r="D14" s="171"/>
      <c r="E14" s="171"/>
      <c r="F14" s="171">
        <f t="shared" si="0"/>
        <v>0</v>
      </c>
    </row>
    <row r="15" spans="1:8" ht="15" customHeight="1">
      <c r="A15" s="5" t="s">
        <v>627</v>
      </c>
      <c r="B15" s="192" t="s">
        <v>349</v>
      </c>
      <c r="C15" s="171"/>
      <c r="D15" s="171"/>
      <c r="E15" s="171"/>
      <c r="F15" s="171">
        <f t="shared" si="0"/>
        <v>0</v>
      </c>
    </row>
    <row r="16" spans="1:8" ht="15" customHeight="1">
      <c r="A16" s="5" t="s">
        <v>628</v>
      </c>
      <c r="B16" s="192" t="s">
        <v>350</v>
      </c>
      <c r="C16" s="171"/>
      <c r="D16" s="171"/>
      <c r="E16" s="171"/>
      <c r="F16" s="171">
        <f t="shared" si="0"/>
        <v>0</v>
      </c>
    </row>
    <row r="17" spans="1:6" ht="15" customHeight="1">
      <c r="A17" s="5" t="s">
        <v>629</v>
      </c>
      <c r="B17" s="192" t="s">
        <v>351</v>
      </c>
      <c r="C17" s="171">
        <v>623000</v>
      </c>
      <c r="D17" s="171"/>
      <c r="E17" s="171"/>
      <c r="F17" s="171">
        <f t="shared" si="0"/>
        <v>623000</v>
      </c>
    </row>
    <row r="18" spans="1:6" ht="15" customHeight="1">
      <c r="A18" s="49" t="s">
        <v>667</v>
      </c>
      <c r="B18" s="194" t="s">
        <v>352</v>
      </c>
      <c r="C18" s="171">
        <f>SUM(C12:C17)</f>
        <v>27108778</v>
      </c>
      <c r="D18" s="171">
        <f>SUM(D12:D17)</f>
        <v>0</v>
      </c>
      <c r="E18" s="171">
        <f>SUM(E12:E17)</f>
        <v>0</v>
      </c>
      <c r="F18" s="171">
        <f t="shared" si="0"/>
        <v>27108778</v>
      </c>
    </row>
    <row r="19" spans="1:6" ht="15" customHeight="1">
      <c r="A19" s="5" t="s">
        <v>633</v>
      </c>
      <c r="B19" s="192" t="s">
        <v>361</v>
      </c>
      <c r="C19" s="171"/>
      <c r="D19" s="171"/>
      <c r="E19" s="171"/>
      <c r="F19" s="171">
        <f t="shared" si="0"/>
        <v>0</v>
      </c>
    </row>
    <row r="20" spans="1:6" ht="15" customHeight="1">
      <c r="A20" s="5" t="s">
        <v>634</v>
      </c>
      <c r="B20" s="192" t="s">
        <v>365</v>
      </c>
      <c r="C20" s="171"/>
      <c r="D20" s="171"/>
      <c r="E20" s="171"/>
      <c r="F20" s="171">
        <f t="shared" si="0"/>
        <v>0</v>
      </c>
    </row>
    <row r="21" spans="1:6" ht="15" customHeight="1">
      <c r="A21" s="9" t="s">
        <v>669</v>
      </c>
      <c r="B21" s="193" t="s">
        <v>366</v>
      </c>
      <c r="C21" s="171">
        <f>SUM(C19:C20)</f>
        <v>0</v>
      </c>
      <c r="D21" s="171">
        <f>SUM(D19:D20)</f>
        <v>0</v>
      </c>
      <c r="E21" s="171">
        <f>SUM(E19:E20)</f>
        <v>0</v>
      </c>
      <c r="F21" s="171">
        <f t="shared" si="0"/>
        <v>0</v>
      </c>
    </row>
    <row r="22" spans="1:6" ht="15" customHeight="1">
      <c r="A22" s="5" t="s">
        <v>635</v>
      </c>
      <c r="B22" s="192" t="s">
        <v>367</v>
      </c>
      <c r="C22" s="171"/>
      <c r="D22" s="171"/>
      <c r="E22" s="171"/>
      <c r="F22" s="171">
        <f t="shared" si="0"/>
        <v>0</v>
      </c>
    </row>
    <row r="23" spans="1:6" ht="15" customHeight="1">
      <c r="A23" s="5" t="s">
        <v>636</v>
      </c>
      <c r="B23" s="192" t="s">
        <v>368</v>
      </c>
      <c r="C23" s="171"/>
      <c r="D23" s="171"/>
      <c r="E23" s="171"/>
      <c r="F23" s="171">
        <f t="shared" si="0"/>
        <v>0</v>
      </c>
    </row>
    <row r="24" spans="1:6" ht="15" customHeight="1">
      <c r="A24" s="5" t="s">
        <v>637</v>
      </c>
      <c r="B24" s="192" t="s">
        <v>369</v>
      </c>
      <c r="C24" s="171">
        <v>1800000</v>
      </c>
      <c r="D24" s="171"/>
      <c r="E24" s="171"/>
      <c r="F24" s="171">
        <f t="shared" si="0"/>
        <v>1800000</v>
      </c>
    </row>
    <row r="25" spans="1:6" ht="15" customHeight="1">
      <c r="A25" s="5" t="s">
        <v>638</v>
      </c>
      <c r="B25" s="192" t="s">
        <v>370</v>
      </c>
      <c r="C25" s="171">
        <v>8000000</v>
      </c>
      <c r="D25" s="171"/>
      <c r="E25" s="171"/>
      <c r="F25" s="171">
        <f t="shared" si="0"/>
        <v>8000000</v>
      </c>
    </row>
    <row r="26" spans="1:6" ht="15" customHeight="1">
      <c r="A26" s="5" t="s">
        <v>639</v>
      </c>
      <c r="B26" s="192" t="s">
        <v>373</v>
      </c>
      <c r="C26" s="171"/>
      <c r="D26" s="171"/>
      <c r="E26" s="171"/>
      <c r="F26" s="171">
        <f t="shared" si="0"/>
        <v>0</v>
      </c>
    </row>
    <row r="27" spans="1:6" ht="15" customHeight="1">
      <c r="A27" s="5" t="s">
        <v>374</v>
      </c>
      <c r="B27" s="192" t="s">
        <v>375</v>
      </c>
      <c r="C27" s="171"/>
      <c r="D27" s="171"/>
      <c r="E27" s="171"/>
      <c r="F27" s="171">
        <f t="shared" si="0"/>
        <v>0</v>
      </c>
    </row>
    <row r="28" spans="1:6" ht="15" customHeight="1">
      <c r="A28" s="5" t="s">
        <v>640</v>
      </c>
      <c r="B28" s="192" t="s">
        <v>376</v>
      </c>
      <c r="C28" s="171">
        <v>2560000</v>
      </c>
      <c r="D28" s="171"/>
      <c r="E28" s="171"/>
      <c r="F28" s="171">
        <f t="shared" si="0"/>
        <v>2560000</v>
      </c>
    </row>
    <row r="29" spans="1:6" ht="15" customHeight="1">
      <c r="A29" s="5" t="s">
        <v>641</v>
      </c>
      <c r="B29" s="192" t="s">
        <v>381</v>
      </c>
      <c r="C29" s="171"/>
      <c r="D29" s="171"/>
      <c r="E29" s="171"/>
      <c r="F29" s="171">
        <f t="shared" si="0"/>
        <v>0</v>
      </c>
    </row>
    <row r="30" spans="1:6" ht="15" customHeight="1">
      <c r="A30" s="9" t="s">
        <v>670</v>
      </c>
      <c r="B30" s="193" t="s">
        <v>397</v>
      </c>
      <c r="C30" s="171">
        <f>SUM(C25:C29)</f>
        <v>10560000</v>
      </c>
      <c r="D30" s="171">
        <f>SUM(D25:D29)</f>
        <v>0</v>
      </c>
      <c r="E30" s="171">
        <f>SUM(E25:E29)</f>
        <v>0</v>
      </c>
      <c r="F30" s="171">
        <f t="shared" si="0"/>
        <v>10560000</v>
      </c>
    </row>
    <row r="31" spans="1:6" ht="15" customHeight="1">
      <c r="A31" s="5" t="s">
        <v>642</v>
      </c>
      <c r="B31" s="192" t="s">
        <v>398</v>
      </c>
      <c r="C31" s="171">
        <v>485000</v>
      </c>
      <c r="D31" s="171"/>
      <c r="E31" s="171"/>
      <c r="F31" s="171">
        <f t="shared" si="0"/>
        <v>485000</v>
      </c>
    </row>
    <row r="32" spans="1:6" ht="15" customHeight="1">
      <c r="A32" s="49" t="s">
        <v>671</v>
      </c>
      <c r="B32" s="194" t="s">
        <v>399</v>
      </c>
      <c r="C32" s="171">
        <f>C21+C22+C23+C24+C30+C31</f>
        <v>12845000</v>
      </c>
      <c r="D32" s="171">
        <f>D21+D22+D23+D24+D30+D31</f>
        <v>0</v>
      </c>
      <c r="E32" s="171">
        <f>E21+E22+E23+E24+E30+E31</f>
        <v>0</v>
      </c>
      <c r="F32" s="171">
        <f t="shared" si="0"/>
        <v>12845000</v>
      </c>
    </row>
    <row r="33" spans="1:6" ht="15" customHeight="1">
      <c r="A33" s="17" t="s">
        <v>905</v>
      </c>
      <c r="B33" s="192" t="s">
        <v>401</v>
      </c>
      <c r="C33" s="171"/>
      <c r="D33" s="171"/>
      <c r="E33" s="171"/>
      <c r="F33" s="171">
        <f t="shared" si="0"/>
        <v>0</v>
      </c>
    </row>
    <row r="34" spans="1:6" ht="15" customHeight="1">
      <c r="A34" s="17" t="s">
        <v>643</v>
      </c>
      <c r="B34" s="192" t="s">
        <v>402</v>
      </c>
      <c r="C34" s="171"/>
      <c r="D34" s="171"/>
      <c r="E34" s="171"/>
      <c r="F34" s="171">
        <f t="shared" si="0"/>
        <v>0</v>
      </c>
    </row>
    <row r="35" spans="1:6" ht="15" customHeight="1">
      <c r="A35" s="17" t="s">
        <v>644</v>
      </c>
      <c r="B35" s="192" t="s">
        <v>405</v>
      </c>
      <c r="C35" s="171"/>
      <c r="D35" s="171"/>
      <c r="E35" s="171"/>
      <c r="F35" s="171">
        <f t="shared" si="0"/>
        <v>0</v>
      </c>
    </row>
    <row r="36" spans="1:6" ht="15" customHeight="1">
      <c r="A36" s="17" t="s">
        <v>645</v>
      </c>
      <c r="B36" s="192" t="s">
        <v>406</v>
      </c>
      <c r="C36" s="171">
        <v>100000</v>
      </c>
      <c r="D36" s="171"/>
      <c r="E36" s="171"/>
      <c r="F36" s="171">
        <f t="shared" si="0"/>
        <v>100000</v>
      </c>
    </row>
    <row r="37" spans="1:6" ht="15" customHeight="1">
      <c r="A37" s="17" t="s">
        <v>413</v>
      </c>
      <c r="B37" s="192" t="s">
        <v>414</v>
      </c>
      <c r="C37" s="171">
        <v>8140730</v>
      </c>
      <c r="D37" s="171"/>
      <c r="E37" s="171"/>
      <c r="F37" s="171">
        <f t="shared" si="0"/>
        <v>8140730</v>
      </c>
    </row>
    <row r="38" spans="1:6" ht="15" customHeight="1">
      <c r="A38" s="17" t="s">
        <v>415</v>
      </c>
      <c r="B38" s="192" t="s">
        <v>416</v>
      </c>
      <c r="C38" s="171">
        <v>2198677</v>
      </c>
      <c r="D38" s="171"/>
      <c r="E38" s="171"/>
      <c r="F38" s="171">
        <f t="shared" si="0"/>
        <v>2198677</v>
      </c>
    </row>
    <row r="39" spans="1:6" ht="15" customHeight="1">
      <c r="A39" s="17" t="s">
        <v>417</v>
      </c>
      <c r="B39" s="192" t="s">
        <v>418</v>
      </c>
      <c r="C39" s="171">
        <v>3264633</v>
      </c>
      <c r="D39" s="171"/>
      <c r="E39" s="171"/>
      <c r="F39" s="171">
        <f t="shared" si="0"/>
        <v>3264633</v>
      </c>
    </row>
    <row r="40" spans="1:6" ht="15" customHeight="1">
      <c r="A40" s="17" t="s">
        <v>906</v>
      </c>
      <c r="B40" s="192" t="s">
        <v>907</v>
      </c>
      <c r="C40" s="171"/>
      <c r="D40" s="171"/>
      <c r="E40" s="171"/>
      <c r="F40" s="171">
        <f>SUM(C40:E40)</f>
        <v>0</v>
      </c>
    </row>
    <row r="41" spans="1:6" ht="15" customHeight="1">
      <c r="A41" s="17" t="s">
        <v>908</v>
      </c>
      <c r="B41" s="192" t="s">
        <v>909</v>
      </c>
      <c r="C41" s="171"/>
      <c r="D41" s="171"/>
      <c r="E41" s="171"/>
      <c r="F41" s="171">
        <f>SUM(C41:E41)</f>
        <v>0</v>
      </c>
    </row>
    <row r="42" spans="1:6" ht="15" customHeight="1">
      <c r="A42" s="17" t="s">
        <v>647</v>
      </c>
      <c r="B42" s="192" t="s">
        <v>421</v>
      </c>
      <c r="C42" s="171"/>
      <c r="D42" s="171"/>
      <c r="E42" s="171"/>
      <c r="F42" s="171">
        <f t="shared" si="0"/>
        <v>0</v>
      </c>
    </row>
    <row r="43" spans="1:6" ht="15" customHeight="1">
      <c r="A43" s="17" t="s">
        <v>855</v>
      </c>
      <c r="B43" s="192" t="s">
        <v>426</v>
      </c>
      <c r="C43" s="171"/>
      <c r="D43" s="171"/>
      <c r="E43" s="171"/>
      <c r="F43" s="171"/>
    </row>
    <row r="44" spans="1:6" ht="15" customHeight="1">
      <c r="A44" s="17" t="s">
        <v>648</v>
      </c>
      <c r="B44" s="192" t="s">
        <v>854</v>
      </c>
      <c r="C44" s="171"/>
      <c r="D44" s="171"/>
      <c r="E44" s="171"/>
      <c r="F44" s="171">
        <f t="shared" si="0"/>
        <v>0</v>
      </c>
    </row>
    <row r="45" spans="1:6" ht="15" customHeight="1">
      <c r="A45" s="63" t="s">
        <v>672</v>
      </c>
      <c r="B45" s="194" t="s">
        <v>430</v>
      </c>
      <c r="C45" s="171">
        <f>SUM(C33:C44)</f>
        <v>13704040</v>
      </c>
      <c r="D45" s="171">
        <f>SUM(D33:D44)</f>
        <v>0</v>
      </c>
      <c r="E45" s="171">
        <f>SUM(E33:E44)</f>
        <v>0</v>
      </c>
      <c r="F45" s="171">
        <f>SUM(C45:E45)</f>
        <v>13704040</v>
      </c>
    </row>
    <row r="46" spans="1:6" ht="30">
      <c r="A46" s="17" t="s">
        <v>442</v>
      </c>
      <c r="B46" s="192" t="s">
        <v>443</v>
      </c>
      <c r="C46" s="171"/>
      <c r="D46" s="171"/>
      <c r="E46" s="171"/>
      <c r="F46" s="171">
        <f t="shared" si="0"/>
        <v>0</v>
      </c>
    </row>
    <row r="47" spans="1:6" ht="15" customHeight="1">
      <c r="A47" s="5" t="s">
        <v>910</v>
      </c>
      <c r="B47" s="192" t="s">
        <v>444</v>
      </c>
      <c r="C47" s="171"/>
      <c r="D47" s="171"/>
      <c r="E47" s="171"/>
      <c r="F47" s="171">
        <f t="shared" si="0"/>
        <v>0</v>
      </c>
    </row>
    <row r="48" spans="1:6" ht="30">
      <c r="A48" s="17" t="s">
        <v>911</v>
      </c>
      <c r="B48" s="192" t="s">
        <v>445</v>
      </c>
      <c r="C48" s="171"/>
      <c r="D48" s="171"/>
      <c r="E48" s="171"/>
      <c r="F48" s="171">
        <f t="shared" si="0"/>
        <v>0</v>
      </c>
    </row>
    <row r="49" spans="1:6" ht="30">
      <c r="A49" s="17" t="s">
        <v>652</v>
      </c>
      <c r="B49" s="192" t="s">
        <v>912</v>
      </c>
      <c r="C49" s="171"/>
      <c r="D49" s="171"/>
      <c r="E49" s="171"/>
      <c r="F49" s="171"/>
    </row>
    <row r="50" spans="1:6">
      <c r="A50" s="17" t="s">
        <v>653</v>
      </c>
      <c r="B50" s="192" t="s">
        <v>913</v>
      </c>
      <c r="C50" s="171"/>
      <c r="D50" s="171"/>
      <c r="E50" s="171"/>
      <c r="F50" s="171"/>
    </row>
    <row r="51" spans="1:6" ht="15" customHeight="1">
      <c r="A51" s="49" t="s">
        <v>674</v>
      </c>
      <c r="B51" s="194" t="s">
        <v>446</v>
      </c>
      <c r="C51" s="171">
        <f>SUM(C46:C48)</f>
        <v>0</v>
      </c>
      <c r="D51" s="171">
        <f>SUM(D46:D48)</f>
        <v>0</v>
      </c>
      <c r="E51" s="171">
        <f>SUM(E46:E48)</f>
        <v>0</v>
      </c>
      <c r="F51" s="171">
        <f t="shared" si="0"/>
        <v>0</v>
      </c>
    </row>
    <row r="52" spans="1:6" ht="15" customHeight="1">
      <c r="A52" s="189" t="s">
        <v>96</v>
      </c>
      <c r="B52" s="195"/>
      <c r="C52" s="196">
        <f>C51+C45+C32+C18</f>
        <v>53657818</v>
      </c>
      <c r="D52" s="196">
        <f>D51+D45+D32+D18</f>
        <v>0</v>
      </c>
      <c r="E52" s="196">
        <f>E51+E45+E32+E18</f>
        <v>0</v>
      </c>
      <c r="F52" s="196">
        <f t="shared" si="0"/>
        <v>53657818</v>
      </c>
    </row>
    <row r="53" spans="1:6" ht="15" customHeight="1">
      <c r="A53" s="5" t="s">
        <v>353</v>
      </c>
      <c r="B53" s="192" t="s">
        <v>354</v>
      </c>
      <c r="C53" s="171"/>
      <c r="D53" s="171"/>
      <c r="E53" s="171"/>
      <c r="F53" s="171">
        <f t="shared" si="0"/>
        <v>0</v>
      </c>
    </row>
    <row r="54" spans="1:6" ht="15" customHeight="1">
      <c r="A54" s="5" t="s">
        <v>355</v>
      </c>
      <c r="B54" s="192" t="s">
        <v>356</v>
      </c>
      <c r="C54" s="171"/>
      <c r="D54" s="171"/>
      <c r="E54" s="171"/>
      <c r="F54" s="171">
        <f t="shared" si="0"/>
        <v>0</v>
      </c>
    </row>
    <row r="55" spans="1:6" ht="15" customHeight="1">
      <c r="A55" s="5" t="s">
        <v>630</v>
      </c>
      <c r="B55" s="192" t="s">
        <v>357</v>
      </c>
      <c r="C55" s="171"/>
      <c r="D55" s="171"/>
      <c r="E55" s="171"/>
      <c r="F55" s="171">
        <f t="shared" si="0"/>
        <v>0</v>
      </c>
    </row>
    <row r="56" spans="1:6" ht="30">
      <c r="A56" s="5" t="s">
        <v>631</v>
      </c>
      <c r="B56" s="192" t="s">
        <v>358</v>
      </c>
      <c r="C56" s="171"/>
      <c r="D56" s="171"/>
      <c r="E56" s="171"/>
      <c r="F56" s="171">
        <f t="shared" si="0"/>
        <v>0</v>
      </c>
    </row>
    <row r="57" spans="1:6" ht="15" customHeight="1">
      <c r="A57" s="5" t="s">
        <v>632</v>
      </c>
      <c r="B57" s="192" t="s">
        <v>359</v>
      </c>
      <c r="C57" s="171"/>
      <c r="D57" s="171"/>
      <c r="E57" s="171"/>
      <c r="F57" s="171">
        <f t="shared" si="0"/>
        <v>0</v>
      </c>
    </row>
    <row r="58" spans="1:6" ht="15" customHeight="1">
      <c r="A58" s="49" t="s">
        <v>668</v>
      </c>
      <c r="B58" s="194" t="s">
        <v>360</v>
      </c>
      <c r="C58" s="171">
        <f>SUM(C53:C57)</f>
        <v>0</v>
      </c>
      <c r="D58" s="171">
        <f>SUM(D53:D57)</f>
        <v>0</v>
      </c>
      <c r="E58" s="171">
        <f>SUM(E53:E57)</f>
        <v>0</v>
      </c>
      <c r="F58" s="171">
        <f t="shared" si="0"/>
        <v>0</v>
      </c>
    </row>
    <row r="59" spans="1:6" ht="15" customHeight="1">
      <c r="A59" s="17" t="s">
        <v>649</v>
      </c>
      <c r="B59" s="192" t="s">
        <v>431</v>
      </c>
      <c r="C59" s="171"/>
      <c r="D59" s="171"/>
      <c r="E59" s="171"/>
      <c r="F59" s="171">
        <f t="shared" si="0"/>
        <v>0</v>
      </c>
    </row>
    <row r="60" spans="1:6" ht="15" customHeight="1">
      <c r="A60" s="17" t="s">
        <v>650</v>
      </c>
      <c r="B60" s="192" t="s">
        <v>433</v>
      </c>
      <c r="C60" s="171">
        <f>6680703-D60</f>
        <v>5472847</v>
      </c>
      <c r="D60" s="171">
        <v>1207856</v>
      </c>
      <c r="E60" s="171"/>
      <c r="F60" s="171">
        <f t="shared" si="0"/>
        <v>6680703</v>
      </c>
    </row>
    <row r="61" spans="1:6" ht="15" customHeight="1">
      <c r="A61" s="17" t="s">
        <v>435</v>
      </c>
      <c r="B61" s="192" t="s">
        <v>436</v>
      </c>
      <c r="C61" s="171"/>
      <c r="D61" s="171"/>
      <c r="E61" s="171"/>
      <c r="F61" s="171">
        <f t="shared" si="0"/>
        <v>0</v>
      </c>
    </row>
    <row r="62" spans="1:6" ht="15" customHeight="1">
      <c r="A62" s="17" t="s">
        <v>651</v>
      </c>
      <c r="B62" s="192" t="s">
        <v>437</v>
      </c>
      <c r="C62" s="171"/>
      <c r="D62" s="171"/>
      <c r="E62" s="171"/>
      <c r="F62" s="171">
        <f t="shared" si="0"/>
        <v>0</v>
      </c>
    </row>
    <row r="63" spans="1:6" ht="15" customHeight="1">
      <c r="A63" s="17" t="s">
        <v>439</v>
      </c>
      <c r="B63" s="192" t="s">
        <v>440</v>
      </c>
      <c r="C63" s="171"/>
      <c r="D63" s="171"/>
      <c r="E63" s="171"/>
      <c r="F63" s="171">
        <f t="shared" si="0"/>
        <v>0</v>
      </c>
    </row>
    <row r="64" spans="1:6" ht="15" customHeight="1">
      <c r="A64" s="49" t="s">
        <v>673</v>
      </c>
      <c r="B64" s="194" t="s">
        <v>441</v>
      </c>
      <c r="C64" s="171">
        <f>SUM(C59:C63)</f>
        <v>5472847</v>
      </c>
      <c r="D64" s="171">
        <f>SUM(D59:D63)</f>
        <v>1207856</v>
      </c>
      <c r="E64" s="171">
        <f>SUM(E59:E63)</f>
        <v>0</v>
      </c>
      <c r="F64" s="171">
        <f t="shared" si="0"/>
        <v>6680703</v>
      </c>
    </row>
    <row r="65" spans="1:6" ht="30">
      <c r="A65" s="17" t="s">
        <v>447</v>
      </c>
      <c r="B65" s="192" t="s">
        <v>448</v>
      </c>
      <c r="C65" s="171"/>
      <c r="D65" s="171"/>
      <c r="E65" s="171"/>
      <c r="F65" s="171">
        <f t="shared" si="0"/>
        <v>0</v>
      </c>
    </row>
    <row r="66" spans="1:6" ht="15" customHeight="1">
      <c r="A66" s="17" t="s">
        <v>862</v>
      </c>
      <c r="B66" s="192" t="s">
        <v>449</v>
      </c>
      <c r="C66" s="171"/>
      <c r="D66" s="171"/>
      <c r="E66" s="171"/>
      <c r="F66" s="171"/>
    </row>
    <row r="67" spans="1:6" ht="30">
      <c r="A67" s="17" t="s">
        <v>863</v>
      </c>
      <c r="B67" s="192" t="s">
        <v>450</v>
      </c>
      <c r="C67" s="171"/>
      <c r="D67" s="171"/>
      <c r="E67" s="171"/>
      <c r="F67" s="171"/>
    </row>
    <row r="68" spans="1:6" ht="30">
      <c r="A68" s="5" t="s">
        <v>654</v>
      </c>
      <c r="B68" s="192" t="s">
        <v>859</v>
      </c>
      <c r="C68" s="171"/>
      <c r="D68" s="171"/>
      <c r="E68" s="171"/>
      <c r="F68" s="171">
        <f t="shared" si="0"/>
        <v>0</v>
      </c>
    </row>
    <row r="69" spans="1:6" ht="15" customHeight="1">
      <c r="A69" s="17" t="s">
        <v>655</v>
      </c>
      <c r="B69" s="192" t="s">
        <v>861</v>
      </c>
      <c r="C69" s="171"/>
      <c r="D69" s="171"/>
      <c r="E69" s="171"/>
      <c r="F69" s="171">
        <f t="shared" si="0"/>
        <v>0</v>
      </c>
    </row>
    <row r="70" spans="1:6" ht="15" customHeight="1">
      <c r="A70" s="49" t="s">
        <v>676</v>
      </c>
      <c r="B70" s="194" t="s">
        <v>451</v>
      </c>
      <c r="C70" s="171">
        <f>SUM(C65:C69)</f>
        <v>0</v>
      </c>
      <c r="D70" s="171">
        <f>SUM(D65:D69)</f>
        <v>0</v>
      </c>
      <c r="E70" s="171">
        <f>SUM(E65:E69)</f>
        <v>0</v>
      </c>
      <c r="F70" s="171">
        <f t="shared" si="0"/>
        <v>0</v>
      </c>
    </row>
    <row r="71" spans="1:6" ht="15" customHeight="1">
      <c r="A71" s="189" t="s">
        <v>97</v>
      </c>
      <c r="B71" s="195"/>
      <c r="C71" s="196">
        <f>C58+C64+C70</f>
        <v>5472847</v>
      </c>
      <c r="D71" s="196">
        <f>D58+D64+D70</f>
        <v>1207856</v>
      </c>
      <c r="E71" s="196">
        <f>E58+E64+E70</f>
        <v>0</v>
      </c>
      <c r="F71" s="196">
        <f t="shared" si="0"/>
        <v>6680703</v>
      </c>
    </row>
    <row r="72" spans="1:6" ht="15.75">
      <c r="A72" s="187" t="s">
        <v>675</v>
      </c>
      <c r="B72" s="197" t="s">
        <v>452</v>
      </c>
      <c r="C72" s="198">
        <f>C52+C71</f>
        <v>59130665</v>
      </c>
      <c r="D72" s="198">
        <f>D52+D71</f>
        <v>1207856</v>
      </c>
      <c r="E72" s="198">
        <f>E52+E71</f>
        <v>0</v>
      </c>
      <c r="F72" s="198">
        <f t="shared" si="0"/>
        <v>60338521</v>
      </c>
    </row>
    <row r="73" spans="1:6" ht="15.75">
      <c r="A73" s="144" t="s">
        <v>98</v>
      </c>
      <c r="B73" s="199"/>
      <c r="C73" s="200"/>
      <c r="D73" s="200"/>
      <c r="E73" s="200"/>
      <c r="F73" s="200">
        <f t="shared" si="0"/>
        <v>0</v>
      </c>
    </row>
    <row r="74" spans="1:6" ht="15.75">
      <c r="A74" s="144" t="s">
        <v>99</v>
      </c>
      <c r="B74" s="199"/>
      <c r="C74" s="200"/>
      <c r="D74" s="200"/>
      <c r="E74" s="200"/>
      <c r="F74" s="200">
        <f t="shared" si="0"/>
        <v>0</v>
      </c>
    </row>
    <row r="75" spans="1:6">
      <c r="A75" s="47" t="s">
        <v>889</v>
      </c>
      <c r="B75" s="201" t="s">
        <v>453</v>
      </c>
      <c r="C75" s="171"/>
      <c r="D75" s="171"/>
      <c r="E75" s="171"/>
      <c r="F75" s="171">
        <f t="shared" si="0"/>
        <v>0</v>
      </c>
    </row>
    <row r="76" spans="1:6">
      <c r="A76" s="17" t="s">
        <v>454</v>
      </c>
      <c r="B76" s="201" t="s">
        <v>455</v>
      </c>
      <c r="C76" s="171"/>
      <c r="D76" s="171"/>
      <c r="E76" s="171"/>
      <c r="F76" s="171">
        <f t="shared" si="0"/>
        <v>0</v>
      </c>
    </row>
    <row r="77" spans="1:6">
      <c r="A77" s="47" t="s">
        <v>890</v>
      </c>
      <c r="B77" s="201" t="s">
        <v>456</v>
      </c>
      <c r="C77" s="171"/>
      <c r="D77" s="171"/>
      <c r="E77" s="171"/>
      <c r="F77" s="171">
        <f t="shared" ref="F77:F106" si="1">SUM(C77:E77)</f>
        <v>0</v>
      </c>
    </row>
    <row r="78" spans="1:6">
      <c r="A78" s="20" t="s">
        <v>891</v>
      </c>
      <c r="B78" s="202" t="s">
        <v>457</v>
      </c>
      <c r="C78" s="171">
        <f>SUM(C75:C77)</f>
        <v>0</v>
      </c>
      <c r="D78" s="171">
        <f>SUM(D75:D77)</f>
        <v>0</v>
      </c>
      <c r="E78" s="171">
        <f>SUM(E75:E77)</f>
        <v>0</v>
      </c>
      <c r="F78" s="171">
        <f t="shared" si="1"/>
        <v>0</v>
      </c>
    </row>
    <row r="79" spans="1:6">
      <c r="A79" s="17" t="s">
        <v>659</v>
      </c>
      <c r="B79" s="201" t="s">
        <v>458</v>
      </c>
      <c r="C79" s="171"/>
      <c r="D79" s="171"/>
      <c r="E79" s="171"/>
      <c r="F79" s="171">
        <f t="shared" si="1"/>
        <v>0</v>
      </c>
    </row>
    <row r="80" spans="1:6">
      <c r="A80" s="47" t="s">
        <v>459</v>
      </c>
      <c r="B80" s="201" t="s">
        <v>460</v>
      </c>
      <c r="C80" s="171"/>
      <c r="D80" s="171"/>
      <c r="E80" s="171"/>
      <c r="F80" s="171">
        <f t="shared" si="1"/>
        <v>0</v>
      </c>
    </row>
    <row r="81" spans="1:6">
      <c r="A81" s="17" t="s">
        <v>660</v>
      </c>
      <c r="B81" s="201" t="s">
        <v>461</v>
      </c>
      <c r="C81" s="171"/>
      <c r="D81" s="171"/>
      <c r="E81" s="171"/>
      <c r="F81" s="171">
        <f t="shared" si="1"/>
        <v>0</v>
      </c>
    </row>
    <row r="82" spans="1:6">
      <c r="A82" s="47" t="s">
        <v>892</v>
      </c>
      <c r="B82" s="201" t="s">
        <v>463</v>
      </c>
      <c r="C82" s="171"/>
      <c r="D82" s="171"/>
      <c r="E82" s="171"/>
      <c r="F82" s="171">
        <f t="shared" si="1"/>
        <v>0</v>
      </c>
    </row>
    <row r="83" spans="1:6">
      <c r="A83" s="18" t="s">
        <v>678</v>
      </c>
      <c r="B83" s="202" t="s">
        <v>464</v>
      </c>
      <c r="C83" s="171">
        <f>SUM(C79:C82)</f>
        <v>0</v>
      </c>
      <c r="D83" s="171">
        <f>SUM(D79:D82)</f>
        <v>0</v>
      </c>
      <c r="E83" s="171">
        <f>SUM(E79:E82)</f>
        <v>0</v>
      </c>
      <c r="F83" s="171">
        <f t="shared" si="1"/>
        <v>0</v>
      </c>
    </row>
    <row r="84" spans="1:6">
      <c r="A84" s="5" t="s">
        <v>811</v>
      </c>
      <c r="B84" s="201" t="s">
        <v>465</v>
      </c>
      <c r="C84" s="171">
        <v>1927590</v>
      </c>
      <c r="D84" s="171"/>
      <c r="E84" s="171"/>
      <c r="F84" s="171">
        <f t="shared" si="1"/>
        <v>1927590</v>
      </c>
    </row>
    <row r="85" spans="1:6">
      <c r="A85" s="5" t="s">
        <v>812</v>
      </c>
      <c r="B85" s="201" t="s">
        <v>465</v>
      </c>
      <c r="C85" s="171">
        <v>52163966</v>
      </c>
      <c r="D85" s="171"/>
      <c r="E85" s="171"/>
      <c r="F85" s="171">
        <f t="shared" si="1"/>
        <v>52163966</v>
      </c>
    </row>
    <row r="86" spans="1:6">
      <c r="A86" s="5" t="s">
        <v>809</v>
      </c>
      <c r="B86" s="201" t="s">
        <v>466</v>
      </c>
      <c r="C86" s="171"/>
      <c r="D86" s="171"/>
      <c r="E86" s="171"/>
      <c r="F86" s="171">
        <f t="shared" si="1"/>
        <v>0</v>
      </c>
    </row>
    <row r="87" spans="1:6">
      <c r="A87" s="5" t="s">
        <v>810</v>
      </c>
      <c r="B87" s="201" t="s">
        <v>466</v>
      </c>
      <c r="C87" s="171"/>
      <c r="D87" s="171"/>
      <c r="E87" s="171"/>
      <c r="F87" s="171">
        <f t="shared" si="1"/>
        <v>0</v>
      </c>
    </row>
    <row r="88" spans="1:6">
      <c r="A88" s="9" t="s">
        <v>679</v>
      </c>
      <c r="B88" s="202" t="s">
        <v>467</v>
      </c>
      <c r="C88" s="171">
        <f>SUM(C84:C87)</f>
        <v>54091556</v>
      </c>
      <c r="D88" s="171">
        <f>SUM(D84:D87)</f>
        <v>0</v>
      </c>
      <c r="E88" s="171">
        <f>SUM(E84:E87)</f>
        <v>0</v>
      </c>
      <c r="F88" s="171">
        <f t="shared" si="1"/>
        <v>54091556</v>
      </c>
    </row>
    <row r="89" spans="1:6">
      <c r="A89" s="47" t="s">
        <v>468</v>
      </c>
      <c r="B89" s="201" t="s">
        <v>469</v>
      </c>
      <c r="C89" s="171"/>
      <c r="D89" s="171"/>
      <c r="E89" s="171"/>
      <c r="F89" s="171">
        <f t="shared" si="1"/>
        <v>0</v>
      </c>
    </row>
    <row r="90" spans="1:6">
      <c r="A90" s="47" t="s">
        <v>470</v>
      </c>
      <c r="B90" s="201" t="s">
        <v>471</v>
      </c>
      <c r="C90" s="171"/>
      <c r="D90" s="171"/>
      <c r="E90" s="171"/>
      <c r="F90" s="171">
        <f t="shared" si="1"/>
        <v>0</v>
      </c>
    </row>
    <row r="91" spans="1:6">
      <c r="A91" s="47" t="s">
        <v>472</v>
      </c>
      <c r="B91" s="201" t="s">
        <v>473</v>
      </c>
      <c r="C91" s="171"/>
      <c r="D91" s="171"/>
      <c r="E91" s="171"/>
      <c r="F91" s="171">
        <f t="shared" si="1"/>
        <v>0</v>
      </c>
    </row>
    <row r="92" spans="1:6">
      <c r="A92" s="47" t="s">
        <v>893</v>
      </c>
      <c r="B92" s="201" t="s">
        <v>475</v>
      </c>
      <c r="C92" s="171"/>
      <c r="D92" s="171"/>
      <c r="E92" s="171"/>
      <c r="F92" s="171">
        <f t="shared" si="1"/>
        <v>0</v>
      </c>
    </row>
    <row r="93" spans="1:6">
      <c r="A93" s="17" t="s">
        <v>661</v>
      </c>
      <c r="B93" s="201" t="s">
        <v>476</v>
      </c>
      <c r="C93" s="171"/>
      <c r="D93" s="171"/>
      <c r="E93" s="171"/>
      <c r="F93" s="171">
        <f t="shared" si="1"/>
        <v>0</v>
      </c>
    </row>
    <row r="94" spans="1:6">
      <c r="A94" s="17" t="s">
        <v>894</v>
      </c>
      <c r="B94" s="201" t="s">
        <v>895</v>
      </c>
      <c r="C94" s="171"/>
      <c r="D94" s="171"/>
      <c r="E94" s="171"/>
      <c r="F94" s="171"/>
    </row>
    <row r="95" spans="1:6">
      <c r="A95" s="17" t="s">
        <v>897</v>
      </c>
      <c r="B95" s="201" t="s">
        <v>896</v>
      </c>
      <c r="C95" s="171"/>
      <c r="D95" s="171"/>
      <c r="E95" s="171"/>
      <c r="F95" s="171"/>
    </row>
    <row r="96" spans="1:6">
      <c r="A96" s="20" t="s">
        <v>680</v>
      </c>
      <c r="B96" s="202" t="s">
        <v>478</v>
      </c>
      <c r="C96" s="171">
        <f>SUM(C89:C93)</f>
        <v>0</v>
      </c>
      <c r="D96" s="171">
        <f>SUM(D89:D93)</f>
        <v>0</v>
      </c>
      <c r="E96" s="171">
        <f>SUM(E89:E93)</f>
        <v>0</v>
      </c>
      <c r="F96" s="171">
        <f t="shared" si="1"/>
        <v>0</v>
      </c>
    </row>
    <row r="97" spans="1:6">
      <c r="A97" s="17" t="s">
        <v>479</v>
      </c>
      <c r="B97" s="201" t="s">
        <v>480</v>
      </c>
      <c r="C97" s="171"/>
      <c r="D97" s="171"/>
      <c r="E97" s="171"/>
      <c r="F97" s="171">
        <f t="shared" si="1"/>
        <v>0</v>
      </c>
    </row>
    <row r="98" spans="1:6">
      <c r="A98" s="17" t="s">
        <v>481</v>
      </c>
      <c r="B98" s="201" t="s">
        <v>482</v>
      </c>
      <c r="C98" s="171"/>
      <c r="D98" s="171"/>
      <c r="E98" s="171"/>
      <c r="F98" s="171">
        <f t="shared" si="1"/>
        <v>0</v>
      </c>
    </row>
    <row r="99" spans="1:6">
      <c r="A99" s="47" t="s">
        <v>483</v>
      </c>
      <c r="B99" s="201" t="s">
        <v>484</v>
      </c>
      <c r="C99" s="171"/>
      <c r="D99" s="171"/>
      <c r="E99" s="171"/>
      <c r="F99" s="171">
        <f t="shared" si="1"/>
        <v>0</v>
      </c>
    </row>
    <row r="100" spans="1:6">
      <c r="A100" s="47" t="s">
        <v>898</v>
      </c>
      <c r="B100" s="201" t="s">
        <v>485</v>
      </c>
      <c r="C100" s="171"/>
      <c r="D100" s="171"/>
      <c r="E100" s="171"/>
      <c r="F100" s="171">
        <f t="shared" si="1"/>
        <v>0</v>
      </c>
    </row>
    <row r="101" spans="1:6">
      <c r="A101" s="47" t="s">
        <v>900</v>
      </c>
      <c r="B101" s="201" t="s">
        <v>899</v>
      </c>
      <c r="C101" s="171"/>
      <c r="D101" s="171"/>
      <c r="E101" s="171"/>
      <c r="F101" s="171"/>
    </row>
    <row r="102" spans="1:6">
      <c r="A102" s="18" t="s">
        <v>681</v>
      </c>
      <c r="B102" s="202" t="s">
        <v>486</v>
      </c>
      <c r="C102" s="171">
        <f>SUM(C97:C100)</f>
        <v>0</v>
      </c>
      <c r="D102" s="171">
        <f>SUM(D97:D100)</f>
        <v>0</v>
      </c>
      <c r="E102" s="171">
        <f>SUM(E97:E100)</f>
        <v>0</v>
      </c>
      <c r="F102" s="171">
        <f t="shared" si="1"/>
        <v>0</v>
      </c>
    </row>
    <row r="103" spans="1:6">
      <c r="A103" s="20" t="s">
        <v>487</v>
      </c>
      <c r="B103" s="202" t="s">
        <v>488</v>
      </c>
      <c r="C103" s="171"/>
      <c r="D103" s="171"/>
      <c r="E103" s="171"/>
      <c r="F103" s="171">
        <f t="shared" si="1"/>
        <v>0</v>
      </c>
    </row>
    <row r="104" spans="1:6" s="243" customFormat="1">
      <c r="A104" s="17" t="s">
        <v>901</v>
      </c>
      <c r="B104" s="201" t="s">
        <v>902</v>
      </c>
      <c r="C104" s="253"/>
      <c r="D104" s="253"/>
      <c r="E104" s="253"/>
      <c r="F104" s="253"/>
    </row>
    <row r="105" spans="1:6" ht="15.75">
      <c r="A105" s="185" t="s">
        <v>682</v>
      </c>
      <c r="B105" s="203" t="s">
        <v>489</v>
      </c>
      <c r="C105" s="198">
        <f>C78+C83+C88+C96+C102+C103</f>
        <v>54091556</v>
      </c>
      <c r="D105" s="198">
        <f>D78+D83+D88+D96+D102+D103</f>
        <v>0</v>
      </c>
      <c r="E105" s="198">
        <f>E78+E83+E88+E96+E102+E103</f>
        <v>0</v>
      </c>
      <c r="F105" s="198">
        <f t="shared" si="1"/>
        <v>54091556</v>
      </c>
    </row>
    <row r="106" spans="1:6" ht="15.75">
      <c r="A106" s="55" t="s">
        <v>664</v>
      </c>
      <c r="B106" s="204"/>
      <c r="C106" s="205">
        <f>C72+C105</f>
        <v>113222221</v>
      </c>
      <c r="D106" s="205">
        <f>D72+D105</f>
        <v>1207856</v>
      </c>
      <c r="E106" s="205">
        <f>E72+E105</f>
        <v>0</v>
      </c>
      <c r="F106" s="205">
        <f t="shared" si="1"/>
        <v>114430077</v>
      </c>
    </row>
  </sheetData>
  <mergeCells count="2">
    <mergeCell ref="A1:F1"/>
    <mergeCell ref="A2:F2"/>
  </mergeCells>
  <phoneticPr fontId="49" type="noConversion"/>
  <pageMargins left="0.19685039370078741" right="0.19685039370078741" top="0.74803149606299213" bottom="0.74803149606299213" header="0.31496062992125984" footer="0.31496062992125984"/>
  <pageSetup paperSize="9" scale="60" orientation="portrait" r:id="rId1"/>
  <headerFooter>
    <oddHeader xml:space="preserve">&amp;C&amp;"Bookman Old Style,Normál"&amp;9 3. melléklet a /2020.(..) önkormányzati rendelethez
</oddHeader>
    <oddFooter>&amp;C- 3 -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H96"/>
  <sheetViews>
    <sheetView workbookViewId="0">
      <selection activeCell="A67" sqref="A67:A68"/>
    </sheetView>
  </sheetViews>
  <sheetFormatPr defaultRowHeight="15"/>
  <cols>
    <col min="1" max="1" width="92.5703125" customWidth="1"/>
    <col min="3" max="3" width="13" customWidth="1"/>
    <col min="4" max="4" width="14.140625" customWidth="1"/>
    <col min="5" max="5" width="15.5703125" customWidth="1"/>
    <col min="6" max="6" width="13.140625" customWidth="1"/>
  </cols>
  <sheetData>
    <row r="1" spans="1:8" ht="24" customHeight="1">
      <c r="A1" s="269" t="s">
        <v>92</v>
      </c>
      <c r="B1" s="274"/>
      <c r="C1" s="274"/>
      <c r="D1" s="274"/>
      <c r="E1" s="274"/>
      <c r="F1" s="271"/>
    </row>
    <row r="2" spans="1:8" ht="24" customHeight="1">
      <c r="A2" s="273" t="s">
        <v>728</v>
      </c>
      <c r="B2" s="270"/>
      <c r="C2" s="270"/>
      <c r="D2" s="270"/>
      <c r="E2" s="270"/>
      <c r="F2" s="271"/>
      <c r="H2" s="120"/>
    </row>
    <row r="3" spans="1:8" ht="18">
      <c r="A3" s="62"/>
    </row>
    <row r="4" spans="1:8">
      <c r="A4" s="4" t="s">
        <v>4</v>
      </c>
    </row>
    <row r="5" spans="1:8" ht="30">
      <c r="A5" s="2" t="s">
        <v>141</v>
      </c>
      <c r="B5" s="3" t="s">
        <v>72</v>
      </c>
      <c r="C5" s="84" t="s">
        <v>762</v>
      </c>
      <c r="D5" s="84" t="s">
        <v>763</v>
      </c>
      <c r="E5" s="84" t="s">
        <v>95</v>
      </c>
      <c r="F5" s="138" t="s">
        <v>58</v>
      </c>
    </row>
    <row r="6" spans="1:8" ht="15" customHeight="1">
      <c r="A6" s="41" t="s">
        <v>332</v>
      </c>
      <c r="B6" s="6" t="s">
        <v>333</v>
      </c>
      <c r="C6" s="37"/>
      <c r="D6" s="37"/>
      <c r="E6" s="37"/>
      <c r="F6" s="37"/>
    </row>
    <row r="7" spans="1:8" ht="15" customHeight="1">
      <c r="A7" s="5" t="s">
        <v>334</v>
      </c>
      <c r="B7" s="6" t="s">
        <v>335</v>
      </c>
      <c r="C7" s="37"/>
      <c r="D7" s="37"/>
      <c r="E7" s="37"/>
      <c r="F7" s="37"/>
    </row>
    <row r="8" spans="1:8" ht="15" customHeight="1">
      <c r="A8" s="5" t="s">
        <v>336</v>
      </c>
      <c r="B8" s="6" t="s">
        <v>337</v>
      </c>
      <c r="C8" s="37"/>
      <c r="D8" s="37"/>
      <c r="E8" s="37"/>
      <c r="F8" s="37"/>
    </row>
    <row r="9" spans="1:8" ht="15" customHeight="1">
      <c r="A9" s="5" t="s">
        <v>338</v>
      </c>
      <c r="B9" s="6" t="s">
        <v>339</v>
      </c>
      <c r="C9" s="37"/>
      <c r="D9" s="37"/>
      <c r="E9" s="37"/>
      <c r="F9" s="37"/>
    </row>
    <row r="10" spans="1:8" ht="15" customHeight="1">
      <c r="A10" s="5" t="s">
        <v>340</v>
      </c>
      <c r="B10" s="6" t="s">
        <v>341</v>
      </c>
      <c r="C10" s="37"/>
      <c r="D10" s="37"/>
      <c r="E10" s="37"/>
      <c r="F10" s="37"/>
    </row>
    <row r="11" spans="1:8" ht="15" customHeight="1">
      <c r="A11" s="5" t="s">
        <v>342</v>
      </c>
      <c r="B11" s="6" t="s">
        <v>343</v>
      </c>
      <c r="C11" s="37"/>
      <c r="D11" s="37"/>
      <c r="E11" s="37"/>
      <c r="F11" s="37"/>
    </row>
    <row r="12" spans="1:8" ht="15" customHeight="1">
      <c r="A12" s="9" t="s">
        <v>666</v>
      </c>
      <c r="B12" s="10" t="s">
        <v>344</v>
      </c>
      <c r="C12" s="37"/>
      <c r="D12" s="37"/>
      <c r="E12" s="37"/>
      <c r="F12" s="37"/>
    </row>
    <row r="13" spans="1:8" ht="15" customHeight="1">
      <c r="A13" s="5" t="s">
        <v>345</v>
      </c>
      <c r="B13" s="6" t="s">
        <v>346</v>
      </c>
      <c r="C13" s="37"/>
      <c r="D13" s="37"/>
      <c r="E13" s="37"/>
      <c r="F13" s="37"/>
    </row>
    <row r="14" spans="1:8" ht="15" customHeight="1">
      <c r="A14" s="5" t="s">
        <v>347</v>
      </c>
      <c r="B14" s="6" t="s">
        <v>348</v>
      </c>
      <c r="C14" s="37"/>
      <c r="D14" s="37"/>
      <c r="E14" s="37"/>
      <c r="F14" s="37"/>
    </row>
    <row r="15" spans="1:8" ht="15" customHeight="1">
      <c r="A15" s="5" t="s">
        <v>627</v>
      </c>
      <c r="B15" s="6" t="s">
        <v>349</v>
      </c>
      <c r="C15" s="37"/>
      <c r="D15" s="37"/>
      <c r="E15" s="37"/>
      <c r="F15" s="37"/>
    </row>
    <row r="16" spans="1:8" ht="15" customHeight="1">
      <c r="A16" s="5" t="s">
        <v>628</v>
      </c>
      <c r="B16" s="6" t="s">
        <v>350</v>
      </c>
      <c r="C16" s="37"/>
      <c r="D16" s="37"/>
      <c r="E16" s="37"/>
      <c r="F16" s="37"/>
    </row>
    <row r="17" spans="1:6" ht="15" customHeight="1">
      <c r="A17" s="5" t="s">
        <v>629</v>
      </c>
      <c r="B17" s="6" t="s">
        <v>351</v>
      </c>
      <c r="C17" s="37"/>
      <c r="D17" s="37"/>
      <c r="E17" s="37"/>
      <c r="F17" s="37"/>
    </row>
    <row r="18" spans="1:6" ht="15" customHeight="1">
      <c r="A18" s="49" t="s">
        <v>667</v>
      </c>
      <c r="B18" s="64" t="s">
        <v>352</v>
      </c>
      <c r="C18" s="37"/>
      <c r="D18" s="37"/>
      <c r="E18" s="37"/>
      <c r="F18" s="37"/>
    </row>
    <row r="19" spans="1:6" ht="15" customHeight="1">
      <c r="A19" s="5" t="s">
        <v>633</v>
      </c>
      <c r="B19" s="6" t="s">
        <v>361</v>
      </c>
      <c r="C19" s="37"/>
      <c r="D19" s="37"/>
      <c r="E19" s="37"/>
      <c r="F19" s="37"/>
    </row>
    <row r="20" spans="1:6" ht="15" customHeight="1">
      <c r="A20" s="5" t="s">
        <v>634</v>
      </c>
      <c r="B20" s="6" t="s">
        <v>365</v>
      </c>
      <c r="C20" s="37"/>
      <c r="D20" s="37"/>
      <c r="E20" s="37"/>
      <c r="F20" s="37"/>
    </row>
    <row r="21" spans="1:6" ht="15" customHeight="1">
      <c r="A21" s="9" t="s">
        <v>669</v>
      </c>
      <c r="B21" s="10" t="s">
        <v>366</v>
      </c>
      <c r="C21" s="37"/>
      <c r="D21" s="37"/>
      <c r="E21" s="37"/>
      <c r="F21" s="37"/>
    </row>
    <row r="22" spans="1:6" ht="15" customHeight="1">
      <c r="A22" s="5" t="s">
        <v>635</v>
      </c>
      <c r="B22" s="6" t="s">
        <v>367</v>
      </c>
      <c r="C22" s="37"/>
      <c r="D22" s="37"/>
      <c r="E22" s="37"/>
      <c r="F22" s="37"/>
    </row>
    <row r="23" spans="1:6" ht="15" customHeight="1">
      <c r="A23" s="5" t="s">
        <v>636</v>
      </c>
      <c r="B23" s="6" t="s">
        <v>368</v>
      </c>
      <c r="C23" s="37"/>
      <c r="D23" s="37"/>
      <c r="E23" s="37"/>
      <c r="F23" s="37"/>
    </row>
    <row r="24" spans="1:6" ht="15" customHeight="1">
      <c r="A24" s="5" t="s">
        <v>637</v>
      </c>
      <c r="B24" s="6" t="s">
        <v>369</v>
      </c>
      <c r="C24" s="37"/>
      <c r="D24" s="37"/>
      <c r="E24" s="37"/>
      <c r="F24" s="37"/>
    </row>
    <row r="25" spans="1:6" ht="15" customHeight="1">
      <c r="A25" s="5" t="s">
        <v>638</v>
      </c>
      <c r="B25" s="6" t="s">
        <v>370</v>
      </c>
      <c r="C25" s="37"/>
      <c r="D25" s="37"/>
      <c r="E25" s="37"/>
      <c r="F25" s="37"/>
    </row>
    <row r="26" spans="1:6" ht="15" customHeight="1">
      <c r="A26" s="5" t="s">
        <v>639</v>
      </c>
      <c r="B26" s="6" t="s">
        <v>373</v>
      </c>
      <c r="C26" s="37"/>
      <c r="D26" s="37"/>
      <c r="E26" s="37"/>
      <c r="F26" s="37"/>
    </row>
    <row r="27" spans="1:6" ht="15" customHeight="1">
      <c r="A27" s="5" t="s">
        <v>374</v>
      </c>
      <c r="B27" s="6" t="s">
        <v>375</v>
      </c>
      <c r="C27" s="37"/>
      <c r="D27" s="37"/>
      <c r="E27" s="37"/>
      <c r="F27" s="37"/>
    </row>
    <row r="28" spans="1:6" ht="15" customHeight="1">
      <c r="A28" s="5" t="s">
        <v>640</v>
      </c>
      <c r="B28" s="6" t="s">
        <v>376</v>
      </c>
      <c r="C28" s="37"/>
      <c r="D28" s="37"/>
      <c r="E28" s="37"/>
      <c r="F28" s="37"/>
    </row>
    <row r="29" spans="1:6" ht="15" customHeight="1">
      <c r="A29" s="5" t="s">
        <v>641</v>
      </c>
      <c r="B29" s="6" t="s">
        <v>381</v>
      </c>
      <c r="C29" s="37"/>
      <c r="D29" s="37"/>
      <c r="E29" s="37"/>
      <c r="F29" s="37"/>
    </row>
    <row r="30" spans="1:6" ht="15" customHeight="1">
      <c r="A30" s="9" t="s">
        <v>670</v>
      </c>
      <c r="B30" s="10" t="s">
        <v>397</v>
      </c>
      <c r="C30" s="37"/>
      <c r="D30" s="37"/>
      <c r="E30" s="37"/>
      <c r="F30" s="37"/>
    </row>
    <row r="31" spans="1:6" ht="15" customHeight="1">
      <c r="A31" s="5" t="s">
        <v>642</v>
      </c>
      <c r="B31" s="6" t="s">
        <v>398</v>
      </c>
      <c r="C31" s="37"/>
      <c r="D31" s="37"/>
      <c r="E31" s="37"/>
      <c r="F31" s="37"/>
    </row>
    <row r="32" spans="1:6" ht="15" customHeight="1">
      <c r="A32" s="49" t="s">
        <v>671</v>
      </c>
      <c r="B32" s="64" t="s">
        <v>399</v>
      </c>
      <c r="C32" s="37"/>
      <c r="D32" s="37"/>
      <c r="E32" s="37"/>
      <c r="F32" s="37"/>
    </row>
    <row r="33" spans="1:6" ht="15" customHeight="1">
      <c r="A33" s="17" t="s">
        <v>400</v>
      </c>
      <c r="B33" s="6" t="s">
        <v>401</v>
      </c>
      <c r="C33" s="37"/>
      <c r="D33" s="37"/>
      <c r="E33" s="37"/>
      <c r="F33" s="37"/>
    </row>
    <row r="34" spans="1:6" ht="15" customHeight="1">
      <c r="A34" s="17" t="s">
        <v>643</v>
      </c>
      <c r="B34" s="6" t="s">
        <v>402</v>
      </c>
      <c r="C34" s="37"/>
      <c r="D34" s="37"/>
      <c r="E34" s="37"/>
      <c r="F34" s="37"/>
    </row>
    <row r="35" spans="1:6" ht="15" customHeight="1">
      <c r="A35" s="17" t="s">
        <v>644</v>
      </c>
      <c r="B35" s="6" t="s">
        <v>405</v>
      </c>
      <c r="C35" s="37"/>
      <c r="D35" s="37"/>
      <c r="E35" s="37"/>
      <c r="F35" s="37"/>
    </row>
    <row r="36" spans="1:6" ht="15" customHeight="1">
      <c r="A36" s="17" t="s">
        <v>645</v>
      </c>
      <c r="B36" s="6" t="s">
        <v>406</v>
      </c>
      <c r="C36" s="37"/>
      <c r="D36" s="37"/>
      <c r="E36" s="37"/>
      <c r="F36" s="37"/>
    </row>
    <row r="37" spans="1:6" ht="15" customHeight="1">
      <c r="A37" s="17" t="s">
        <v>413</v>
      </c>
      <c r="B37" s="6" t="s">
        <v>414</v>
      </c>
      <c r="C37" s="37"/>
      <c r="D37" s="37"/>
      <c r="E37" s="37"/>
      <c r="F37" s="37"/>
    </row>
    <row r="38" spans="1:6" ht="15" customHeight="1">
      <c r="A38" s="17" t="s">
        <v>415</v>
      </c>
      <c r="B38" s="6" t="s">
        <v>416</v>
      </c>
      <c r="C38" s="37"/>
      <c r="D38" s="37"/>
      <c r="E38" s="37"/>
      <c r="F38" s="37"/>
    </row>
    <row r="39" spans="1:6" ht="15" customHeight="1">
      <c r="A39" s="17" t="s">
        <v>417</v>
      </c>
      <c r="B39" s="6" t="s">
        <v>418</v>
      </c>
      <c r="C39" s="37"/>
      <c r="D39" s="37"/>
      <c r="E39" s="37"/>
      <c r="F39" s="37"/>
    </row>
    <row r="40" spans="1:6" ht="15" customHeight="1">
      <c r="A40" s="17" t="s">
        <v>646</v>
      </c>
      <c r="B40" s="6" t="s">
        <v>419</v>
      </c>
      <c r="C40" s="37"/>
      <c r="D40" s="37"/>
      <c r="E40" s="37"/>
      <c r="F40" s="37"/>
    </row>
    <row r="41" spans="1:6" ht="15" customHeight="1">
      <c r="A41" s="17" t="s">
        <v>647</v>
      </c>
      <c r="B41" s="6" t="s">
        <v>421</v>
      </c>
      <c r="C41" s="37"/>
      <c r="D41" s="37"/>
      <c r="E41" s="37"/>
      <c r="F41" s="37"/>
    </row>
    <row r="42" spans="1:6" ht="15" customHeight="1">
      <c r="A42" s="17" t="s">
        <v>648</v>
      </c>
      <c r="B42" s="6" t="s">
        <v>426</v>
      </c>
      <c r="C42" s="37"/>
      <c r="D42" s="37"/>
      <c r="E42" s="37"/>
      <c r="F42" s="37"/>
    </row>
    <row r="43" spans="1:6" ht="15" customHeight="1">
      <c r="A43" s="63" t="s">
        <v>672</v>
      </c>
      <c r="B43" s="64" t="s">
        <v>430</v>
      </c>
      <c r="C43" s="37"/>
      <c r="D43" s="37"/>
      <c r="E43" s="37"/>
      <c r="F43" s="37"/>
    </row>
    <row r="44" spans="1:6" ht="15" customHeight="1">
      <c r="A44" s="17" t="s">
        <v>442</v>
      </c>
      <c r="B44" s="6" t="s">
        <v>443</v>
      </c>
      <c r="C44" s="37"/>
      <c r="D44" s="37"/>
      <c r="E44" s="37"/>
      <c r="F44" s="37"/>
    </row>
    <row r="45" spans="1:6" ht="15" customHeight="1">
      <c r="A45" s="5" t="s">
        <v>652</v>
      </c>
      <c r="B45" s="6" t="s">
        <v>444</v>
      </c>
      <c r="C45" s="37"/>
      <c r="D45" s="37"/>
      <c r="E45" s="37"/>
      <c r="F45" s="37"/>
    </row>
    <row r="46" spans="1:6" ht="15" customHeight="1">
      <c r="A46" s="17" t="s">
        <v>653</v>
      </c>
      <c r="B46" s="6" t="s">
        <v>445</v>
      </c>
      <c r="C46" s="37"/>
      <c r="D46" s="37"/>
      <c r="E46" s="37"/>
      <c r="F46" s="37"/>
    </row>
    <row r="47" spans="1:6" ht="15" customHeight="1">
      <c r="A47" s="49" t="s">
        <v>674</v>
      </c>
      <c r="B47" s="64" t="s">
        <v>446</v>
      </c>
      <c r="C47" s="37"/>
      <c r="D47" s="37"/>
      <c r="E47" s="37"/>
      <c r="F47" s="37"/>
    </row>
    <row r="48" spans="1:6" ht="15" customHeight="1">
      <c r="A48" s="82" t="s">
        <v>761</v>
      </c>
      <c r="B48" s="87"/>
      <c r="C48" s="37"/>
      <c r="D48" s="37"/>
      <c r="E48" s="37"/>
      <c r="F48" s="37"/>
    </row>
    <row r="49" spans="1:6" ht="15" customHeight="1">
      <c r="A49" s="5" t="s">
        <v>353</v>
      </c>
      <c r="B49" s="6" t="s">
        <v>354</v>
      </c>
      <c r="C49" s="37"/>
      <c r="D49" s="37"/>
      <c r="E49" s="37"/>
      <c r="F49" s="37"/>
    </row>
    <row r="50" spans="1:6" ht="15" customHeight="1">
      <c r="A50" s="5" t="s">
        <v>355</v>
      </c>
      <c r="B50" s="6" t="s">
        <v>356</v>
      </c>
      <c r="C50" s="37"/>
      <c r="D50" s="37"/>
      <c r="E50" s="37"/>
      <c r="F50" s="37"/>
    </row>
    <row r="51" spans="1:6" ht="15" customHeight="1">
      <c r="A51" s="5" t="s">
        <v>630</v>
      </c>
      <c r="B51" s="6" t="s">
        <v>357</v>
      </c>
      <c r="C51" s="37"/>
      <c r="D51" s="37"/>
      <c r="E51" s="37"/>
      <c r="F51" s="37"/>
    </row>
    <row r="52" spans="1:6" ht="15" customHeight="1">
      <c r="A52" s="5" t="s">
        <v>631</v>
      </c>
      <c r="B52" s="6" t="s">
        <v>358</v>
      </c>
      <c r="C52" s="37"/>
      <c r="D52" s="37"/>
      <c r="E52" s="37"/>
      <c r="F52" s="37"/>
    </row>
    <row r="53" spans="1:6" ht="15" customHeight="1">
      <c r="A53" s="5" t="s">
        <v>632</v>
      </c>
      <c r="B53" s="6" t="s">
        <v>359</v>
      </c>
      <c r="C53" s="37"/>
      <c r="D53" s="37"/>
      <c r="E53" s="37"/>
      <c r="F53" s="37"/>
    </row>
    <row r="54" spans="1:6" ht="15" customHeight="1">
      <c r="A54" s="49" t="s">
        <v>668</v>
      </c>
      <c r="B54" s="64" t="s">
        <v>360</v>
      </c>
      <c r="C54" s="37"/>
      <c r="D54" s="37"/>
      <c r="E54" s="37"/>
      <c r="F54" s="37"/>
    </row>
    <row r="55" spans="1:6" ht="15" customHeight="1">
      <c r="A55" s="17" t="s">
        <v>649</v>
      </c>
      <c r="B55" s="6" t="s">
        <v>431</v>
      </c>
      <c r="C55" s="37"/>
      <c r="D55" s="37"/>
      <c r="E55" s="37"/>
      <c r="F55" s="37"/>
    </row>
    <row r="56" spans="1:6" ht="15" customHeight="1">
      <c r="A56" s="17" t="s">
        <v>650</v>
      </c>
      <c r="B56" s="6" t="s">
        <v>433</v>
      </c>
      <c r="C56" s="37"/>
      <c r="D56" s="37"/>
      <c r="E56" s="37"/>
      <c r="F56" s="37"/>
    </row>
    <row r="57" spans="1:6" ht="15" customHeight="1">
      <c r="A57" s="17" t="s">
        <v>435</v>
      </c>
      <c r="B57" s="6" t="s">
        <v>436</v>
      </c>
      <c r="C57" s="37"/>
      <c r="D57" s="37"/>
      <c r="E57" s="37"/>
      <c r="F57" s="37"/>
    </row>
    <row r="58" spans="1:6" ht="15" customHeight="1">
      <c r="A58" s="17" t="s">
        <v>651</v>
      </c>
      <c r="B58" s="6" t="s">
        <v>437</v>
      </c>
      <c r="C58" s="37"/>
      <c r="D58" s="37"/>
      <c r="E58" s="37"/>
      <c r="F58" s="37"/>
    </row>
    <row r="59" spans="1:6" ht="15" customHeight="1">
      <c r="A59" s="17" t="s">
        <v>439</v>
      </c>
      <c r="B59" s="6" t="s">
        <v>440</v>
      </c>
      <c r="C59" s="37"/>
      <c r="D59" s="37"/>
      <c r="E59" s="37"/>
      <c r="F59" s="37"/>
    </row>
    <row r="60" spans="1:6" ht="15" customHeight="1">
      <c r="A60" s="49" t="s">
        <v>673</v>
      </c>
      <c r="B60" s="64" t="s">
        <v>441</v>
      </c>
      <c r="C60" s="37"/>
      <c r="D60" s="37"/>
      <c r="E60" s="37"/>
      <c r="F60" s="37"/>
    </row>
    <row r="61" spans="1:6" ht="15" customHeight="1">
      <c r="A61" s="17" t="s">
        <v>447</v>
      </c>
      <c r="B61" s="6" t="s">
        <v>448</v>
      </c>
      <c r="C61" s="37"/>
      <c r="D61" s="37"/>
      <c r="E61" s="37"/>
      <c r="F61" s="37"/>
    </row>
    <row r="62" spans="1:6" ht="15" customHeight="1">
      <c r="A62" s="5" t="s">
        <v>654</v>
      </c>
      <c r="B62" s="6" t="s">
        <v>449</v>
      </c>
      <c r="C62" s="37"/>
      <c r="D62" s="37"/>
      <c r="E62" s="37"/>
      <c r="F62" s="37"/>
    </row>
    <row r="63" spans="1:6" ht="15" customHeight="1">
      <c r="A63" s="17" t="s">
        <v>655</v>
      </c>
      <c r="B63" s="6" t="s">
        <v>450</v>
      </c>
      <c r="C63" s="37"/>
      <c r="D63" s="37"/>
      <c r="E63" s="37"/>
      <c r="F63" s="37"/>
    </row>
    <row r="64" spans="1:6" ht="15" customHeight="1">
      <c r="A64" s="49" t="s">
        <v>676</v>
      </c>
      <c r="B64" s="64" t="s">
        <v>451</v>
      </c>
      <c r="C64" s="37"/>
      <c r="D64" s="37"/>
      <c r="E64" s="37"/>
      <c r="F64" s="37"/>
    </row>
    <row r="65" spans="1:6" ht="15" customHeight="1">
      <c r="A65" s="82" t="s">
        <v>760</v>
      </c>
      <c r="B65" s="87"/>
      <c r="C65" s="37"/>
      <c r="D65" s="37"/>
      <c r="E65" s="37"/>
      <c r="F65" s="37"/>
    </row>
    <row r="66" spans="1:6" ht="15.75">
      <c r="A66" s="61" t="s">
        <v>675</v>
      </c>
      <c r="B66" s="45" t="s">
        <v>452</v>
      </c>
      <c r="C66" s="37"/>
      <c r="D66" s="37"/>
      <c r="E66" s="37"/>
      <c r="F66" s="37"/>
    </row>
    <row r="67" spans="1:6" ht="15.75">
      <c r="A67" s="144" t="s">
        <v>98</v>
      </c>
      <c r="B67" s="85"/>
      <c r="C67" s="37"/>
      <c r="D67" s="37"/>
      <c r="E67" s="37"/>
      <c r="F67" s="37"/>
    </row>
    <row r="68" spans="1:6" ht="15.75">
      <c r="A68" s="144" t="s">
        <v>99</v>
      </c>
      <c r="B68" s="85"/>
      <c r="C68" s="37"/>
      <c r="D68" s="37"/>
      <c r="E68" s="37"/>
      <c r="F68" s="37"/>
    </row>
    <row r="69" spans="1:6">
      <c r="A69" s="47" t="s">
        <v>657</v>
      </c>
      <c r="B69" s="5" t="s">
        <v>453</v>
      </c>
      <c r="C69" s="37"/>
      <c r="D69" s="37"/>
      <c r="E69" s="37"/>
      <c r="F69" s="37"/>
    </row>
    <row r="70" spans="1:6">
      <c r="A70" s="17" t="s">
        <v>454</v>
      </c>
      <c r="B70" s="5" t="s">
        <v>455</v>
      </c>
      <c r="C70" s="37"/>
      <c r="D70" s="37"/>
      <c r="E70" s="37"/>
      <c r="F70" s="37"/>
    </row>
    <row r="71" spans="1:6">
      <c r="A71" s="47" t="s">
        <v>658</v>
      </c>
      <c r="B71" s="5" t="s">
        <v>456</v>
      </c>
      <c r="C71" s="37"/>
      <c r="D71" s="37"/>
      <c r="E71" s="37"/>
      <c r="F71" s="37"/>
    </row>
    <row r="72" spans="1:6">
      <c r="A72" s="20" t="s">
        <v>677</v>
      </c>
      <c r="B72" s="9" t="s">
        <v>457</v>
      </c>
      <c r="C72" s="37"/>
      <c r="D72" s="37"/>
      <c r="E72" s="37"/>
      <c r="F72" s="37"/>
    </row>
    <row r="73" spans="1:6">
      <c r="A73" s="17" t="s">
        <v>659</v>
      </c>
      <c r="B73" s="5" t="s">
        <v>458</v>
      </c>
      <c r="C73" s="37"/>
      <c r="D73" s="37"/>
      <c r="E73" s="37"/>
      <c r="F73" s="37"/>
    </row>
    <row r="74" spans="1:6">
      <c r="A74" s="47" t="s">
        <v>459</v>
      </c>
      <c r="B74" s="5" t="s">
        <v>460</v>
      </c>
      <c r="C74" s="37"/>
      <c r="D74" s="37"/>
      <c r="E74" s="37"/>
      <c r="F74" s="37"/>
    </row>
    <row r="75" spans="1:6">
      <c r="A75" s="17" t="s">
        <v>660</v>
      </c>
      <c r="B75" s="5" t="s">
        <v>461</v>
      </c>
      <c r="C75" s="37"/>
      <c r="D75" s="37"/>
      <c r="E75" s="37"/>
      <c r="F75" s="37"/>
    </row>
    <row r="76" spans="1:6">
      <c r="A76" s="47" t="s">
        <v>462</v>
      </c>
      <c r="B76" s="5" t="s">
        <v>463</v>
      </c>
      <c r="C76" s="37"/>
      <c r="D76" s="37"/>
      <c r="E76" s="37"/>
      <c r="F76" s="37"/>
    </row>
    <row r="77" spans="1:6">
      <c r="A77" s="18" t="s">
        <v>678</v>
      </c>
      <c r="B77" s="9" t="s">
        <v>464</v>
      </c>
      <c r="C77" s="37"/>
      <c r="D77" s="37"/>
      <c r="E77" s="37"/>
      <c r="F77" s="37"/>
    </row>
    <row r="78" spans="1:6">
      <c r="A78" s="5" t="s">
        <v>811</v>
      </c>
      <c r="B78" s="5" t="s">
        <v>465</v>
      </c>
      <c r="C78" s="37"/>
      <c r="D78" s="37"/>
      <c r="E78" s="37"/>
      <c r="F78" s="37"/>
    </row>
    <row r="79" spans="1:6">
      <c r="A79" s="5" t="s">
        <v>812</v>
      </c>
      <c r="B79" s="5" t="s">
        <v>465</v>
      </c>
      <c r="C79" s="37"/>
      <c r="D79" s="37"/>
      <c r="E79" s="37"/>
      <c r="F79" s="37"/>
    </row>
    <row r="80" spans="1:6">
      <c r="A80" s="5" t="s">
        <v>809</v>
      </c>
      <c r="B80" s="5" t="s">
        <v>466</v>
      </c>
      <c r="C80" s="37"/>
      <c r="D80" s="37"/>
      <c r="E80" s="37"/>
      <c r="F80" s="37"/>
    </row>
    <row r="81" spans="1:6">
      <c r="A81" s="5" t="s">
        <v>810</v>
      </c>
      <c r="B81" s="5" t="s">
        <v>466</v>
      </c>
      <c r="C81" s="37"/>
      <c r="D81" s="37"/>
      <c r="E81" s="37"/>
      <c r="F81" s="37"/>
    </row>
    <row r="82" spans="1:6">
      <c r="A82" s="9" t="s">
        <v>679</v>
      </c>
      <c r="B82" s="9" t="s">
        <v>467</v>
      </c>
      <c r="C82" s="37"/>
      <c r="D82" s="37"/>
      <c r="E82" s="37"/>
      <c r="F82" s="37"/>
    </row>
    <row r="83" spans="1:6">
      <c r="A83" s="47" t="s">
        <v>468</v>
      </c>
      <c r="B83" s="5" t="s">
        <v>469</v>
      </c>
      <c r="C83" s="37"/>
      <c r="D83" s="37"/>
      <c r="E83" s="37"/>
      <c r="F83" s="37"/>
    </row>
    <row r="84" spans="1:6">
      <c r="A84" s="47" t="s">
        <v>470</v>
      </c>
      <c r="B84" s="5" t="s">
        <v>471</v>
      </c>
      <c r="C84" s="37"/>
      <c r="D84" s="37"/>
      <c r="E84" s="37"/>
      <c r="F84" s="37"/>
    </row>
    <row r="85" spans="1:6">
      <c r="A85" s="47" t="s">
        <v>472</v>
      </c>
      <c r="B85" s="5" t="s">
        <v>473</v>
      </c>
      <c r="C85" s="37"/>
      <c r="D85" s="37"/>
      <c r="E85" s="37"/>
      <c r="F85" s="37"/>
    </row>
    <row r="86" spans="1:6">
      <c r="A86" s="47" t="s">
        <v>474</v>
      </c>
      <c r="B86" s="5" t="s">
        <v>475</v>
      </c>
      <c r="C86" s="37"/>
      <c r="D86" s="37"/>
      <c r="E86" s="37"/>
      <c r="F86" s="37"/>
    </row>
    <row r="87" spans="1:6">
      <c r="A87" s="17" t="s">
        <v>661</v>
      </c>
      <c r="B87" s="5" t="s">
        <v>476</v>
      </c>
      <c r="C87" s="37"/>
      <c r="D87" s="37"/>
      <c r="E87" s="37"/>
      <c r="F87" s="37"/>
    </row>
    <row r="88" spans="1:6">
      <c r="A88" s="20" t="s">
        <v>680</v>
      </c>
      <c r="B88" s="9" t="s">
        <v>478</v>
      </c>
      <c r="C88" s="37"/>
      <c r="D88" s="37"/>
      <c r="E88" s="37"/>
      <c r="F88" s="37"/>
    </row>
    <row r="89" spans="1:6">
      <c r="A89" s="17" t="s">
        <v>479</v>
      </c>
      <c r="B89" s="5" t="s">
        <v>480</v>
      </c>
      <c r="C89" s="37"/>
      <c r="D89" s="37"/>
      <c r="E89" s="37"/>
      <c r="F89" s="37"/>
    </row>
    <row r="90" spans="1:6">
      <c r="A90" s="17" t="s">
        <v>481</v>
      </c>
      <c r="B90" s="5" t="s">
        <v>482</v>
      </c>
      <c r="C90" s="37"/>
      <c r="D90" s="37"/>
      <c r="E90" s="37"/>
      <c r="F90" s="37"/>
    </row>
    <row r="91" spans="1:6">
      <c r="A91" s="47" t="s">
        <v>483</v>
      </c>
      <c r="B91" s="5" t="s">
        <v>484</v>
      </c>
      <c r="C91" s="37"/>
      <c r="D91" s="37"/>
      <c r="E91" s="37"/>
      <c r="F91" s="37"/>
    </row>
    <row r="92" spans="1:6">
      <c r="A92" s="47" t="s">
        <v>662</v>
      </c>
      <c r="B92" s="5" t="s">
        <v>485</v>
      </c>
      <c r="C92" s="37"/>
      <c r="D92" s="37"/>
      <c r="E92" s="37"/>
      <c r="F92" s="37"/>
    </row>
    <row r="93" spans="1:6">
      <c r="A93" s="18" t="s">
        <v>681</v>
      </c>
      <c r="B93" s="9" t="s">
        <v>486</v>
      </c>
      <c r="C93" s="37"/>
      <c r="D93" s="37"/>
      <c r="E93" s="37"/>
      <c r="F93" s="37"/>
    </row>
    <row r="94" spans="1:6">
      <c r="A94" s="20" t="s">
        <v>487</v>
      </c>
      <c r="B94" s="9" t="s">
        <v>488</v>
      </c>
      <c r="C94" s="37"/>
      <c r="D94" s="37"/>
      <c r="E94" s="37"/>
      <c r="F94" s="37"/>
    </row>
    <row r="95" spans="1:6" ht="15.75">
      <c r="A95" s="50" t="s">
        <v>682</v>
      </c>
      <c r="B95" s="51" t="s">
        <v>489</v>
      </c>
      <c r="C95" s="37"/>
      <c r="D95" s="37"/>
      <c r="E95" s="37"/>
      <c r="F95" s="37"/>
    </row>
    <row r="96" spans="1:6" ht="15.75">
      <c r="A96" s="55" t="s">
        <v>664</v>
      </c>
      <c r="B96" s="56"/>
      <c r="C96" s="37"/>
      <c r="D96" s="37"/>
      <c r="E96" s="37"/>
      <c r="F96" s="37"/>
    </row>
  </sheetData>
  <mergeCells count="2">
    <mergeCell ref="A1:F1"/>
    <mergeCell ref="A2:F2"/>
  </mergeCells>
  <phoneticPr fontId="49" type="noConversion"/>
  <pageMargins left="0" right="0" top="0.74803149606299213" bottom="0.74803149606299213" header="0.31496062992125984" footer="0.31496062992125984"/>
  <pageSetup paperSize="9" scale="75" orientation="landscape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H96"/>
  <sheetViews>
    <sheetView workbookViewId="0">
      <selection activeCell="A67" sqref="A67:A68"/>
    </sheetView>
  </sheetViews>
  <sheetFormatPr defaultRowHeight="15"/>
  <cols>
    <col min="1" max="1" width="92.5703125" customWidth="1"/>
    <col min="3" max="3" width="13" customWidth="1"/>
    <col min="4" max="4" width="14.140625" customWidth="1"/>
    <col min="5" max="5" width="15.5703125" customWidth="1"/>
    <col min="6" max="6" width="13.28515625" customWidth="1"/>
  </cols>
  <sheetData>
    <row r="1" spans="1:8" ht="24" customHeight="1">
      <c r="A1" s="269" t="s">
        <v>92</v>
      </c>
      <c r="B1" s="274"/>
      <c r="C1" s="274"/>
      <c r="D1" s="274"/>
      <c r="E1" s="274"/>
      <c r="F1" s="271"/>
    </row>
    <row r="2" spans="1:8" ht="24" customHeight="1">
      <c r="A2" s="273" t="s">
        <v>728</v>
      </c>
      <c r="B2" s="270"/>
      <c r="C2" s="270"/>
      <c r="D2" s="270"/>
      <c r="E2" s="270"/>
      <c r="F2" s="271"/>
      <c r="H2" s="120"/>
    </row>
    <row r="3" spans="1:8" ht="18">
      <c r="A3" s="62"/>
    </row>
    <row r="4" spans="1:8">
      <c r="A4" s="4" t="s">
        <v>5</v>
      </c>
    </row>
    <row r="5" spans="1:8" ht="30">
      <c r="A5" s="2" t="s">
        <v>141</v>
      </c>
      <c r="B5" s="3" t="s">
        <v>72</v>
      </c>
      <c r="C5" s="84" t="s">
        <v>762</v>
      </c>
      <c r="D5" s="84" t="s">
        <v>763</v>
      </c>
      <c r="E5" s="84" t="s">
        <v>95</v>
      </c>
      <c r="F5" s="138" t="s">
        <v>58</v>
      </c>
    </row>
    <row r="6" spans="1:8" ht="15" customHeight="1">
      <c r="A6" s="41" t="s">
        <v>332</v>
      </c>
      <c r="B6" s="6" t="s">
        <v>333</v>
      </c>
      <c r="C6" s="37"/>
      <c r="D6" s="37"/>
      <c r="E6" s="37"/>
      <c r="F6" s="37"/>
    </row>
    <row r="7" spans="1:8" ht="15" customHeight="1">
      <c r="A7" s="5" t="s">
        <v>334</v>
      </c>
      <c r="B7" s="6" t="s">
        <v>335</v>
      </c>
      <c r="C7" s="37"/>
      <c r="D7" s="37"/>
      <c r="E7" s="37"/>
      <c r="F7" s="37"/>
    </row>
    <row r="8" spans="1:8" ht="15" customHeight="1">
      <c r="A8" s="5" t="s">
        <v>336</v>
      </c>
      <c r="B8" s="6" t="s">
        <v>337</v>
      </c>
      <c r="C8" s="37"/>
      <c r="D8" s="37"/>
      <c r="E8" s="37"/>
      <c r="F8" s="37"/>
    </row>
    <row r="9" spans="1:8" ht="15" customHeight="1">
      <c r="A9" s="5" t="s">
        <v>338</v>
      </c>
      <c r="B9" s="6" t="s">
        <v>339</v>
      </c>
      <c r="C9" s="37"/>
      <c r="D9" s="37"/>
      <c r="E9" s="37"/>
      <c r="F9" s="37"/>
    </row>
    <row r="10" spans="1:8" ht="15" customHeight="1">
      <c r="A10" s="5" t="s">
        <v>340</v>
      </c>
      <c r="B10" s="6" t="s">
        <v>341</v>
      </c>
      <c r="C10" s="37"/>
      <c r="D10" s="37"/>
      <c r="E10" s="37"/>
      <c r="F10" s="37"/>
    </row>
    <row r="11" spans="1:8" ht="15" customHeight="1">
      <c r="A11" s="5" t="s">
        <v>342</v>
      </c>
      <c r="B11" s="6" t="s">
        <v>343</v>
      </c>
      <c r="C11" s="37"/>
      <c r="D11" s="37"/>
      <c r="E11" s="37"/>
      <c r="F11" s="37"/>
    </row>
    <row r="12" spans="1:8" ht="15" customHeight="1">
      <c r="A12" s="9" t="s">
        <v>666</v>
      </c>
      <c r="B12" s="10" t="s">
        <v>344</v>
      </c>
      <c r="C12" s="37"/>
      <c r="D12" s="37"/>
      <c r="E12" s="37"/>
      <c r="F12" s="37"/>
    </row>
    <row r="13" spans="1:8" ht="15" customHeight="1">
      <c r="A13" s="5" t="s">
        <v>345</v>
      </c>
      <c r="B13" s="6" t="s">
        <v>346</v>
      </c>
      <c r="C13" s="37"/>
      <c r="D13" s="37"/>
      <c r="E13" s="37"/>
      <c r="F13" s="37"/>
    </row>
    <row r="14" spans="1:8" ht="15" customHeight="1">
      <c r="A14" s="5" t="s">
        <v>347</v>
      </c>
      <c r="B14" s="6" t="s">
        <v>348</v>
      </c>
      <c r="C14" s="37"/>
      <c r="D14" s="37"/>
      <c r="E14" s="37"/>
      <c r="F14" s="37"/>
    </row>
    <row r="15" spans="1:8" ht="15" customHeight="1">
      <c r="A15" s="5" t="s">
        <v>627</v>
      </c>
      <c r="B15" s="6" t="s">
        <v>349</v>
      </c>
      <c r="C15" s="37"/>
      <c r="D15" s="37"/>
      <c r="E15" s="37"/>
      <c r="F15" s="37"/>
    </row>
    <row r="16" spans="1:8" ht="15" customHeight="1">
      <c r="A16" s="5" t="s">
        <v>628</v>
      </c>
      <c r="B16" s="6" t="s">
        <v>350</v>
      </c>
      <c r="C16" s="37"/>
      <c r="D16" s="37"/>
      <c r="E16" s="37"/>
      <c r="F16" s="37"/>
    </row>
    <row r="17" spans="1:6" ht="15" customHeight="1">
      <c r="A17" s="5" t="s">
        <v>629</v>
      </c>
      <c r="B17" s="6" t="s">
        <v>351</v>
      </c>
      <c r="C17" s="37"/>
      <c r="D17" s="37"/>
      <c r="E17" s="37"/>
      <c r="F17" s="37"/>
    </row>
    <row r="18" spans="1:6" ht="15" customHeight="1">
      <c r="A18" s="49" t="s">
        <v>667</v>
      </c>
      <c r="B18" s="64" t="s">
        <v>352</v>
      </c>
      <c r="C18" s="37"/>
      <c r="D18" s="37"/>
      <c r="E18" s="37"/>
      <c r="F18" s="37"/>
    </row>
    <row r="19" spans="1:6" ht="15" customHeight="1">
      <c r="A19" s="5" t="s">
        <v>633</v>
      </c>
      <c r="B19" s="6" t="s">
        <v>361</v>
      </c>
      <c r="C19" s="37"/>
      <c r="D19" s="37"/>
      <c r="E19" s="37"/>
      <c r="F19" s="37"/>
    </row>
    <row r="20" spans="1:6" ht="15" customHeight="1">
      <c r="A20" s="5" t="s">
        <v>634</v>
      </c>
      <c r="B20" s="6" t="s">
        <v>365</v>
      </c>
      <c r="C20" s="37"/>
      <c r="D20" s="37"/>
      <c r="E20" s="37"/>
      <c r="F20" s="37"/>
    </row>
    <row r="21" spans="1:6" ht="15" customHeight="1">
      <c r="A21" s="9" t="s">
        <v>669</v>
      </c>
      <c r="B21" s="10" t="s">
        <v>366</v>
      </c>
      <c r="C21" s="37"/>
      <c r="D21" s="37"/>
      <c r="E21" s="37"/>
      <c r="F21" s="37"/>
    </row>
    <row r="22" spans="1:6" ht="15" customHeight="1">
      <c r="A22" s="5" t="s">
        <v>635</v>
      </c>
      <c r="B22" s="6" t="s">
        <v>367</v>
      </c>
      <c r="C22" s="37"/>
      <c r="D22" s="37"/>
      <c r="E22" s="37"/>
      <c r="F22" s="37"/>
    </row>
    <row r="23" spans="1:6" ht="15" customHeight="1">
      <c r="A23" s="5" t="s">
        <v>636</v>
      </c>
      <c r="B23" s="6" t="s">
        <v>368</v>
      </c>
      <c r="C23" s="37"/>
      <c r="D23" s="37"/>
      <c r="E23" s="37"/>
      <c r="F23" s="37"/>
    </row>
    <row r="24" spans="1:6" ht="15" customHeight="1">
      <c r="A24" s="5" t="s">
        <v>637</v>
      </c>
      <c r="B24" s="6" t="s">
        <v>369</v>
      </c>
      <c r="C24" s="37"/>
      <c r="D24" s="37"/>
      <c r="E24" s="37"/>
      <c r="F24" s="37"/>
    </row>
    <row r="25" spans="1:6" ht="15" customHeight="1">
      <c r="A25" s="5" t="s">
        <v>638</v>
      </c>
      <c r="B25" s="6" t="s">
        <v>370</v>
      </c>
      <c r="C25" s="37"/>
      <c r="D25" s="37"/>
      <c r="E25" s="37"/>
      <c r="F25" s="37"/>
    </row>
    <row r="26" spans="1:6" ht="15" customHeight="1">
      <c r="A26" s="5" t="s">
        <v>639</v>
      </c>
      <c r="B26" s="6" t="s">
        <v>373</v>
      </c>
      <c r="C26" s="37"/>
      <c r="D26" s="37"/>
      <c r="E26" s="37"/>
      <c r="F26" s="37"/>
    </row>
    <row r="27" spans="1:6" ht="15" customHeight="1">
      <c r="A27" s="5" t="s">
        <v>374</v>
      </c>
      <c r="B27" s="6" t="s">
        <v>375</v>
      </c>
      <c r="C27" s="37"/>
      <c r="D27" s="37"/>
      <c r="E27" s="37"/>
      <c r="F27" s="37"/>
    </row>
    <row r="28" spans="1:6" ht="15" customHeight="1">
      <c r="A28" s="5" t="s">
        <v>640</v>
      </c>
      <c r="B28" s="6" t="s">
        <v>376</v>
      </c>
      <c r="C28" s="37"/>
      <c r="D28" s="37"/>
      <c r="E28" s="37"/>
      <c r="F28" s="37"/>
    </row>
    <row r="29" spans="1:6" ht="15" customHeight="1">
      <c r="A29" s="5" t="s">
        <v>641</v>
      </c>
      <c r="B29" s="6" t="s">
        <v>381</v>
      </c>
      <c r="C29" s="37"/>
      <c r="D29" s="37"/>
      <c r="E29" s="37"/>
      <c r="F29" s="37"/>
    </row>
    <row r="30" spans="1:6" ht="15" customHeight="1">
      <c r="A30" s="9" t="s">
        <v>670</v>
      </c>
      <c r="B30" s="10" t="s">
        <v>397</v>
      </c>
      <c r="C30" s="37"/>
      <c r="D30" s="37"/>
      <c r="E30" s="37"/>
      <c r="F30" s="37"/>
    </row>
    <row r="31" spans="1:6" ht="15" customHeight="1">
      <c r="A31" s="5" t="s">
        <v>642</v>
      </c>
      <c r="B31" s="6" t="s">
        <v>398</v>
      </c>
      <c r="C31" s="37"/>
      <c r="D31" s="37"/>
      <c r="E31" s="37"/>
      <c r="F31" s="37"/>
    </row>
    <row r="32" spans="1:6" ht="15" customHeight="1">
      <c r="A32" s="49" t="s">
        <v>671</v>
      </c>
      <c r="B32" s="64" t="s">
        <v>399</v>
      </c>
      <c r="C32" s="37"/>
      <c r="D32" s="37"/>
      <c r="E32" s="37"/>
      <c r="F32" s="37"/>
    </row>
    <row r="33" spans="1:6" ht="15" customHeight="1">
      <c r="A33" s="17" t="s">
        <v>400</v>
      </c>
      <c r="B33" s="6" t="s">
        <v>401</v>
      </c>
      <c r="C33" s="37"/>
      <c r="D33" s="37"/>
      <c r="E33" s="37"/>
      <c r="F33" s="37"/>
    </row>
    <row r="34" spans="1:6" ht="15" customHeight="1">
      <c r="A34" s="17" t="s">
        <v>643</v>
      </c>
      <c r="B34" s="6" t="s">
        <v>402</v>
      </c>
      <c r="C34" s="37"/>
      <c r="D34" s="37"/>
      <c r="E34" s="37"/>
      <c r="F34" s="37"/>
    </row>
    <row r="35" spans="1:6" ht="15" customHeight="1">
      <c r="A35" s="17" t="s">
        <v>644</v>
      </c>
      <c r="B35" s="6" t="s">
        <v>405</v>
      </c>
      <c r="C35" s="37"/>
      <c r="D35" s="37"/>
      <c r="E35" s="37"/>
      <c r="F35" s="37"/>
    </row>
    <row r="36" spans="1:6" ht="15" customHeight="1">
      <c r="A36" s="17" t="s">
        <v>645</v>
      </c>
      <c r="B36" s="6" t="s">
        <v>406</v>
      </c>
      <c r="C36" s="37"/>
      <c r="D36" s="37"/>
      <c r="E36" s="37"/>
      <c r="F36" s="37"/>
    </row>
    <row r="37" spans="1:6" ht="15" customHeight="1">
      <c r="A37" s="17" t="s">
        <v>413</v>
      </c>
      <c r="B37" s="6" t="s">
        <v>414</v>
      </c>
      <c r="C37" s="37"/>
      <c r="D37" s="37"/>
      <c r="E37" s="37"/>
      <c r="F37" s="37"/>
    </row>
    <row r="38" spans="1:6" ht="15" customHeight="1">
      <c r="A38" s="17" t="s">
        <v>415</v>
      </c>
      <c r="B38" s="6" t="s">
        <v>416</v>
      </c>
      <c r="C38" s="37"/>
      <c r="D38" s="37"/>
      <c r="E38" s="37"/>
      <c r="F38" s="37"/>
    </row>
    <row r="39" spans="1:6" ht="15" customHeight="1">
      <c r="A39" s="17" t="s">
        <v>417</v>
      </c>
      <c r="B39" s="6" t="s">
        <v>418</v>
      </c>
      <c r="C39" s="37"/>
      <c r="D39" s="37"/>
      <c r="E39" s="37"/>
      <c r="F39" s="37"/>
    </row>
    <row r="40" spans="1:6" ht="15" customHeight="1">
      <c r="A40" s="17" t="s">
        <v>646</v>
      </c>
      <c r="B40" s="6" t="s">
        <v>419</v>
      </c>
      <c r="C40" s="37"/>
      <c r="D40" s="37"/>
      <c r="E40" s="37"/>
      <c r="F40" s="37"/>
    </row>
    <row r="41" spans="1:6" ht="15" customHeight="1">
      <c r="A41" s="17" t="s">
        <v>647</v>
      </c>
      <c r="B41" s="6" t="s">
        <v>421</v>
      </c>
      <c r="C41" s="37"/>
      <c r="D41" s="37"/>
      <c r="E41" s="37"/>
      <c r="F41" s="37"/>
    </row>
    <row r="42" spans="1:6" ht="15" customHeight="1">
      <c r="A42" s="17" t="s">
        <v>648</v>
      </c>
      <c r="B42" s="6" t="s">
        <v>426</v>
      </c>
      <c r="C42" s="37"/>
      <c r="D42" s="37"/>
      <c r="E42" s="37"/>
      <c r="F42" s="37"/>
    </row>
    <row r="43" spans="1:6" ht="15" customHeight="1">
      <c r="A43" s="63" t="s">
        <v>672</v>
      </c>
      <c r="B43" s="64" t="s">
        <v>430</v>
      </c>
      <c r="C43" s="37"/>
      <c r="D43" s="37"/>
      <c r="E43" s="37"/>
      <c r="F43" s="37"/>
    </row>
    <row r="44" spans="1:6" ht="15" customHeight="1">
      <c r="A44" s="17" t="s">
        <v>442</v>
      </c>
      <c r="B44" s="6" t="s">
        <v>443</v>
      </c>
      <c r="C44" s="37"/>
      <c r="D44" s="37"/>
      <c r="E44" s="37"/>
      <c r="F44" s="37"/>
    </row>
    <row r="45" spans="1:6" ht="15" customHeight="1">
      <c r="A45" s="5" t="s">
        <v>652</v>
      </c>
      <c r="B45" s="6" t="s">
        <v>444</v>
      </c>
      <c r="C45" s="37"/>
      <c r="D45" s="37"/>
      <c r="E45" s="37"/>
      <c r="F45" s="37"/>
    </row>
    <row r="46" spans="1:6" ht="15" customHeight="1">
      <c r="A46" s="17" t="s">
        <v>653</v>
      </c>
      <c r="B46" s="6" t="s">
        <v>445</v>
      </c>
      <c r="C46" s="37"/>
      <c r="D46" s="37"/>
      <c r="E46" s="37"/>
      <c r="F46" s="37"/>
    </row>
    <row r="47" spans="1:6" ht="15" customHeight="1">
      <c r="A47" s="49" t="s">
        <v>674</v>
      </c>
      <c r="B47" s="64" t="s">
        <v>446</v>
      </c>
      <c r="C47" s="37"/>
      <c r="D47" s="37"/>
      <c r="E47" s="37"/>
      <c r="F47" s="37"/>
    </row>
    <row r="48" spans="1:6" ht="15" customHeight="1">
      <c r="A48" s="82" t="s">
        <v>761</v>
      </c>
      <c r="B48" s="87"/>
      <c r="C48" s="37"/>
      <c r="D48" s="37"/>
      <c r="E48" s="37"/>
      <c r="F48" s="37"/>
    </row>
    <row r="49" spans="1:6" ht="15" customHeight="1">
      <c r="A49" s="5" t="s">
        <v>353</v>
      </c>
      <c r="B49" s="6" t="s">
        <v>354</v>
      </c>
      <c r="C49" s="37"/>
      <c r="D49" s="37"/>
      <c r="E49" s="37"/>
      <c r="F49" s="37"/>
    </row>
    <row r="50" spans="1:6" ht="15" customHeight="1">
      <c r="A50" s="5" t="s">
        <v>355</v>
      </c>
      <c r="B50" s="6" t="s">
        <v>356</v>
      </c>
      <c r="C50" s="37"/>
      <c r="D50" s="37"/>
      <c r="E50" s="37"/>
      <c r="F50" s="37"/>
    </row>
    <row r="51" spans="1:6" ht="15" customHeight="1">
      <c r="A51" s="5" t="s">
        <v>630</v>
      </c>
      <c r="B51" s="6" t="s">
        <v>357</v>
      </c>
      <c r="C51" s="37"/>
      <c r="D51" s="37"/>
      <c r="E51" s="37"/>
      <c r="F51" s="37"/>
    </row>
    <row r="52" spans="1:6" ht="15" customHeight="1">
      <c r="A52" s="5" t="s">
        <v>631</v>
      </c>
      <c r="B52" s="6" t="s">
        <v>358</v>
      </c>
      <c r="C52" s="37"/>
      <c r="D52" s="37"/>
      <c r="E52" s="37"/>
      <c r="F52" s="37"/>
    </row>
    <row r="53" spans="1:6" ht="15" customHeight="1">
      <c r="A53" s="5" t="s">
        <v>632</v>
      </c>
      <c r="B53" s="6" t="s">
        <v>359</v>
      </c>
      <c r="C53" s="37"/>
      <c r="D53" s="37"/>
      <c r="E53" s="37"/>
      <c r="F53" s="37"/>
    </row>
    <row r="54" spans="1:6" ht="15" customHeight="1">
      <c r="A54" s="49" t="s">
        <v>668</v>
      </c>
      <c r="B54" s="64" t="s">
        <v>360</v>
      </c>
      <c r="C54" s="37"/>
      <c r="D54" s="37"/>
      <c r="E54" s="37"/>
      <c r="F54" s="37"/>
    </row>
    <row r="55" spans="1:6" ht="15" customHeight="1">
      <c r="A55" s="17" t="s">
        <v>649</v>
      </c>
      <c r="B55" s="6" t="s">
        <v>431</v>
      </c>
      <c r="C55" s="37"/>
      <c r="D55" s="37"/>
      <c r="E55" s="37"/>
      <c r="F55" s="37"/>
    </row>
    <row r="56" spans="1:6" ht="15" customHeight="1">
      <c r="A56" s="17" t="s">
        <v>650</v>
      </c>
      <c r="B56" s="6" t="s">
        <v>433</v>
      </c>
      <c r="C56" s="37"/>
      <c r="D56" s="37"/>
      <c r="E56" s="37"/>
      <c r="F56" s="37"/>
    </row>
    <row r="57" spans="1:6" ht="15" customHeight="1">
      <c r="A57" s="17" t="s">
        <v>435</v>
      </c>
      <c r="B57" s="6" t="s">
        <v>436</v>
      </c>
      <c r="C57" s="37"/>
      <c r="D57" s="37"/>
      <c r="E57" s="37"/>
      <c r="F57" s="37"/>
    </row>
    <row r="58" spans="1:6" ht="15" customHeight="1">
      <c r="A58" s="17" t="s">
        <v>651</v>
      </c>
      <c r="B58" s="6" t="s">
        <v>437</v>
      </c>
      <c r="C58" s="37"/>
      <c r="D58" s="37"/>
      <c r="E58" s="37"/>
      <c r="F58" s="37"/>
    </row>
    <row r="59" spans="1:6" ht="15" customHeight="1">
      <c r="A59" s="17" t="s">
        <v>439</v>
      </c>
      <c r="B59" s="6" t="s">
        <v>440</v>
      </c>
      <c r="C59" s="37"/>
      <c r="D59" s="37"/>
      <c r="E59" s="37"/>
      <c r="F59" s="37"/>
    </row>
    <row r="60" spans="1:6" ht="15" customHeight="1">
      <c r="A60" s="49" t="s">
        <v>673</v>
      </c>
      <c r="B60" s="64" t="s">
        <v>441</v>
      </c>
      <c r="C60" s="37"/>
      <c r="D60" s="37"/>
      <c r="E60" s="37"/>
      <c r="F60" s="37"/>
    </row>
    <row r="61" spans="1:6" ht="15" customHeight="1">
      <c r="A61" s="17" t="s">
        <v>447</v>
      </c>
      <c r="B61" s="6" t="s">
        <v>448</v>
      </c>
      <c r="C61" s="37"/>
      <c r="D61" s="37"/>
      <c r="E61" s="37"/>
      <c r="F61" s="37"/>
    </row>
    <row r="62" spans="1:6" ht="15" customHeight="1">
      <c r="A62" s="5" t="s">
        <v>654</v>
      </c>
      <c r="B62" s="6" t="s">
        <v>449</v>
      </c>
      <c r="C62" s="37"/>
      <c r="D62" s="37"/>
      <c r="E62" s="37"/>
      <c r="F62" s="37"/>
    </row>
    <row r="63" spans="1:6" ht="15" customHeight="1">
      <c r="A63" s="17" t="s">
        <v>655</v>
      </c>
      <c r="B63" s="6" t="s">
        <v>450</v>
      </c>
      <c r="C63" s="37"/>
      <c r="D63" s="37"/>
      <c r="E63" s="37"/>
      <c r="F63" s="37"/>
    </row>
    <row r="64" spans="1:6" ht="15" customHeight="1">
      <c r="A64" s="49" t="s">
        <v>676</v>
      </c>
      <c r="B64" s="64" t="s">
        <v>451</v>
      </c>
      <c r="C64" s="37"/>
      <c r="D64" s="37"/>
      <c r="E64" s="37"/>
      <c r="F64" s="37"/>
    </row>
    <row r="65" spans="1:6" ht="15" customHeight="1">
      <c r="A65" s="82" t="s">
        <v>760</v>
      </c>
      <c r="B65" s="87"/>
      <c r="C65" s="37"/>
      <c r="D65" s="37"/>
      <c r="E65" s="37"/>
      <c r="F65" s="37"/>
    </row>
    <row r="66" spans="1:6" ht="15.75">
      <c r="A66" s="61" t="s">
        <v>675</v>
      </c>
      <c r="B66" s="45" t="s">
        <v>452</v>
      </c>
      <c r="C66" s="37"/>
      <c r="D66" s="37"/>
      <c r="E66" s="37"/>
      <c r="F66" s="37"/>
    </row>
    <row r="67" spans="1:6" ht="15.75">
      <c r="A67" s="144" t="s">
        <v>98</v>
      </c>
      <c r="B67" s="85"/>
      <c r="C67" s="37"/>
      <c r="D67" s="37"/>
      <c r="E67" s="37"/>
      <c r="F67" s="37"/>
    </row>
    <row r="68" spans="1:6" ht="15.75">
      <c r="A68" s="144" t="s">
        <v>99</v>
      </c>
      <c r="B68" s="85"/>
      <c r="C68" s="37"/>
      <c r="D68" s="37"/>
      <c r="E68" s="37"/>
      <c r="F68" s="37"/>
    </row>
    <row r="69" spans="1:6">
      <c r="A69" s="47" t="s">
        <v>657</v>
      </c>
      <c r="B69" s="5" t="s">
        <v>453</v>
      </c>
      <c r="C69" s="37"/>
      <c r="D69" s="37"/>
      <c r="E69" s="37"/>
      <c r="F69" s="37"/>
    </row>
    <row r="70" spans="1:6">
      <c r="A70" s="17" t="s">
        <v>454</v>
      </c>
      <c r="B70" s="5" t="s">
        <v>455</v>
      </c>
      <c r="C70" s="37"/>
      <c r="D70" s="37"/>
      <c r="E70" s="37"/>
      <c r="F70" s="37"/>
    </row>
    <row r="71" spans="1:6">
      <c r="A71" s="47" t="s">
        <v>658</v>
      </c>
      <c r="B71" s="5" t="s">
        <v>456</v>
      </c>
      <c r="C71" s="37"/>
      <c r="D71" s="37"/>
      <c r="E71" s="37"/>
      <c r="F71" s="37"/>
    </row>
    <row r="72" spans="1:6">
      <c r="A72" s="20" t="s">
        <v>677</v>
      </c>
      <c r="B72" s="9" t="s">
        <v>457</v>
      </c>
      <c r="C72" s="37"/>
      <c r="D72" s="37"/>
      <c r="E72" s="37"/>
      <c r="F72" s="37"/>
    </row>
    <row r="73" spans="1:6">
      <c r="A73" s="17" t="s">
        <v>659</v>
      </c>
      <c r="B73" s="5" t="s">
        <v>458</v>
      </c>
      <c r="C73" s="37"/>
      <c r="D73" s="37"/>
      <c r="E73" s="37"/>
      <c r="F73" s="37"/>
    </row>
    <row r="74" spans="1:6">
      <c r="A74" s="47" t="s">
        <v>459</v>
      </c>
      <c r="B74" s="5" t="s">
        <v>460</v>
      </c>
      <c r="C74" s="37"/>
      <c r="D74" s="37"/>
      <c r="E74" s="37"/>
      <c r="F74" s="37"/>
    </row>
    <row r="75" spans="1:6">
      <c r="A75" s="17" t="s">
        <v>660</v>
      </c>
      <c r="B75" s="5" t="s">
        <v>461</v>
      </c>
      <c r="C75" s="37"/>
      <c r="D75" s="37"/>
      <c r="E75" s="37"/>
      <c r="F75" s="37"/>
    </row>
    <row r="76" spans="1:6">
      <c r="A76" s="47" t="s">
        <v>462</v>
      </c>
      <c r="B76" s="5" t="s">
        <v>463</v>
      </c>
      <c r="C76" s="37"/>
      <c r="D76" s="37"/>
      <c r="E76" s="37"/>
      <c r="F76" s="37"/>
    </row>
    <row r="77" spans="1:6">
      <c r="A77" s="18" t="s">
        <v>678</v>
      </c>
      <c r="B77" s="9" t="s">
        <v>464</v>
      </c>
      <c r="C77" s="37"/>
      <c r="D77" s="37"/>
      <c r="E77" s="37"/>
      <c r="F77" s="37"/>
    </row>
    <row r="78" spans="1:6">
      <c r="A78" s="5" t="s">
        <v>811</v>
      </c>
      <c r="B78" s="5" t="s">
        <v>465</v>
      </c>
      <c r="C78" s="37"/>
      <c r="D78" s="37"/>
      <c r="E78" s="37"/>
      <c r="F78" s="37"/>
    </row>
    <row r="79" spans="1:6">
      <c r="A79" s="5" t="s">
        <v>812</v>
      </c>
      <c r="B79" s="5" t="s">
        <v>465</v>
      </c>
      <c r="C79" s="37"/>
      <c r="D79" s="37"/>
      <c r="E79" s="37"/>
      <c r="F79" s="37"/>
    </row>
    <row r="80" spans="1:6">
      <c r="A80" s="5" t="s">
        <v>809</v>
      </c>
      <c r="B80" s="5" t="s">
        <v>466</v>
      </c>
      <c r="C80" s="37"/>
      <c r="D80" s="37"/>
      <c r="E80" s="37"/>
      <c r="F80" s="37"/>
    </row>
    <row r="81" spans="1:6">
      <c r="A81" s="5" t="s">
        <v>810</v>
      </c>
      <c r="B81" s="5" t="s">
        <v>466</v>
      </c>
      <c r="C81" s="37"/>
      <c r="D81" s="37"/>
      <c r="E81" s="37"/>
      <c r="F81" s="37"/>
    </row>
    <row r="82" spans="1:6">
      <c r="A82" s="9" t="s">
        <v>679</v>
      </c>
      <c r="B82" s="9" t="s">
        <v>467</v>
      </c>
      <c r="C82" s="37"/>
      <c r="D82" s="37"/>
      <c r="E82" s="37"/>
      <c r="F82" s="37"/>
    </row>
    <row r="83" spans="1:6">
      <c r="A83" s="47" t="s">
        <v>468</v>
      </c>
      <c r="B83" s="5" t="s">
        <v>469</v>
      </c>
      <c r="C83" s="37"/>
      <c r="D83" s="37"/>
      <c r="E83" s="37"/>
      <c r="F83" s="37"/>
    </row>
    <row r="84" spans="1:6">
      <c r="A84" s="47" t="s">
        <v>470</v>
      </c>
      <c r="B84" s="5" t="s">
        <v>471</v>
      </c>
      <c r="C84" s="37"/>
      <c r="D84" s="37"/>
      <c r="E84" s="37"/>
      <c r="F84" s="37"/>
    </row>
    <row r="85" spans="1:6">
      <c r="A85" s="47" t="s">
        <v>472</v>
      </c>
      <c r="B85" s="5" t="s">
        <v>473</v>
      </c>
      <c r="C85" s="37"/>
      <c r="D85" s="37"/>
      <c r="E85" s="37"/>
      <c r="F85" s="37"/>
    </row>
    <row r="86" spans="1:6">
      <c r="A86" s="47" t="s">
        <v>474</v>
      </c>
      <c r="B86" s="5" t="s">
        <v>475</v>
      </c>
      <c r="C86" s="37"/>
      <c r="D86" s="37"/>
      <c r="E86" s="37"/>
      <c r="F86" s="37"/>
    </row>
    <row r="87" spans="1:6">
      <c r="A87" s="17" t="s">
        <v>661</v>
      </c>
      <c r="B87" s="5" t="s">
        <v>476</v>
      </c>
      <c r="C87" s="37"/>
      <c r="D87" s="37"/>
      <c r="E87" s="37"/>
      <c r="F87" s="37"/>
    </row>
    <row r="88" spans="1:6">
      <c r="A88" s="20" t="s">
        <v>680</v>
      </c>
      <c r="B88" s="9" t="s">
        <v>478</v>
      </c>
      <c r="C88" s="37"/>
      <c r="D88" s="37"/>
      <c r="E88" s="37"/>
      <c r="F88" s="37"/>
    </row>
    <row r="89" spans="1:6">
      <c r="A89" s="17" t="s">
        <v>479</v>
      </c>
      <c r="B89" s="5" t="s">
        <v>480</v>
      </c>
      <c r="C89" s="37"/>
      <c r="D89" s="37"/>
      <c r="E89" s="37"/>
      <c r="F89" s="37"/>
    </row>
    <row r="90" spans="1:6">
      <c r="A90" s="17" t="s">
        <v>481</v>
      </c>
      <c r="B90" s="5" t="s">
        <v>482</v>
      </c>
      <c r="C90" s="37"/>
      <c r="D90" s="37"/>
      <c r="E90" s="37"/>
      <c r="F90" s="37"/>
    </row>
    <row r="91" spans="1:6">
      <c r="A91" s="47" t="s">
        <v>483</v>
      </c>
      <c r="B91" s="5" t="s">
        <v>484</v>
      </c>
      <c r="C91" s="37"/>
      <c r="D91" s="37"/>
      <c r="E91" s="37"/>
      <c r="F91" s="37"/>
    </row>
    <row r="92" spans="1:6">
      <c r="A92" s="47" t="s">
        <v>662</v>
      </c>
      <c r="B92" s="5" t="s">
        <v>485</v>
      </c>
      <c r="C92" s="37"/>
      <c r="D92" s="37"/>
      <c r="E92" s="37"/>
      <c r="F92" s="37"/>
    </row>
    <row r="93" spans="1:6">
      <c r="A93" s="18" t="s">
        <v>681</v>
      </c>
      <c r="B93" s="9" t="s">
        <v>486</v>
      </c>
      <c r="C93" s="37"/>
      <c r="D93" s="37"/>
      <c r="E93" s="37"/>
      <c r="F93" s="37"/>
    </row>
    <row r="94" spans="1:6">
      <c r="A94" s="20" t="s">
        <v>487</v>
      </c>
      <c r="B94" s="9" t="s">
        <v>488</v>
      </c>
      <c r="C94" s="37"/>
      <c r="D94" s="37"/>
      <c r="E94" s="37"/>
      <c r="F94" s="37"/>
    </row>
    <row r="95" spans="1:6" ht="15.75">
      <c r="A95" s="50" t="s">
        <v>682</v>
      </c>
      <c r="B95" s="51" t="s">
        <v>489</v>
      </c>
      <c r="C95" s="37"/>
      <c r="D95" s="37"/>
      <c r="E95" s="37"/>
      <c r="F95" s="37"/>
    </row>
    <row r="96" spans="1:6" ht="15.75">
      <c r="A96" s="55" t="s">
        <v>664</v>
      </c>
      <c r="B96" s="56"/>
      <c r="C96" s="37"/>
      <c r="D96" s="37"/>
      <c r="E96" s="37"/>
      <c r="F96" s="37"/>
    </row>
  </sheetData>
  <mergeCells count="2">
    <mergeCell ref="A1:F1"/>
    <mergeCell ref="A2:F2"/>
  </mergeCells>
  <phoneticPr fontId="49" type="noConversion"/>
  <pageMargins left="0" right="0" top="0.74803149606299213" bottom="0.74803149606299213" header="0.31496062992125984" footer="0.31496062992125984"/>
  <pageSetup paperSize="9" scale="75" orientation="landscape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O268"/>
  <sheetViews>
    <sheetView topLeftCell="A4" workbookViewId="0"/>
  </sheetViews>
  <sheetFormatPr defaultRowHeight="15"/>
  <cols>
    <col min="1" max="1" width="112.42578125" customWidth="1"/>
    <col min="3" max="3" width="21.28515625" customWidth="1"/>
    <col min="4" max="4" width="16.140625" customWidth="1"/>
    <col min="5" max="5" width="17.140625" customWidth="1"/>
    <col min="6" max="6" width="19.7109375" customWidth="1"/>
    <col min="7" max="7" width="14.85546875" customWidth="1"/>
    <col min="8" max="8" width="15.85546875" customWidth="1"/>
    <col min="9" max="9" width="14.5703125" customWidth="1"/>
    <col min="10" max="10" width="15.7109375" customWidth="1"/>
    <col min="11" max="11" width="14" customWidth="1"/>
    <col min="12" max="12" width="17" customWidth="1"/>
    <col min="13" max="13" width="17.7109375" customWidth="1"/>
    <col min="15" max="15" width="14" customWidth="1"/>
  </cols>
  <sheetData>
    <row r="1" spans="1:15" ht="18">
      <c r="A1" s="117" t="s">
        <v>92</v>
      </c>
      <c r="C1" s="114" t="s">
        <v>54</v>
      </c>
    </row>
    <row r="2" spans="1:15" ht="18">
      <c r="A2" s="62" t="s">
        <v>731</v>
      </c>
    </row>
    <row r="3" spans="1:15" ht="18">
      <c r="A3" s="62"/>
    </row>
    <row r="4" spans="1:15" ht="18">
      <c r="A4" s="62"/>
    </row>
    <row r="5" spans="1:15" ht="79.5" customHeight="1">
      <c r="A5" s="2" t="s">
        <v>141</v>
      </c>
      <c r="B5" s="3" t="s">
        <v>142</v>
      </c>
      <c r="C5" s="113" t="s">
        <v>42</v>
      </c>
      <c r="D5" s="113" t="s">
        <v>43</v>
      </c>
      <c r="E5" s="113" t="s">
        <v>44</v>
      </c>
      <c r="F5" s="113" t="s">
        <v>45</v>
      </c>
      <c r="G5" s="113" t="s">
        <v>46</v>
      </c>
      <c r="H5" s="113" t="s">
        <v>47</v>
      </c>
      <c r="I5" s="113" t="s">
        <v>48</v>
      </c>
      <c r="J5" s="113" t="s">
        <v>49</v>
      </c>
      <c r="K5" s="113" t="s">
        <v>50</v>
      </c>
      <c r="L5" s="113" t="s">
        <v>51</v>
      </c>
      <c r="M5" s="113" t="s">
        <v>52</v>
      </c>
      <c r="N5" s="52" t="s">
        <v>53</v>
      </c>
      <c r="O5" s="52" t="s">
        <v>58</v>
      </c>
    </row>
    <row r="6" spans="1:15">
      <c r="A6" s="5" t="s">
        <v>332</v>
      </c>
      <c r="B6" s="6" t="s">
        <v>333</v>
      </c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</row>
    <row r="7" spans="1:15">
      <c r="A7" s="5" t="s">
        <v>334</v>
      </c>
      <c r="B7" s="6" t="s">
        <v>335</v>
      </c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</row>
    <row r="8" spans="1:15">
      <c r="A8" s="5" t="s">
        <v>336</v>
      </c>
      <c r="B8" s="6" t="s">
        <v>337</v>
      </c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</row>
    <row r="9" spans="1:15">
      <c r="A9" s="5" t="s">
        <v>338</v>
      </c>
      <c r="B9" s="6" t="s">
        <v>339</v>
      </c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</row>
    <row r="10" spans="1:15">
      <c r="A10" s="5" t="s">
        <v>340</v>
      </c>
      <c r="B10" s="6" t="s">
        <v>341</v>
      </c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</row>
    <row r="11" spans="1:15">
      <c r="A11" s="5" t="s">
        <v>342</v>
      </c>
      <c r="B11" s="6" t="s">
        <v>343</v>
      </c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</row>
    <row r="12" spans="1:15">
      <c r="A12" s="9" t="s">
        <v>666</v>
      </c>
      <c r="B12" s="10" t="s">
        <v>344</v>
      </c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</row>
    <row r="13" spans="1:15">
      <c r="A13" s="9" t="s">
        <v>345</v>
      </c>
      <c r="B13" s="10" t="s">
        <v>346</v>
      </c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</row>
    <row r="14" spans="1:15">
      <c r="A14" s="9" t="s">
        <v>347</v>
      </c>
      <c r="B14" s="10" t="s">
        <v>348</v>
      </c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</row>
    <row r="15" spans="1:15">
      <c r="A15" s="17" t="s">
        <v>785</v>
      </c>
      <c r="B15" s="6" t="s">
        <v>349</v>
      </c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</row>
    <row r="16" spans="1:15">
      <c r="A16" s="17" t="s">
        <v>794</v>
      </c>
      <c r="B16" s="6" t="s">
        <v>349</v>
      </c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</row>
    <row r="17" spans="1:15">
      <c r="A17" s="17" t="s">
        <v>795</v>
      </c>
      <c r="B17" s="6" t="s">
        <v>349</v>
      </c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</row>
    <row r="18" spans="1:15">
      <c r="A18" s="17" t="s">
        <v>793</v>
      </c>
      <c r="B18" s="6" t="s">
        <v>349</v>
      </c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</row>
    <row r="19" spans="1:15">
      <c r="A19" s="17" t="s">
        <v>792</v>
      </c>
      <c r="B19" s="6" t="s">
        <v>349</v>
      </c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</row>
    <row r="20" spans="1:15">
      <c r="A20" s="17" t="s">
        <v>791</v>
      </c>
      <c r="B20" s="6" t="s">
        <v>349</v>
      </c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</row>
    <row r="21" spans="1:15">
      <c r="A21" s="17" t="s">
        <v>786</v>
      </c>
      <c r="B21" s="6" t="s">
        <v>349</v>
      </c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</row>
    <row r="22" spans="1:15">
      <c r="A22" s="17" t="s">
        <v>787</v>
      </c>
      <c r="B22" s="6" t="s">
        <v>349</v>
      </c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</row>
    <row r="23" spans="1:15">
      <c r="A23" s="17" t="s">
        <v>788</v>
      </c>
      <c r="B23" s="6" t="s">
        <v>349</v>
      </c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</row>
    <row r="24" spans="1:15">
      <c r="A24" s="17" t="s">
        <v>789</v>
      </c>
      <c r="B24" s="6" t="s">
        <v>349</v>
      </c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</row>
    <row r="25" spans="1:15">
      <c r="A25" s="9" t="s">
        <v>627</v>
      </c>
      <c r="B25" s="10" t="s">
        <v>349</v>
      </c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</row>
    <row r="26" spans="1:15">
      <c r="A26" s="17" t="s">
        <v>785</v>
      </c>
      <c r="B26" s="6" t="s">
        <v>350</v>
      </c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</row>
    <row r="27" spans="1:15">
      <c r="A27" s="17" t="s">
        <v>794</v>
      </c>
      <c r="B27" s="6" t="s">
        <v>350</v>
      </c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</row>
    <row r="28" spans="1:15">
      <c r="A28" s="17" t="s">
        <v>795</v>
      </c>
      <c r="B28" s="6" t="s">
        <v>350</v>
      </c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</row>
    <row r="29" spans="1:15">
      <c r="A29" s="17" t="s">
        <v>793</v>
      </c>
      <c r="B29" s="6" t="s">
        <v>350</v>
      </c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</row>
    <row r="30" spans="1:15">
      <c r="A30" s="17" t="s">
        <v>792</v>
      </c>
      <c r="B30" s="6" t="s">
        <v>350</v>
      </c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</row>
    <row r="31" spans="1:15">
      <c r="A31" s="17" t="s">
        <v>791</v>
      </c>
      <c r="B31" s="6" t="s">
        <v>350</v>
      </c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</row>
    <row r="32" spans="1:15">
      <c r="A32" s="17" t="s">
        <v>786</v>
      </c>
      <c r="B32" s="6" t="s">
        <v>350</v>
      </c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</row>
    <row r="33" spans="1:15">
      <c r="A33" s="17" t="s">
        <v>787</v>
      </c>
      <c r="B33" s="6" t="s">
        <v>350</v>
      </c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</row>
    <row r="34" spans="1:15">
      <c r="A34" s="17" t="s">
        <v>788</v>
      </c>
      <c r="B34" s="6" t="s">
        <v>350</v>
      </c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</row>
    <row r="35" spans="1:15">
      <c r="A35" s="17" t="s">
        <v>789</v>
      </c>
      <c r="B35" s="6" t="s">
        <v>350</v>
      </c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</row>
    <row r="36" spans="1:15">
      <c r="A36" s="9" t="s">
        <v>686</v>
      </c>
      <c r="B36" s="10" t="s">
        <v>350</v>
      </c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</row>
    <row r="37" spans="1:15">
      <c r="A37" s="17" t="s">
        <v>785</v>
      </c>
      <c r="B37" s="6" t="s">
        <v>351</v>
      </c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</row>
    <row r="38" spans="1:15">
      <c r="A38" s="17" t="s">
        <v>794</v>
      </c>
      <c r="B38" s="6" t="s">
        <v>351</v>
      </c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</row>
    <row r="39" spans="1:15">
      <c r="A39" s="17" t="s">
        <v>795</v>
      </c>
      <c r="B39" s="6" t="s">
        <v>351</v>
      </c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</row>
    <row r="40" spans="1:15">
      <c r="A40" s="17" t="s">
        <v>793</v>
      </c>
      <c r="B40" s="6" t="s">
        <v>351</v>
      </c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</row>
    <row r="41" spans="1:15">
      <c r="A41" s="17" t="s">
        <v>792</v>
      </c>
      <c r="B41" s="6" t="s">
        <v>351</v>
      </c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</row>
    <row r="42" spans="1:15">
      <c r="A42" s="17" t="s">
        <v>791</v>
      </c>
      <c r="B42" s="6" t="s">
        <v>351</v>
      </c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</row>
    <row r="43" spans="1:15">
      <c r="A43" s="17" t="s">
        <v>786</v>
      </c>
      <c r="B43" s="6" t="s">
        <v>351</v>
      </c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</row>
    <row r="44" spans="1:15">
      <c r="A44" s="17" t="s">
        <v>787</v>
      </c>
      <c r="B44" s="6" t="s">
        <v>351</v>
      </c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</row>
    <row r="45" spans="1:15">
      <c r="A45" s="17" t="s">
        <v>788</v>
      </c>
      <c r="B45" s="6" t="s">
        <v>351</v>
      </c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</row>
    <row r="46" spans="1:15">
      <c r="A46" s="17" t="s">
        <v>789</v>
      </c>
      <c r="B46" s="6" t="s">
        <v>351</v>
      </c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</row>
    <row r="47" spans="1:15">
      <c r="A47" s="9" t="s">
        <v>685</v>
      </c>
      <c r="B47" s="10" t="s">
        <v>351</v>
      </c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</row>
    <row r="48" spans="1:15">
      <c r="A48" s="67" t="s">
        <v>684</v>
      </c>
      <c r="B48" s="12" t="s">
        <v>352</v>
      </c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</row>
    <row r="49" spans="1:15">
      <c r="A49" s="9" t="s">
        <v>353</v>
      </c>
      <c r="B49" s="10" t="s">
        <v>354</v>
      </c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</row>
    <row r="50" spans="1:15">
      <c r="A50" s="9" t="s">
        <v>355</v>
      </c>
      <c r="B50" s="10" t="s">
        <v>356</v>
      </c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</row>
    <row r="51" spans="1:15">
      <c r="A51" s="17" t="s">
        <v>785</v>
      </c>
      <c r="B51" s="6" t="s">
        <v>357</v>
      </c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</row>
    <row r="52" spans="1:15">
      <c r="A52" s="17" t="s">
        <v>794</v>
      </c>
      <c r="B52" s="6" t="s">
        <v>357</v>
      </c>
      <c r="C52" s="37"/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37"/>
    </row>
    <row r="53" spans="1:15">
      <c r="A53" s="17" t="s">
        <v>795</v>
      </c>
      <c r="B53" s="6" t="s">
        <v>357</v>
      </c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</row>
    <row r="54" spans="1:15">
      <c r="A54" s="17" t="s">
        <v>793</v>
      </c>
      <c r="B54" s="6" t="s">
        <v>357</v>
      </c>
      <c r="C54" s="37"/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37"/>
      <c r="O54" s="37"/>
    </row>
    <row r="55" spans="1:15">
      <c r="A55" s="17" t="s">
        <v>792</v>
      </c>
      <c r="B55" s="6" t="s">
        <v>357</v>
      </c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37"/>
    </row>
    <row r="56" spans="1:15">
      <c r="A56" s="17" t="s">
        <v>791</v>
      </c>
      <c r="B56" s="6" t="s">
        <v>357</v>
      </c>
      <c r="C56" s="37"/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</row>
    <row r="57" spans="1:15">
      <c r="A57" s="17" t="s">
        <v>786</v>
      </c>
      <c r="B57" s="6" t="s">
        <v>357</v>
      </c>
      <c r="C57" s="37"/>
      <c r="D57" s="37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</row>
    <row r="58" spans="1:15">
      <c r="A58" s="17" t="s">
        <v>787</v>
      </c>
      <c r="B58" s="6" t="s">
        <v>357</v>
      </c>
      <c r="C58" s="37"/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</row>
    <row r="59" spans="1:15">
      <c r="A59" s="17" t="s">
        <v>788</v>
      </c>
      <c r="B59" s="6" t="s">
        <v>357</v>
      </c>
      <c r="C59" s="37"/>
      <c r="D59" s="37"/>
      <c r="E59" s="37"/>
      <c r="F59" s="37"/>
      <c r="G59" s="37"/>
      <c r="H59" s="37"/>
      <c r="I59" s="37"/>
      <c r="J59" s="37"/>
      <c r="K59" s="37"/>
      <c r="L59" s="37"/>
      <c r="M59" s="37"/>
      <c r="N59" s="37"/>
      <c r="O59" s="37"/>
    </row>
    <row r="60" spans="1:15">
      <c r="A60" s="17" t="s">
        <v>789</v>
      </c>
      <c r="B60" s="6" t="s">
        <v>357</v>
      </c>
      <c r="C60" s="37"/>
      <c r="D60" s="37"/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</row>
    <row r="61" spans="1:15">
      <c r="A61" s="9" t="s">
        <v>683</v>
      </c>
      <c r="B61" s="10" t="s">
        <v>357</v>
      </c>
      <c r="C61" s="37"/>
      <c r="D61" s="37"/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37"/>
    </row>
    <row r="62" spans="1:15">
      <c r="A62" s="17" t="s">
        <v>790</v>
      </c>
      <c r="B62" s="6" t="s">
        <v>358</v>
      </c>
      <c r="C62" s="37"/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</row>
    <row r="63" spans="1:15">
      <c r="A63" s="17" t="s">
        <v>794</v>
      </c>
      <c r="B63" s="6" t="s">
        <v>358</v>
      </c>
      <c r="C63" s="37"/>
      <c r="D63" s="37"/>
      <c r="E63" s="37"/>
      <c r="F63" s="37"/>
      <c r="G63" s="37"/>
      <c r="H63" s="37"/>
      <c r="I63" s="37"/>
      <c r="J63" s="37"/>
      <c r="K63" s="37"/>
      <c r="L63" s="37"/>
      <c r="M63" s="37"/>
      <c r="N63" s="37"/>
      <c r="O63" s="37"/>
    </row>
    <row r="64" spans="1:15">
      <c r="A64" s="17" t="s">
        <v>795</v>
      </c>
      <c r="B64" s="6" t="s">
        <v>358</v>
      </c>
      <c r="C64" s="37"/>
      <c r="D64" s="37"/>
      <c r="E64" s="37"/>
      <c r="F64" s="37"/>
      <c r="G64" s="37"/>
      <c r="H64" s="37"/>
      <c r="I64" s="37"/>
      <c r="J64" s="37"/>
      <c r="K64" s="37"/>
      <c r="L64" s="37"/>
      <c r="M64" s="37"/>
      <c r="N64" s="37"/>
      <c r="O64" s="37"/>
    </row>
    <row r="65" spans="1:15">
      <c r="A65" s="17" t="s">
        <v>793</v>
      </c>
      <c r="B65" s="6" t="s">
        <v>358</v>
      </c>
      <c r="C65" s="37"/>
      <c r="D65" s="37"/>
      <c r="E65" s="37"/>
      <c r="F65" s="37"/>
      <c r="G65" s="37"/>
      <c r="H65" s="37"/>
      <c r="I65" s="37"/>
      <c r="J65" s="37"/>
      <c r="K65" s="37"/>
      <c r="L65" s="37"/>
      <c r="M65" s="37"/>
      <c r="N65" s="37"/>
      <c r="O65" s="37"/>
    </row>
    <row r="66" spans="1:15">
      <c r="A66" s="17" t="s">
        <v>792</v>
      </c>
      <c r="B66" s="6" t="s">
        <v>358</v>
      </c>
      <c r="C66" s="37"/>
      <c r="D66" s="37"/>
      <c r="E66" s="37"/>
      <c r="F66" s="37"/>
      <c r="G66" s="37"/>
      <c r="H66" s="37"/>
      <c r="I66" s="37"/>
      <c r="J66" s="37"/>
      <c r="K66" s="37"/>
      <c r="L66" s="37"/>
      <c r="M66" s="37"/>
      <c r="N66" s="37"/>
      <c r="O66" s="37"/>
    </row>
    <row r="67" spans="1:15">
      <c r="A67" s="17" t="s">
        <v>791</v>
      </c>
      <c r="B67" s="6" t="s">
        <v>358</v>
      </c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37"/>
      <c r="N67" s="37"/>
      <c r="O67" s="37"/>
    </row>
    <row r="68" spans="1:15">
      <c r="A68" s="17" t="s">
        <v>786</v>
      </c>
      <c r="B68" s="6" t="s">
        <v>358</v>
      </c>
      <c r="C68" s="37"/>
      <c r="D68" s="37"/>
      <c r="E68" s="37"/>
      <c r="F68" s="37"/>
      <c r="G68" s="37"/>
      <c r="H68" s="37"/>
      <c r="I68" s="37"/>
      <c r="J68" s="37"/>
      <c r="K68" s="37"/>
      <c r="L68" s="37"/>
      <c r="M68" s="37"/>
      <c r="N68" s="37"/>
      <c r="O68" s="37"/>
    </row>
    <row r="69" spans="1:15">
      <c r="A69" s="17" t="s">
        <v>787</v>
      </c>
      <c r="B69" s="6" t="s">
        <v>358</v>
      </c>
      <c r="C69" s="37"/>
      <c r="D69" s="37"/>
      <c r="E69" s="37"/>
      <c r="F69" s="37"/>
      <c r="G69" s="37"/>
      <c r="H69" s="37"/>
      <c r="I69" s="37"/>
      <c r="J69" s="37"/>
      <c r="K69" s="37"/>
      <c r="L69" s="37"/>
      <c r="M69" s="37"/>
      <c r="N69" s="37"/>
      <c r="O69" s="37"/>
    </row>
    <row r="70" spans="1:15">
      <c r="A70" s="17" t="s">
        <v>788</v>
      </c>
      <c r="B70" s="6" t="s">
        <v>358</v>
      </c>
      <c r="C70" s="37"/>
      <c r="D70" s="37"/>
      <c r="E70" s="37"/>
      <c r="F70" s="37"/>
      <c r="G70" s="37"/>
      <c r="H70" s="37"/>
      <c r="I70" s="37"/>
      <c r="J70" s="37"/>
      <c r="K70" s="37"/>
      <c r="L70" s="37"/>
      <c r="M70" s="37"/>
      <c r="N70" s="37"/>
      <c r="O70" s="37"/>
    </row>
    <row r="71" spans="1:15">
      <c r="A71" s="17" t="s">
        <v>789</v>
      </c>
      <c r="B71" s="6" t="s">
        <v>358</v>
      </c>
      <c r="C71" s="37"/>
      <c r="D71" s="37"/>
      <c r="E71" s="37"/>
      <c r="F71" s="37"/>
      <c r="G71" s="37"/>
      <c r="H71" s="37"/>
      <c r="I71" s="37"/>
      <c r="J71" s="37"/>
      <c r="K71" s="37"/>
      <c r="L71" s="37"/>
      <c r="M71" s="37"/>
      <c r="N71" s="37"/>
      <c r="O71" s="37"/>
    </row>
    <row r="72" spans="1:15">
      <c r="A72" s="9" t="s">
        <v>687</v>
      </c>
      <c r="B72" s="10" t="s">
        <v>358</v>
      </c>
      <c r="C72" s="37"/>
      <c r="D72" s="37"/>
      <c r="E72" s="37"/>
      <c r="F72" s="37"/>
      <c r="G72" s="37"/>
      <c r="H72" s="37"/>
      <c r="I72" s="37"/>
      <c r="J72" s="37"/>
      <c r="K72" s="37"/>
      <c r="L72" s="37"/>
      <c r="M72" s="37"/>
      <c r="N72" s="37"/>
      <c r="O72" s="37"/>
    </row>
    <row r="73" spans="1:15">
      <c r="A73" s="17" t="s">
        <v>785</v>
      </c>
      <c r="B73" s="6" t="s">
        <v>359</v>
      </c>
      <c r="C73" s="37"/>
      <c r="D73" s="37"/>
      <c r="E73" s="37"/>
      <c r="F73" s="37"/>
      <c r="G73" s="37"/>
      <c r="H73" s="37"/>
      <c r="I73" s="37"/>
      <c r="J73" s="37"/>
      <c r="K73" s="37"/>
      <c r="L73" s="37"/>
      <c r="M73" s="37"/>
      <c r="N73" s="37"/>
      <c r="O73" s="37"/>
    </row>
    <row r="74" spans="1:15">
      <c r="A74" s="17" t="s">
        <v>794</v>
      </c>
      <c r="B74" s="6" t="s">
        <v>359</v>
      </c>
      <c r="C74" s="37"/>
      <c r="D74" s="37"/>
      <c r="E74" s="37"/>
      <c r="F74" s="37"/>
      <c r="G74" s="37"/>
      <c r="H74" s="37"/>
      <c r="I74" s="37"/>
      <c r="J74" s="37"/>
      <c r="K74" s="37"/>
      <c r="L74" s="37"/>
      <c r="M74" s="37"/>
      <c r="N74" s="37"/>
      <c r="O74" s="37"/>
    </row>
    <row r="75" spans="1:15">
      <c r="A75" s="17" t="s">
        <v>795</v>
      </c>
      <c r="B75" s="6" t="s">
        <v>359</v>
      </c>
      <c r="C75" s="37"/>
      <c r="D75" s="37"/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</row>
    <row r="76" spans="1:15">
      <c r="A76" s="17" t="s">
        <v>793</v>
      </c>
      <c r="B76" s="6" t="s">
        <v>359</v>
      </c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</row>
    <row r="77" spans="1:15">
      <c r="A77" s="17" t="s">
        <v>792</v>
      </c>
      <c r="B77" s="6" t="s">
        <v>359</v>
      </c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</row>
    <row r="78" spans="1:15">
      <c r="A78" s="17" t="s">
        <v>791</v>
      </c>
      <c r="B78" s="6" t="s">
        <v>359</v>
      </c>
      <c r="C78" s="37"/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7"/>
    </row>
    <row r="79" spans="1:15">
      <c r="A79" s="17" t="s">
        <v>786</v>
      </c>
      <c r="B79" s="6" t="s">
        <v>359</v>
      </c>
      <c r="C79" s="37"/>
      <c r="D79" s="37"/>
      <c r="E79" s="37"/>
      <c r="F79" s="37"/>
      <c r="G79" s="37"/>
      <c r="H79" s="37"/>
      <c r="I79" s="37"/>
      <c r="J79" s="37"/>
      <c r="K79" s="37"/>
      <c r="L79" s="37"/>
      <c r="M79" s="37"/>
      <c r="N79" s="37"/>
      <c r="O79" s="37"/>
    </row>
    <row r="80" spans="1:15">
      <c r="A80" s="17" t="s">
        <v>787</v>
      </c>
      <c r="B80" s="6" t="s">
        <v>359</v>
      </c>
      <c r="C80" s="37"/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37"/>
      <c r="O80" s="37"/>
    </row>
    <row r="81" spans="1:15">
      <c r="A81" s="17" t="s">
        <v>788</v>
      </c>
      <c r="B81" s="6" t="s">
        <v>359</v>
      </c>
      <c r="C81" s="37"/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37"/>
      <c r="O81" s="37"/>
    </row>
    <row r="82" spans="1:15">
      <c r="A82" s="17" t="s">
        <v>789</v>
      </c>
      <c r="B82" s="6" t="s">
        <v>359</v>
      </c>
      <c r="C82" s="37"/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</row>
    <row r="83" spans="1:15">
      <c r="A83" s="9" t="s">
        <v>632</v>
      </c>
      <c r="B83" s="10" t="s">
        <v>359</v>
      </c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</row>
    <row r="84" spans="1:15">
      <c r="A84" s="67" t="s">
        <v>668</v>
      </c>
      <c r="B84" s="12" t="s">
        <v>360</v>
      </c>
      <c r="C84" s="37"/>
      <c r="D84" s="37"/>
      <c r="E84" s="37"/>
      <c r="F84" s="37"/>
      <c r="G84" s="37"/>
      <c r="H84" s="37"/>
      <c r="I84" s="37"/>
      <c r="J84" s="37"/>
      <c r="K84" s="37"/>
      <c r="L84" s="37"/>
      <c r="M84" s="37"/>
      <c r="N84" s="37"/>
      <c r="O84" s="37"/>
    </row>
    <row r="85" spans="1:15">
      <c r="A85" s="5" t="s">
        <v>688</v>
      </c>
      <c r="B85" s="6" t="s">
        <v>361</v>
      </c>
      <c r="C85" s="37"/>
      <c r="D85" s="37"/>
      <c r="E85" s="37"/>
      <c r="F85" s="37"/>
      <c r="G85" s="37"/>
      <c r="H85" s="37"/>
      <c r="I85" s="37"/>
      <c r="J85" s="37"/>
      <c r="K85" s="37"/>
      <c r="L85" s="37"/>
      <c r="M85" s="37"/>
      <c r="N85" s="37"/>
      <c r="O85" s="37"/>
    </row>
    <row r="86" spans="1:15">
      <c r="A86" s="25" t="s">
        <v>362</v>
      </c>
      <c r="B86" s="8" t="s">
        <v>361</v>
      </c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</row>
    <row r="87" spans="1:15">
      <c r="A87" s="25" t="s">
        <v>363</v>
      </c>
      <c r="B87" s="8" t="s">
        <v>361</v>
      </c>
      <c r="C87" s="37"/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37"/>
    </row>
    <row r="88" spans="1:15">
      <c r="A88" s="25" t="s">
        <v>364</v>
      </c>
      <c r="B88" s="8" t="s">
        <v>361</v>
      </c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</row>
    <row r="89" spans="1:15">
      <c r="A89" s="5" t="s">
        <v>634</v>
      </c>
      <c r="B89" s="6" t="s">
        <v>365</v>
      </c>
      <c r="C89" s="37"/>
      <c r="D89" s="37"/>
      <c r="E89" s="37"/>
      <c r="F89" s="37"/>
      <c r="G89" s="37"/>
      <c r="H89" s="37"/>
      <c r="I89" s="37"/>
      <c r="J89" s="37"/>
      <c r="K89" s="37"/>
      <c r="L89" s="37"/>
      <c r="M89" s="37"/>
      <c r="N89" s="37"/>
      <c r="O89" s="37"/>
    </row>
    <row r="90" spans="1:15">
      <c r="A90" s="9" t="s">
        <v>669</v>
      </c>
      <c r="B90" s="10" t="s">
        <v>366</v>
      </c>
      <c r="C90" s="37"/>
      <c r="D90" s="37"/>
      <c r="E90" s="37"/>
      <c r="F90" s="37"/>
      <c r="G90" s="37"/>
      <c r="H90" s="37"/>
      <c r="I90" s="37"/>
      <c r="J90" s="37"/>
      <c r="K90" s="37"/>
      <c r="L90" s="37"/>
      <c r="M90" s="37"/>
      <c r="N90" s="37"/>
      <c r="O90" s="37"/>
    </row>
    <row r="91" spans="1:15">
      <c r="A91" s="9" t="s">
        <v>635</v>
      </c>
      <c r="B91" s="10" t="s">
        <v>367</v>
      </c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</row>
    <row r="92" spans="1:15">
      <c r="A92" s="20" t="s">
        <v>689</v>
      </c>
      <c r="B92" s="18" t="s">
        <v>368</v>
      </c>
      <c r="C92" s="37"/>
      <c r="D92" s="37"/>
      <c r="E92" s="37"/>
      <c r="F92" s="37"/>
      <c r="G92" s="37"/>
      <c r="H92" s="37"/>
      <c r="I92" s="37"/>
      <c r="J92" s="37"/>
      <c r="K92" s="37"/>
      <c r="L92" s="37"/>
      <c r="M92" s="37"/>
      <c r="N92" s="37"/>
      <c r="O92" s="37"/>
    </row>
    <row r="93" spans="1:15">
      <c r="A93" s="5" t="s">
        <v>690</v>
      </c>
      <c r="B93" s="5" t="s">
        <v>369</v>
      </c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</row>
    <row r="94" spans="1:15">
      <c r="A94" s="5" t="s">
        <v>691</v>
      </c>
      <c r="B94" s="5" t="s">
        <v>369</v>
      </c>
      <c r="C94" s="37"/>
      <c r="D94" s="37"/>
      <c r="E94" s="37"/>
      <c r="F94" s="37"/>
      <c r="G94" s="37"/>
      <c r="H94" s="37"/>
      <c r="I94" s="37"/>
      <c r="J94" s="37"/>
      <c r="K94" s="37"/>
      <c r="L94" s="37"/>
      <c r="M94" s="37"/>
      <c r="N94" s="37"/>
      <c r="O94" s="37"/>
    </row>
    <row r="95" spans="1:15">
      <c r="A95" s="5" t="s">
        <v>692</v>
      </c>
      <c r="B95" s="5" t="s">
        <v>369</v>
      </c>
      <c r="C95" s="37"/>
      <c r="D95" s="37"/>
      <c r="E95" s="37"/>
      <c r="F95" s="37"/>
      <c r="G95" s="37"/>
      <c r="H95" s="37"/>
      <c r="I95" s="37"/>
      <c r="J95" s="37"/>
      <c r="K95" s="37"/>
      <c r="L95" s="37"/>
      <c r="M95" s="37"/>
      <c r="N95" s="37"/>
      <c r="O95" s="37"/>
    </row>
    <row r="96" spans="1:15">
      <c r="A96" s="5" t="s">
        <v>693</v>
      </c>
      <c r="B96" s="5" t="s">
        <v>369</v>
      </c>
      <c r="C96" s="37"/>
      <c r="D96" s="37"/>
      <c r="E96" s="37"/>
      <c r="F96" s="37"/>
      <c r="G96" s="37"/>
      <c r="H96" s="37"/>
      <c r="I96" s="37"/>
      <c r="J96" s="37"/>
      <c r="K96" s="37"/>
      <c r="L96" s="37"/>
      <c r="M96" s="37"/>
      <c r="N96" s="37"/>
      <c r="O96" s="37"/>
    </row>
    <row r="97" spans="1:15">
      <c r="A97" s="5" t="s">
        <v>694</v>
      </c>
      <c r="B97" s="5" t="s">
        <v>369</v>
      </c>
      <c r="C97" s="37"/>
      <c r="D97" s="37"/>
      <c r="E97" s="37"/>
      <c r="F97" s="37"/>
      <c r="G97" s="37"/>
      <c r="H97" s="37"/>
      <c r="I97" s="37"/>
      <c r="J97" s="37"/>
      <c r="K97" s="37"/>
      <c r="L97" s="37"/>
      <c r="M97" s="37"/>
      <c r="N97" s="37"/>
      <c r="O97" s="37"/>
    </row>
    <row r="98" spans="1:15">
      <c r="A98" s="5" t="s">
        <v>695</v>
      </c>
      <c r="B98" s="5" t="s">
        <v>369</v>
      </c>
      <c r="C98" s="37"/>
      <c r="D98" s="37"/>
      <c r="E98" s="37"/>
      <c r="F98" s="37"/>
      <c r="G98" s="37"/>
      <c r="H98" s="37"/>
      <c r="I98" s="37"/>
      <c r="J98" s="37"/>
      <c r="K98" s="37"/>
      <c r="L98" s="37"/>
      <c r="M98" s="37"/>
      <c r="N98" s="37"/>
      <c r="O98" s="37"/>
    </row>
    <row r="99" spans="1:15">
      <c r="A99" s="5" t="s">
        <v>696</v>
      </c>
      <c r="B99" s="5" t="s">
        <v>369</v>
      </c>
      <c r="C99" s="37"/>
      <c r="D99" s="37"/>
      <c r="E99" s="37"/>
      <c r="F99" s="37"/>
      <c r="G99" s="37"/>
      <c r="H99" s="37"/>
      <c r="I99" s="37"/>
      <c r="J99" s="37"/>
      <c r="K99" s="37"/>
      <c r="L99" s="37"/>
      <c r="M99" s="37"/>
      <c r="N99" s="37"/>
      <c r="O99" s="37"/>
    </row>
    <row r="100" spans="1:15">
      <c r="A100" s="5" t="s">
        <v>697</v>
      </c>
      <c r="B100" s="5" t="s">
        <v>369</v>
      </c>
      <c r="C100" s="37"/>
      <c r="D100" s="37"/>
      <c r="E100" s="37"/>
      <c r="F100" s="37"/>
      <c r="G100" s="37"/>
      <c r="H100" s="37"/>
      <c r="I100" s="37"/>
      <c r="J100" s="37"/>
      <c r="K100" s="37"/>
      <c r="L100" s="37"/>
      <c r="M100" s="37"/>
      <c r="N100" s="37"/>
      <c r="O100" s="37"/>
    </row>
    <row r="101" spans="1:15">
      <c r="A101" s="9" t="s">
        <v>637</v>
      </c>
      <c r="B101" s="10" t="s">
        <v>369</v>
      </c>
      <c r="C101" s="37"/>
      <c r="D101" s="37"/>
      <c r="E101" s="37"/>
      <c r="F101" s="37"/>
      <c r="G101" s="37"/>
      <c r="H101" s="37"/>
      <c r="I101" s="37"/>
      <c r="J101" s="37"/>
      <c r="K101" s="37"/>
      <c r="L101" s="37"/>
      <c r="M101" s="37"/>
      <c r="N101" s="37"/>
      <c r="O101" s="37"/>
    </row>
    <row r="102" spans="1:15">
      <c r="A102" s="5" t="s">
        <v>638</v>
      </c>
      <c r="B102" s="6" t="s">
        <v>370</v>
      </c>
      <c r="C102" s="37"/>
      <c r="D102" s="37"/>
      <c r="E102" s="37"/>
      <c r="F102" s="37"/>
      <c r="G102" s="37"/>
      <c r="H102" s="37"/>
      <c r="I102" s="37"/>
      <c r="J102" s="37"/>
      <c r="K102" s="37"/>
      <c r="L102" s="37"/>
      <c r="M102" s="37"/>
      <c r="N102" s="37"/>
      <c r="O102" s="37"/>
    </row>
    <row r="103" spans="1:15">
      <c r="A103" s="68" t="s">
        <v>371</v>
      </c>
      <c r="B103" s="68" t="s">
        <v>370</v>
      </c>
      <c r="C103" s="37"/>
      <c r="D103" s="37"/>
      <c r="E103" s="37"/>
      <c r="F103" s="37"/>
      <c r="G103" s="37"/>
      <c r="H103" s="37"/>
      <c r="I103" s="37"/>
      <c r="J103" s="37"/>
      <c r="K103" s="37"/>
      <c r="L103" s="37"/>
      <c r="M103" s="37"/>
      <c r="N103" s="37"/>
      <c r="O103" s="37"/>
    </row>
    <row r="104" spans="1:15">
      <c r="A104" s="68" t="s">
        <v>372</v>
      </c>
      <c r="B104" s="68" t="s">
        <v>370</v>
      </c>
      <c r="C104" s="37"/>
      <c r="D104" s="37"/>
      <c r="E104" s="37"/>
      <c r="F104" s="37"/>
      <c r="G104" s="37"/>
      <c r="H104" s="37"/>
      <c r="I104" s="37"/>
      <c r="J104" s="37"/>
      <c r="K104" s="37"/>
      <c r="L104" s="37"/>
      <c r="M104" s="37"/>
      <c r="N104" s="37"/>
      <c r="O104" s="37"/>
    </row>
    <row r="105" spans="1:15">
      <c r="A105" s="5" t="s">
        <v>639</v>
      </c>
      <c r="B105" s="6" t="s">
        <v>373</v>
      </c>
      <c r="C105" s="37"/>
      <c r="D105" s="37"/>
      <c r="E105" s="37"/>
      <c r="F105" s="37"/>
      <c r="G105" s="37"/>
      <c r="H105" s="37"/>
      <c r="I105" s="37"/>
      <c r="J105" s="37"/>
      <c r="K105" s="37"/>
      <c r="L105" s="37"/>
      <c r="M105" s="37"/>
      <c r="N105" s="37"/>
      <c r="O105" s="37"/>
    </row>
    <row r="106" spans="1:15">
      <c r="A106" s="5" t="s">
        <v>374</v>
      </c>
      <c r="B106" s="6" t="s">
        <v>375</v>
      </c>
      <c r="C106" s="37"/>
      <c r="D106" s="37"/>
      <c r="E106" s="37"/>
      <c r="F106" s="37"/>
      <c r="G106" s="37"/>
      <c r="H106" s="37"/>
      <c r="I106" s="37"/>
      <c r="J106" s="37"/>
      <c r="K106" s="37"/>
      <c r="L106" s="37"/>
      <c r="M106" s="37"/>
      <c r="N106" s="37"/>
      <c r="O106" s="37"/>
    </row>
    <row r="107" spans="1:15">
      <c r="A107" s="5" t="s">
        <v>640</v>
      </c>
      <c r="B107" s="6" t="s">
        <v>376</v>
      </c>
      <c r="C107" s="37"/>
      <c r="D107" s="37"/>
      <c r="E107" s="37"/>
      <c r="F107" s="37"/>
      <c r="G107" s="37"/>
      <c r="H107" s="37"/>
      <c r="I107" s="37"/>
      <c r="J107" s="37"/>
      <c r="K107" s="37"/>
      <c r="L107" s="37"/>
      <c r="M107" s="37"/>
      <c r="N107" s="37"/>
      <c r="O107" s="37"/>
    </row>
    <row r="108" spans="1:15">
      <c r="A108" s="68" t="s">
        <v>377</v>
      </c>
      <c r="B108" s="68" t="s">
        <v>376</v>
      </c>
      <c r="C108" s="37"/>
      <c r="D108" s="37"/>
      <c r="E108" s="37"/>
      <c r="F108" s="37"/>
      <c r="G108" s="37"/>
      <c r="H108" s="37"/>
      <c r="I108" s="37"/>
      <c r="J108" s="37"/>
      <c r="K108" s="37"/>
      <c r="L108" s="37"/>
      <c r="M108" s="37"/>
      <c r="N108" s="37"/>
      <c r="O108" s="37"/>
    </row>
    <row r="109" spans="1:15">
      <c r="A109" s="68" t="s">
        <v>378</v>
      </c>
      <c r="B109" s="68" t="s">
        <v>376</v>
      </c>
      <c r="C109" s="37"/>
      <c r="D109" s="37"/>
      <c r="E109" s="37"/>
      <c r="F109" s="37"/>
      <c r="G109" s="37"/>
      <c r="H109" s="37"/>
      <c r="I109" s="37"/>
      <c r="J109" s="37"/>
      <c r="K109" s="37"/>
      <c r="L109" s="37"/>
      <c r="M109" s="37"/>
      <c r="N109" s="37"/>
      <c r="O109" s="37"/>
    </row>
    <row r="110" spans="1:15">
      <c r="A110" s="68" t="s">
        <v>379</v>
      </c>
      <c r="B110" s="68" t="s">
        <v>376</v>
      </c>
      <c r="C110" s="37"/>
      <c r="D110" s="37"/>
      <c r="E110" s="37"/>
      <c r="F110" s="37"/>
      <c r="G110" s="37"/>
      <c r="H110" s="37"/>
      <c r="I110" s="37"/>
      <c r="J110" s="37"/>
      <c r="K110" s="37"/>
      <c r="L110" s="37"/>
      <c r="M110" s="37"/>
      <c r="N110" s="37"/>
      <c r="O110" s="37"/>
    </row>
    <row r="111" spans="1:15">
      <c r="A111" s="68" t="s">
        <v>380</v>
      </c>
      <c r="B111" s="68" t="s">
        <v>376</v>
      </c>
      <c r="C111" s="37"/>
      <c r="D111" s="37"/>
      <c r="E111" s="37"/>
      <c r="F111" s="37"/>
      <c r="G111" s="37"/>
      <c r="H111" s="37"/>
      <c r="I111" s="37"/>
      <c r="J111" s="37"/>
      <c r="K111" s="37"/>
      <c r="L111" s="37"/>
      <c r="M111" s="37"/>
      <c r="N111" s="37"/>
      <c r="O111" s="37"/>
    </row>
    <row r="112" spans="1:15">
      <c r="A112" s="5" t="s">
        <v>698</v>
      </c>
      <c r="B112" s="6" t="s">
        <v>381</v>
      </c>
      <c r="C112" s="37"/>
      <c r="D112" s="37"/>
      <c r="E112" s="37"/>
      <c r="F112" s="37"/>
      <c r="G112" s="37"/>
      <c r="H112" s="37"/>
      <c r="I112" s="37"/>
      <c r="J112" s="37"/>
      <c r="K112" s="37"/>
      <c r="L112" s="37"/>
      <c r="M112" s="37"/>
      <c r="N112" s="37"/>
      <c r="O112" s="37"/>
    </row>
    <row r="113" spans="1:15">
      <c r="A113" s="68" t="s">
        <v>382</v>
      </c>
      <c r="B113" s="68" t="s">
        <v>381</v>
      </c>
      <c r="C113" s="37"/>
      <c r="D113" s="37"/>
      <c r="E113" s="37"/>
      <c r="F113" s="37"/>
      <c r="G113" s="37"/>
      <c r="H113" s="37"/>
      <c r="I113" s="37"/>
      <c r="J113" s="37"/>
      <c r="K113" s="37"/>
      <c r="L113" s="37"/>
      <c r="M113" s="37"/>
      <c r="N113" s="37"/>
      <c r="O113" s="37"/>
    </row>
    <row r="114" spans="1:15">
      <c r="A114" s="68" t="s">
        <v>383</v>
      </c>
      <c r="B114" s="68" t="s">
        <v>381</v>
      </c>
      <c r="C114" s="37"/>
      <c r="D114" s="37"/>
      <c r="E114" s="37"/>
      <c r="F114" s="37"/>
      <c r="G114" s="37"/>
      <c r="H114" s="37"/>
      <c r="I114" s="37"/>
      <c r="J114" s="37"/>
      <c r="K114" s="37"/>
      <c r="L114" s="37"/>
      <c r="M114" s="37"/>
      <c r="N114" s="37"/>
      <c r="O114" s="37"/>
    </row>
    <row r="115" spans="1:15">
      <c r="A115" s="68" t="s">
        <v>384</v>
      </c>
      <c r="B115" s="68" t="s">
        <v>381</v>
      </c>
      <c r="C115" s="37"/>
      <c r="D115" s="37"/>
      <c r="E115" s="37"/>
      <c r="F115" s="37"/>
      <c r="G115" s="37"/>
      <c r="H115" s="37"/>
      <c r="I115" s="37"/>
      <c r="J115" s="37"/>
      <c r="K115" s="37"/>
      <c r="L115" s="37"/>
      <c r="M115" s="37"/>
      <c r="N115" s="37"/>
      <c r="O115" s="37"/>
    </row>
    <row r="116" spans="1:15">
      <c r="A116" s="68" t="s">
        <v>385</v>
      </c>
      <c r="B116" s="68" t="s">
        <v>381</v>
      </c>
      <c r="C116" s="37"/>
      <c r="D116" s="37"/>
      <c r="E116" s="37"/>
      <c r="F116" s="37"/>
      <c r="G116" s="37"/>
      <c r="H116" s="37"/>
      <c r="I116" s="37"/>
      <c r="J116" s="37"/>
      <c r="K116" s="37"/>
      <c r="L116" s="37"/>
      <c r="M116" s="37"/>
      <c r="N116" s="37"/>
      <c r="O116" s="37"/>
    </row>
    <row r="117" spans="1:15">
      <c r="A117" s="68" t="s">
        <v>386</v>
      </c>
      <c r="B117" s="68" t="s">
        <v>381</v>
      </c>
      <c r="C117" s="37"/>
      <c r="D117" s="37"/>
      <c r="E117" s="37"/>
      <c r="F117" s="37"/>
      <c r="G117" s="37"/>
      <c r="H117" s="37"/>
      <c r="I117" s="37"/>
      <c r="J117" s="37"/>
      <c r="K117" s="37"/>
      <c r="L117" s="37"/>
      <c r="M117" s="37"/>
      <c r="N117" s="37"/>
      <c r="O117" s="37"/>
    </row>
    <row r="118" spans="1:15">
      <c r="A118" s="68" t="s">
        <v>387</v>
      </c>
      <c r="B118" s="68" t="s">
        <v>381</v>
      </c>
      <c r="C118" s="37"/>
      <c r="D118" s="37"/>
      <c r="E118" s="37"/>
      <c r="F118" s="37"/>
      <c r="G118" s="37"/>
      <c r="H118" s="37"/>
      <c r="I118" s="37"/>
      <c r="J118" s="37"/>
      <c r="K118" s="37"/>
      <c r="L118" s="37"/>
      <c r="M118" s="37"/>
      <c r="N118" s="37"/>
      <c r="O118" s="37"/>
    </row>
    <row r="119" spans="1:15">
      <c r="A119" s="68" t="s">
        <v>388</v>
      </c>
      <c r="B119" s="68" t="s">
        <v>381</v>
      </c>
      <c r="C119" s="37"/>
      <c r="D119" s="37"/>
      <c r="E119" s="37"/>
      <c r="F119" s="37"/>
      <c r="G119" s="37"/>
      <c r="H119" s="37"/>
      <c r="I119" s="37"/>
      <c r="J119" s="37"/>
      <c r="K119" s="37"/>
      <c r="L119" s="37"/>
      <c r="M119" s="37"/>
      <c r="N119" s="37"/>
      <c r="O119" s="37"/>
    </row>
    <row r="120" spans="1:15">
      <c r="A120" s="68" t="s">
        <v>389</v>
      </c>
      <c r="B120" s="68" t="s">
        <v>381</v>
      </c>
      <c r="C120" s="37"/>
      <c r="D120" s="37"/>
      <c r="E120" s="37"/>
      <c r="F120" s="37"/>
      <c r="G120" s="37"/>
      <c r="H120" s="37"/>
      <c r="I120" s="37"/>
      <c r="J120" s="37"/>
      <c r="K120" s="37"/>
      <c r="L120" s="37"/>
      <c r="M120" s="37"/>
      <c r="N120" s="37"/>
      <c r="O120" s="37"/>
    </row>
    <row r="121" spans="1:15">
      <c r="A121" s="68" t="s">
        <v>390</v>
      </c>
      <c r="B121" s="68" t="s">
        <v>381</v>
      </c>
      <c r="C121" s="37"/>
      <c r="D121" s="37"/>
      <c r="E121" s="37"/>
      <c r="F121" s="37"/>
      <c r="G121" s="37"/>
      <c r="H121" s="37"/>
      <c r="I121" s="37"/>
      <c r="J121" s="37"/>
      <c r="K121" s="37"/>
      <c r="L121" s="37"/>
      <c r="M121" s="37"/>
      <c r="N121" s="37"/>
      <c r="O121" s="37"/>
    </row>
    <row r="122" spans="1:15">
      <c r="A122" s="68" t="s">
        <v>391</v>
      </c>
      <c r="B122" s="68" t="s">
        <v>381</v>
      </c>
      <c r="C122" s="37"/>
      <c r="D122" s="37"/>
      <c r="E122" s="37"/>
      <c r="F122" s="37"/>
      <c r="G122" s="37"/>
      <c r="H122" s="37"/>
      <c r="I122" s="37"/>
      <c r="J122" s="37"/>
      <c r="K122" s="37"/>
      <c r="L122" s="37"/>
      <c r="M122" s="37"/>
      <c r="N122" s="37"/>
      <c r="O122" s="37"/>
    </row>
    <row r="123" spans="1:15">
      <c r="A123" s="68" t="s">
        <v>392</v>
      </c>
      <c r="B123" s="68" t="s">
        <v>381</v>
      </c>
      <c r="C123" s="37"/>
      <c r="D123" s="37"/>
      <c r="E123" s="37"/>
      <c r="F123" s="37"/>
      <c r="G123" s="37"/>
      <c r="H123" s="37"/>
      <c r="I123" s="37"/>
      <c r="J123" s="37"/>
      <c r="K123" s="37"/>
      <c r="L123" s="37"/>
      <c r="M123" s="37"/>
      <c r="N123" s="37"/>
      <c r="O123" s="37"/>
    </row>
    <row r="124" spans="1:15">
      <c r="A124" s="68" t="s">
        <v>393</v>
      </c>
      <c r="B124" s="68" t="s">
        <v>381</v>
      </c>
      <c r="C124" s="37"/>
      <c r="D124" s="37"/>
      <c r="E124" s="37"/>
      <c r="F124" s="37"/>
      <c r="G124" s="37"/>
      <c r="H124" s="37"/>
      <c r="I124" s="37"/>
      <c r="J124" s="37"/>
      <c r="K124" s="37"/>
      <c r="L124" s="37"/>
      <c r="M124" s="37"/>
      <c r="N124" s="37"/>
      <c r="O124" s="37"/>
    </row>
    <row r="125" spans="1:15">
      <c r="A125" s="68" t="s">
        <v>394</v>
      </c>
      <c r="B125" s="68" t="s">
        <v>381</v>
      </c>
      <c r="C125" s="37"/>
      <c r="D125" s="37"/>
      <c r="E125" s="37"/>
      <c r="F125" s="37"/>
      <c r="G125" s="37"/>
      <c r="H125" s="37"/>
      <c r="I125" s="37"/>
      <c r="J125" s="37"/>
      <c r="K125" s="37"/>
      <c r="L125" s="37"/>
      <c r="M125" s="37"/>
      <c r="N125" s="37"/>
      <c r="O125" s="37"/>
    </row>
    <row r="126" spans="1:15">
      <c r="A126" s="68" t="s">
        <v>395</v>
      </c>
      <c r="B126" s="68" t="s">
        <v>381</v>
      </c>
      <c r="C126" s="37"/>
      <c r="D126" s="37"/>
      <c r="E126" s="37"/>
      <c r="F126" s="37"/>
      <c r="G126" s="37"/>
      <c r="H126" s="37"/>
      <c r="I126" s="37"/>
      <c r="J126" s="37"/>
      <c r="K126" s="37"/>
      <c r="L126" s="37"/>
      <c r="M126" s="37"/>
      <c r="N126" s="37"/>
      <c r="O126" s="37"/>
    </row>
    <row r="127" spans="1:15">
      <c r="A127" s="68" t="s">
        <v>396</v>
      </c>
      <c r="B127" s="68" t="s">
        <v>381</v>
      </c>
      <c r="C127" s="37"/>
      <c r="D127" s="37"/>
      <c r="E127" s="37"/>
      <c r="F127" s="37"/>
      <c r="G127" s="37"/>
      <c r="H127" s="37"/>
      <c r="I127" s="37"/>
      <c r="J127" s="37"/>
      <c r="K127" s="37"/>
      <c r="L127" s="37"/>
      <c r="M127" s="37"/>
      <c r="N127" s="37"/>
      <c r="O127" s="37"/>
    </row>
    <row r="128" spans="1:15">
      <c r="A128" s="9" t="s">
        <v>670</v>
      </c>
      <c r="B128" s="10" t="s">
        <v>397</v>
      </c>
      <c r="C128" s="37"/>
      <c r="D128" s="37"/>
      <c r="E128" s="37"/>
      <c r="F128" s="37"/>
      <c r="G128" s="37"/>
      <c r="H128" s="37"/>
      <c r="I128" s="37"/>
      <c r="J128" s="37"/>
      <c r="K128" s="37"/>
      <c r="L128" s="37"/>
      <c r="M128" s="37"/>
      <c r="N128" s="37"/>
      <c r="O128" s="37"/>
    </row>
    <row r="129" spans="1:15">
      <c r="A129" s="5" t="s">
        <v>700</v>
      </c>
      <c r="B129" s="5" t="s">
        <v>398</v>
      </c>
      <c r="C129" s="37"/>
      <c r="D129" s="37"/>
      <c r="E129" s="37"/>
      <c r="F129" s="37"/>
      <c r="G129" s="37"/>
      <c r="H129" s="37"/>
      <c r="I129" s="37"/>
      <c r="J129" s="37"/>
      <c r="K129" s="37"/>
      <c r="L129" s="37"/>
      <c r="M129" s="37"/>
      <c r="N129" s="37"/>
      <c r="O129" s="37"/>
    </row>
    <row r="130" spans="1:15">
      <c r="A130" s="5" t="s">
        <v>699</v>
      </c>
      <c r="B130" s="5" t="s">
        <v>398</v>
      </c>
      <c r="C130" s="37"/>
      <c r="D130" s="37"/>
      <c r="E130" s="37"/>
      <c r="F130" s="37"/>
      <c r="G130" s="37"/>
      <c r="H130" s="37"/>
      <c r="I130" s="37"/>
      <c r="J130" s="37"/>
      <c r="K130" s="37"/>
      <c r="L130" s="37"/>
      <c r="M130" s="37"/>
      <c r="N130" s="37"/>
      <c r="O130" s="37"/>
    </row>
    <row r="131" spans="1:15">
      <c r="A131" s="5" t="s">
        <v>701</v>
      </c>
      <c r="B131" s="5" t="s">
        <v>398</v>
      </c>
      <c r="C131" s="37"/>
      <c r="D131" s="37"/>
      <c r="E131" s="37"/>
      <c r="F131" s="37"/>
      <c r="G131" s="37"/>
      <c r="H131" s="37"/>
      <c r="I131" s="37"/>
      <c r="J131" s="37"/>
      <c r="K131" s="37"/>
      <c r="L131" s="37"/>
      <c r="M131" s="37"/>
      <c r="N131" s="37"/>
      <c r="O131" s="37"/>
    </row>
    <row r="132" spans="1:15">
      <c r="A132" s="5" t="s">
        <v>702</v>
      </c>
      <c r="B132" s="5" t="s">
        <v>398</v>
      </c>
      <c r="C132" s="37"/>
      <c r="D132" s="37"/>
      <c r="E132" s="37"/>
      <c r="F132" s="37"/>
      <c r="G132" s="37"/>
      <c r="H132" s="37"/>
      <c r="I132" s="37"/>
      <c r="J132" s="37"/>
      <c r="K132" s="37"/>
      <c r="L132" s="37"/>
      <c r="M132" s="37"/>
      <c r="N132" s="37"/>
      <c r="O132" s="37"/>
    </row>
    <row r="133" spans="1:15">
      <c r="A133" s="5" t="s">
        <v>703</v>
      </c>
      <c r="B133" s="5" t="s">
        <v>398</v>
      </c>
      <c r="C133" s="37"/>
      <c r="D133" s="37"/>
      <c r="E133" s="37"/>
      <c r="F133" s="37"/>
      <c r="G133" s="37"/>
      <c r="H133" s="37"/>
      <c r="I133" s="37"/>
      <c r="J133" s="37"/>
      <c r="K133" s="37"/>
      <c r="L133" s="37"/>
      <c r="M133" s="37"/>
      <c r="N133" s="37"/>
      <c r="O133" s="37"/>
    </row>
    <row r="134" spans="1:15" ht="30">
      <c r="A134" s="5" t="s">
        <v>704</v>
      </c>
      <c r="B134" s="5" t="s">
        <v>398</v>
      </c>
      <c r="C134" s="37"/>
      <c r="D134" s="37"/>
      <c r="E134" s="37"/>
      <c r="F134" s="37"/>
      <c r="G134" s="37"/>
      <c r="H134" s="37"/>
      <c r="I134" s="37"/>
      <c r="J134" s="37"/>
      <c r="K134" s="37"/>
      <c r="L134" s="37"/>
      <c r="M134" s="37"/>
      <c r="N134" s="37"/>
      <c r="O134" s="37"/>
    </row>
    <row r="135" spans="1:15">
      <c r="A135" s="5" t="s">
        <v>705</v>
      </c>
      <c r="B135" s="5" t="s">
        <v>398</v>
      </c>
      <c r="C135" s="37"/>
      <c r="D135" s="37"/>
      <c r="E135" s="37"/>
      <c r="F135" s="37"/>
      <c r="G135" s="37"/>
      <c r="H135" s="37"/>
      <c r="I135" s="37"/>
      <c r="J135" s="37"/>
      <c r="K135" s="37"/>
      <c r="L135" s="37"/>
      <c r="M135" s="37"/>
      <c r="N135" s="37"/>
      <c r="O135" s="37"/>
    </row>
    <row r="136" spans="1:15">
      <c r="A136" s="5" t="s">
        <v>706</v>
      </c>
      <c r="B136" s="5" t="s">
        <v>398</v>
      </c>
      <c r="C136" s="37"/>
      <c r="D136" s="37"/>
      <c r="E136" s="37"/>
      <c r="F136" s="37"/>
      <c r="G136" s="37"/>
      <c r="H136" s="37"/>
      <c r="I136" s="37"/>
      <c r="J136" s="37"/>
      <c r="K136" s="37"/>
      <c r="L136" s="37"/>
      <c r="M136" s="37"/>
      <c r="N136" s="37"/>
      <c r="O136" s="37"/>
    </row>
    <row r="137" spans="1:15">
      <c r="A137" s="5" t="s">
        <v>707</v>
      </c>
      <c r="B137" s="5" t="s">
        <v>398</v>
      </c>
      <c r="C137" s="37"/>
      <c r="D137" s="37"/>
      <c r="E137" s="37"/>
      <c r="F137" s="37"/>
      <c r="G137" s="37"/>
      <c r="H137" s="37"/>
      <c r="I137" s="37"/>
      <c r="J137" s="37"/>
      <c r="K137" s="37"/>
      <c r="L137" s="37"/>
      <c r="M137" s="37"/>
      <c r="N137" s="37"/>
      <c r="O137" s="37"/>
    </row>
    <row r="138" spans="1:15">
      <c r="A138" s="5" t="s">
        <v>708</v>
      </c>
      <c r="B138" s="5" t="s">
        <v>398</v>
      </c>
      <c r="C138" s="37"/>
      <c r="D138" s="37"/>
      <c r="E138" s="37"/>
      <c r="F138" s="37"/>
      <c r="G138" s="37"/>
      <c r="H138" s="37"/>
      <c r="I138" s="37"/>
      <c r="J138" s="37"/>
      <c r="K138" s="37"/>
      <c r="L138" s="37"/>
      <c r="M138" s="37"/>
      <c r="N138" s="37"/>
      <c r="O138" s="37"/>
    </row>
    <row r="139" spans="1:15" ht="30">
      <c r="A139" s="5" t="s">
        <v>709</v>
      </c>
      <c r="B139" s="5" t="s">
        <v>398</v>
      </c>
      <c r="C139" s="37"/>
      <c r="D139" s="37"/>
      <c r="E139" s="37"/>
      <c r="F139" s="37"/>
      <c r="G139" s="37"/>
      <c r="H139" s="37"/>
      <c r="I139" s="37"/>
      <c r="J139" s="37"/>
      <c r="K139" s="37"/>
      <c r="L139" s="37"/>
      <c r="M139" s="37"/>
      <c r="N139" s="37"/>
      <c r="O139" s="37"/>
    </row>
    <row r="140" spans="1:15">
      <c r="A140" s="5" t="s">
        <v>710</v>
      </c>
      <c r="B140" s="5" t="s">
        <v>398</v>
      </c>
      <c r="C140" s="37"/>
      <c r="D140" s="37"/>
      <c r="E140" s="37"/>
      <c r="F140" s="37"/>
      <c r="G140" s="37"/>
      <c r="H140" s="37"/>
      <c r="I140" s="37"/>
      <c r="J140" s="37"/>
      <c r="K140" s="37"/>
      <c r="L140" s="37"/>
      <c r="M140" s="37"/>
      <c r="N140" s="37"/>
      <c r="O140" s="37"/>
    </row>
    <row r="141" spans="1:15">
      <c r="A141" s="9" t="s">
        <v>642</v>
      </c>
      <c r="B141" s="10" t="s">
        <v>398</v>
      </c>
      <c r="C141" s="37"/>
      <c r="D141" s="37"/>
      <c r="E141" s="37"/>
      <c r="F141" s="37"/>
      <c r="G141" s="37"/>
      <c r="H141" s="37"/>
      <c r="I141" s="37"/>
      <c r="J141" s="37"/>
      <c r="K141" s="37"/>
      <c r="L141" s="37"/>
      <c r="M141" s="37"/>
      <c r="N141" s="37"/>
      <c r="O141" s="37"/>
    </row>
    <row r="142" spans="1:15">
      <c r="A142" s="67" t="s">
        <v>671</v>
      </c>
      <c r="B142" s="12" t="s">
        <v>399</v>
      </c>
      <c r="C142" s="37"/>
      <c r="D142" s="37"/>
      <c r="E142" s="37"/>
      <c r="F142" s="37"/>
      <c r="G142" s="37"/>
      <c r="H142" s="37"/>
      <c r="I142" s="37"/>
      <c r="J142" s="37"/>
      <c r="K142" s="37"/>
      <c r="L142" s="37"/>
      <c r="M142" s="37"/>
      <c r="N142" s="37"/>
      <c r="O142" s="37"/>
    </row>
    <row r="143" spans="1:15">
      <c r="A143" s="17" t="s">
        <v>400</v>
      </c>
      <c r="B143" s="6" t="s">
        <v>401</v>
      </c>
      <c r="C143" s="37"/>
      <c r="D143" s="37"/>
      <c r="E143" s="37"/>
      <c r="F143" s="37"/>
      <c r="G143" s="37"/>
      <c r="H143" s="37"/>
      <c r="I143" s="37"/>
      <c r="J143" s="37"/>
      <c r="K143" s="37"/>
      <c r="L143" s="37"/>
      <c r="M143" s="37"/>
      <c r="N143" s="37"/>
      <c r="O143" s="37"/>
    </row>
    <row r="144" spans="1:15">
      <c r="A144" s="17" t="s">
        <v>643</v>
      </c>
      <c r="B144" s="6" t="s">
        <v>402</v>
      </c>
      <c r="C144" s="37"/>
      <c r="D144" s="37"/>
      <c r="E144" s="37"/>
      <c r="F144" s="37"/>
      <c r="G144" s="37"/>
      <c r="H144" s="37"/>
      <c r="I144" s="37"/>
      <c r="J144" s="37"/>
      <c r="K144" s="37"/>
      <c r="L144" s="37"/>
      <c r="M144" s="37"/>
      <c r="N144" s="37"/>
      <c r="O144" s="37"/>
    </row>
    <row r="145" spans="1:15">
      <c r="A145" s="69" t="s">
        <v>403</v>
      </c>
      <c r="B145" s="68" t="s">
        <v>402</v>
      </c>
      <c r="C145" s="37"/>
      <c r="D145" s="37"/>
      <c r="E145" s="37"/>
      <c r="F145" s="37"/>
      <c r="G145" s="37"/>
      <c r="H145" s="37"/>
      <c r="I145" s="37"/>
      <c r="J145" s="37"/>
      <c r="K145" s="37"/>
      <c r="L145" s="37"/>
      <c r="M145" s="37"/>
      <c r="N145" s="37"/>
      <c r="O145" s="37"/>
    </row>
    <row r="146" spans="1:15">
      <c r="A146" s="68" t="s">
        <v>404</v>
      </c>
      <c r="B146" s="68" t="s">
        <v>402</v>
      </c>
      <c r="C146" s="37"/>
      <c r="D146" s="37"/>
      <c r="E146" s="37"/>
      <c r="F146" s="37"/>
      <c r="G146" s="37"/>
      <c r="H146" s="37"/>
      <c r="I146" s="37"/>
      <c r="J146" s="37"/>
      <c r="K146" s="37"/>
      <c r="L146" s="37"/>
      <c r="M146" s="37"/>
      <c r="N146" s="37"/>
      <c r="O146" s="37"/>
    </row>
    <row r="147" spans="1:15">
      <c r="A147" s="47" t="s">
        <v>644</v>
      </c>
      <c r="B147" s="6" t="s">
        <v>405</v>
      </c>
      <c r="C147" s="37"/>
      <c r="D147" s="37"/>
      <c r="E147" s="37"/>
      <c r="F147" s="37"/>
      <c r="G147" s="37"/>
      <c r="H147" s="37"/>
      <c r="I147" s="37"/>
      <c r="J147" s="37"/>
      <c r="K147" s="37"/>
      <c r="L147" s="37"/>
      <c r="M147" s="37"/>
      <c r="N147" s="37"/>
      <c r="O147" s="37"/>
    </row>
    <row r="148" spans="1:15">
      <c r="A148" s="70" t="s">
        <v>200</v>
      </c>
      <c r="B148" s="70" t="s">
        <v>405</v>
      </c>
      <c r="C148" s="37"/>
      <c r="D148" s="37"/>
      <c r="E148" s="37"/>
      <c r="F148" s="37"/>
      <c r="G148" s="37"/>
      <c r="H148" s="37"/>
      <c r="I148" s="37"/>
      <c r="J148" s="37"/>
      <c r="K148" s="37"/>
      <c r="L148" s="37"/>
      <c r="M148" s="37"/>
      <c r="N148" s="37"/>
      <c r="O148" s="37"/>
    </row>
    <row r="149" spans="1:15">
      <c r="A149" s="47" t="s">
        <v>711</v>
      </c>
      <c r="B149" s="6" t="s">
        <v>406</v>
      </c>
      <c r="C149" s="37"/>
      <c r="D149" s="37"/>
      <c r="E149" s="37"/>
      <c r="F149" s="37"/>
      <c r="G149" s="37"/>
      <c r="H149" s="37"/>
      <c r="I149" s="37"/>
      <c r="J149" s="37"/>
      <c r="K149" s="37"/>
      <c r="L149" s="37"/>
      <c r="M149" s="37"/>
      <c r="N149" s="37"/>
      <c r="O149" s="37"/>
    </row>
    <row r="150" spans="1:15">
      <c r="A150" s="71" t="s">
        <v>407</v>
      </c>
      <c r="B150" s="68" t="s">
        <v>406</v>
      </c>
      <c r="C150" s="37"/>
      <c r="D150" s="37"/>
      <c r="E150" s="37"/>
      <c r="F150" s="37"/>
      <c r="G150" s="37"/>
      <c r="H150" s="37"/>
      <c r="I150" s="37"/>
      <c r="J150" s="37"/>
      <c r="K150" s="37"/>
      <c r="L150" s="37"/>
      <c r="M150" s="37"/>
      <c r="N150" s="37"/>
      <c r="O150" s="37"/>
    </row>
    <row r="151" spans="1:15">
      <c r="A151" s="68" t="s">
        <v>408</v>
      </c>
      <c r="B151" s="68" t="s">
        <v>406</v>
      </c>
      <c r="C151" s="37"/>
      <c r="D151" s="37"/>
      <c r="E151" s="37"/>
      <c r="F151" s="37"/>
      <c r="G151" s="37"/>
      <c r="H151" s="37"/>
      <c r="I151" s="37"/>
      <c r="J151" s="37"/>
      <c r="K151" s="37"/>
      <c r="L151" s="37"/>
      <c r="M151" s="37"/>
      <c r="N151" s="37"/>
      <c r="O151" s="37"/>
    </row>
    <row r="152" spans="1:15">
      <c r="A152" s="68" t="s">
        <v>409</v>
      </c>
      <c r="B152" s="68" t="s">
        <v>406</v>
      </c>
      <c r="C152" s="37"/>
      <c r="D152" s="37"/>
      <c r="E152" s="37"/>
      <c r="F152" s="37"/>
      <c r="G152" s="37"/>
      <c r="H152" s="37"/>
      <c r="I152" s="37"/>
      <c r="J152" s="37"/>
      <c r="K152" s="37"/>
      <c r="L152" s="37"/>
      <c r="M152" s="37"/>
      <c r="N152" s="37"/>
      <c r="O152" s="37"/>
    </row>
    <row r="153" spans="1:15">
      <c r="A153" s="68" t="s">
        <v>410</v>
      </c>
      <c r="B153" s="68" t="s">
        <v>406</v>
      </c>
      <c r="C153" s="37"/>
      <c r="D153" s="37"/>
      <c r="E153" s="37"/>
      <c r="F153" s="37"/>
      <c r="G153" s="37"/>
      <c r="H153" s="37"/>
      <c r="I153" s="37"/>
      <c r="J153" s="37"/>
      <c r="K153" s="37"/>
      <c r="L153" s="37"/>
      <c r="M153" s="37"/>
      <c r="N153" s="37"/>
      <c r="O153" s="37"/>
    </row>
    <row r="154" spans="1:15">
      <c r="A154" s="68" t="s">
        <v>411</v>
      </c>
      <c r="B154" s="68" t="s">
        <v>406</v>
      </c>
      <c r="C154" s="37"/>
      <c r="D154" s="37"/>
      <c r="E154" s="37"/>
      <c r="F154" s="37"/>
      <c r="G154" s="37"/>
      <c r="H154" s="37"/>
      <c r="I154" s="37"/>
      <c r="J154" s="37"/>
      <c r="K154" s="37"/>
      <c r="L154" s="37"/>
      <c r="M154" s="37"/>
      <c r="N154" s="37"/>
      <c r="O154" s="37"/>
    </row>
    <row r="155" spans="1:15">
      <c r="A155" s="68" t="s">
        <v>412</v>
      </c>
      <c r="B155" s="68" t="s">
        <v>406</v>
      </c>
      <c r="C155" s="37"/>
      <c r="D155" s="37"/>
      <c r="E155" s="37"/>
      <c r="F155" s="37"/>
      <c r="G155" s="37"/>
      <c r="H155" s="37"/>
      <c r="I155" s="37"/>
      <c r="J155" s="37"/>
      <c r="K155" s="37"/>
      <c r="L155" s="37"/>
      <c r="M155" s="37"/>
      <c r="N155" s="37"/>
      <c r="O155" s="37"/>
    </row>
    <row r="156" spans="1:15">
      <c r="A156" s="47" t="s">
        <v>413</v>
      </c>
      <c r="B156" s="6" t="s">
        <v>414</v>
      </c>
      <c r="C156" s="37"/>
      <c r="D156" s="37"/>
      <c r="E156" s="37"/>
      <c r="F156" s="37"/>
      <c r="G156" s="37"/>
      <c r="H156" s="37"/>
      <c r="I156" s="37"/>
      <c r="J156" s="37"/>
      <c r="K156" s="37"/>
      <c r="L156" s="37"/>
      <c r="M156" s="37"/>
      <c r="N156" s="37"/>
      <c r="O156" s="37"/>
    </row>
    <row r="157" spans="1:15">
      <c r="A157" s="47" t="s">
        <v>415</v>
      </c>
      <c r="B157" s="6" t="s">
        <v>416</v>
      </c>
      <c r="C157" s="37"/>
      <c r="D157" s="37"/>
      <c r="E157" s="37"/>
      <c r="F157" s="37"/>
      <c r="G157" s="37"/>
      <c r="H157" s="37"/>
      <c r="I157" s="37"/>
      <c r="J157" s="37"/>
      <c r="K157" s="37"/>
      <c r="L157" s="37"/>
      <c r="M157" s="37"/>
      <c r="N157" s="37"/>
      <c r="O157" s="37"/>
    </row>
    <row r="158" spans="1:15">
      <c r="A158" s="47" t="s">
        <v>417</v>
      </c>
      <c r="B158" s="6" t="s">
        <v>418</v>
      </c>
      <c r="C158" s="37"/>
      <c r="D158" s="37"/>
      <c r="E158" s="37"/>
      <c r="F158" s="37"/>
      <c r="G158" s="37"/>
      <c r="H158" s="37"/>
      <c r="I158" s="37"/>
      <c r="J158" s="37"/>
      <c r="K158" s="37"/>
      <c r="L158" s="37"/>
      <c r="M158" s="37"/>
      <c r="N158" s="37"/>
      <c r="O158" s="37"/>
    </row>
    <row r="159" spans="1:15">
      <c r="A159" s="17" t="s">
        <v>712</v>
      </c>
      <c r="B159" s="6" t="s">
        <v>419</v>
      </c>
      <c r="C159" s="37"/>
      <c r="D159" s="37"/>
      <c r="E159" s="37"/>
      <c r="F159" s="37"/>
      <c r="G159" s="37"/>
      <c r="H159" s="37"/>
      <c r="I159" s="37"/>
      <c r="J159" s="37"/>
      <c r="K159" s="37"/>
      <c r="L159" s="37"/>
      <c r="M159" s="37"/>
      <c r="N159" s="37"/>
      <c r="O159" s="37"/>
    </row>
    <row r="160" spans="1:15">
      <c r="A160" s="70" t="s">
        <v>200</v>
      </c>
      <c r="B160" s="70" t="s">
        <v>419</v>
      </c>
      <c r="C160" s="37"/>
      <c r="D160" s="37"/>
      <c r="E160" s="37"/>
      <c r="F160" s="37"/>
      <c r="G160" s="37"/>
      <c r="H160" s="37"/>
      <c r="I160" s="37"/>
      <c r="J160" s="37"/>
      <c r="K160" s="37"/>
      <c r="L160" s="37"/>
      <c r="M160" s="37"/>
      <c r="N160" s="37"/>
      <c r="O160" s="37"/>
    </row>
    <row r="161" spans="1:15">
      <c r="A161" s="70" t="s">
        <v>420</v>
      </c>
      <c r="B161" s="70" t="s">
        <v>419</v>
      </c>
      <c r="C161" s="37"/>
      <c r="D161" s="37"/>
      <c r="E161" s="37"/>
      <c r="F161" s="37"/>
      <c r="G161" s="37"/>
      <c r="H161" s="37"/>
      <c r="I161" s="37"/>
      <c r="J161" s="37"/>
      <c r="K161" s="37"/>
      <c r="L161" s="37"/>
      <c r="M161" s="37"/>
      <c r="N161" s="37"/>
      <c r="O161" s="37"/>
    </row>
    <row r="162" spans="1:15">
      <c r="A162" s="70" t="s">
        <v>713</v>
      </c>
      <c r="B162" s="70" t="s">
        <v>419</v>
      </c>
      <c r="C162" s="37"/>
      <c r="D162" s="37"/>
      <c r="E162" s="37"/>
      <c r="F162" s="37"/>
      <c r="G162" s="37"/>
      <c r="H162" s="37"/>
      <c r="I162" s="37"/>
      <c r="J162" s="37"/>
      <c r="K162" s="37"/>
      <c r="L162" s="37"/>
      <c r="M162" s="37"/>
      <c r="N162" s="37"/>
      <c r="O162" s="37"/>
    </row>
    <row r="163" spans="1:15">
      <c r="A163" s="17" t="s">
        <v>714</v>
      </c>
      <c r="B163" s="6" t="s">
        <v>421</v>
      </c>
      <c r="C163" s="37"/>
      <c r="D163" s="37"/>
      <c r="E163" s="37"/>
      <c r="F163" s="37"/>
      <c r="G163" s="37"/>
      <c r="H163" s="37"/>
      <c r="I163" s="37"/>
      <c r="J163" s="37"/>
      <c r="K163" s="37"/>
      <c r="L163" s="37"/>
      <c r="M163" s="37"/>
      <c r="N163" s="37"/>
      <c r="O163" s="37"/>
    </row>
    <row r="164" spans="1:15">
      <c r="A164" s="68" t="s">
        <v>422</v>
      </c>
      <c r="B164" s="70" t="s">
        <v>421</v>
      </c>
      <c r="C164" s="37"/>
      <c r="D164" s="37"/>
      <c r="E164" s="37"/>
      <c r="F164" s="37"/>
      <c r="G164" s="37"/>
      <c r="H164" s="37"/>
      <c r="I164" s="37"/>
      <c r="J164" s="37"/>
      <c r="K164" s="37"/>
      <c r="L164" s="37"/>
      <c r="M164" s="37"/>
      <c r="N164" s="37"/>
      <c r="O164" s="37"/>
    </row>
    <row r="165" spans="1:15">
      <c r="A165" s="68" t="s">
        <v>423</v>
      </c>
      <c r="B165" s="70" t="s">
        <v>421</v>
      </c>
      <c r="C165" s="37"/>
      <c r="D165" s="37"/>
      <c r="E165" s="37"/>
      <c r="F165" s="37"/>
      <c r="G165" s="37"/>
      <c r="H165" s="37"/>
      <c r="I165" s="37"/>
      <c r="J165" s="37"/>
      <c r="K165" s="37"/>
      <c r="L165" s="37"/>
      <c r="M165" s="37"/>
      <c r="N165" s="37"/>
      <c r="O165" s="37"/>
    </row>
    <row r="166" spans="1:15">
      <c r="A166" s="68" t="s">
        <v>424</v>
      </c>
      <c r="B166" s="70" t="s">
        <v>421</v>
      </c>
      <c r="C166" s="37"/>
      <c r="D166" s="37"/>
      <c r="E166" s="37"/>
      <c r="F166" s="37"/>
      <c r="G166" s="37"/>
      <c r="H166" s="37"/>
      <c r="I166" s="37"/>
      <c r="J166" s="37"/>
      <c r="K166" s="37"/>
      <c r="L166" s="37"/>
      <c r="M166" s="37"/>
      <c r="N166" s="37"/>
      <c r="O166" s="37"/>
    </row>
    <row r="167" spans="1:15">
      <c r="A167" s="68" t="s">
        <v>425</v>
      </c>
      <c r="B167" s="70" t="s">
        <v>421</v>
      </c>
      <c r="C167" s="37"/>
      <c r="D167" s="37"/>
      <c r="E167" s="37"/>
      <c r="F167" s="37"/>
      <c r="G167" s="37"/>
      <c r="H167" s="37"/>
      <c r="I167" s="37"/>
      <c r="J167" s="37"/>
      <c r="K167" s="37"/>
      <c r="L167" s="37"/>
      <c r="M167" s="37"/>
      <c r="N167" s="37"/>
      <c r="O167" s="37"/>
    </row>
    <row r="168" spans="1:15">
      <c r="A168" s="17" t="s">
        <v>715</v>
      </c>
      <c r="B168" s="6" t="s">
        <v>426</v>
      </c>
      <c r="C168" s="37"/>
      <c r="D168" s="37"/>
      <c r="E168" s="37"/>
      <c r="F168" s="37"/>
      <c r="G168" s="37"/>
      <c r="H168" s="37"/>
      <c r="I168" s="37"/>
      <c r="J168" s="37"/>
      <c r="K168" s="37"/>
      <c r="L168" s="37"/>
      <c r="M168" s="37"/>
      <c r="N168" s="37"/>
      <c r="O168" s="37"/>
    </row>
    <row r="169" spans="1:15">
      <c r="A169" s="70" t="s">
        <v>427</v>
      </c>
      <c r="B169" s="70" t="s">
        <v>426</v>
      </c>
      <c r="C169" s="37"/>
      <c r="D169" s="37"/>
      <c r="E169" s="37"/>
      <c r="F169" s="37"/>
      <c r="G169" s="37"/>
      <c r="H169" s="37"/>
      <c r="I169" s="37"/>
      <c r="J169" s="37"/>
      <c r="K169" s="37"/>
      <c r="L169" s="37"/>
      <c r="M169" s="37"/>
      <c r="N169" s="37"/>
      <c r="O169" s="37"/>
    </row>
    <row r="170" spans="1:15" ht="27">
      <c r="A170" s="68" t="s">
        <v>428</v>
      </c>
      <c r="B170" s="70" t="s">
        <v>426</v>
      </c>
      <c r="C170" s="37"/>
      <c r="D170" s="37"/>
      <c r="E170" s="37"/>
      <c r="F170" s="37"/>
      <c r="G170" s="37"/>
      <c r="H170" s="37"/>
      <c r="I170" s="37"/>
      <c r="J170" s="37"/>
      <c r="K170" s="37"/>
      <c r="L170" s="37"/>
      <c r="M170" s="37"/>
      <c r="N170" s="37"/>
      <c r="O170" s="37"/>
    </row>
    <row r="171" spans="1:15">
      <c r="A171" s="68" t="s">
        <v>429</v>
      </c>
      <c r="B171" s="70" t="s">
        <v>426</v>
      </c>
      <c r="C171" s="37"/>
      <c r="D171" s="37"/>
      <c r="E171" s="37"/>
      <c r="F171" s="37"/>
      <c r="G171" s="37"/>
      <c r="H171" s="37"/>
      <c r="I171" s="37"/>
      <c r="J171" s="37"/>
      <c r="K171" s="37"/>
      <c r="L171" s="37"/>
      <c r="M171" s="37"/>
      <c r="N171" s="37"/>
      <c r="O171" s="37"/>
    </row>
    <row r="172" spans="1:15">
      <c r="A172" s="72" t="s">
        <v>716</v>
      </c>
      <c r="B172" s="12" t="s">
        <v>430</v>
      </c>
      <c r="C172" s="37"/>
      <c r="D172" s="37"/>
      <c r="E172" s="37"/>
      <c r="F172" s="37"/>
      <c r="G172" s="37"/>
      <c r="H172" s="37"/>
      <c r="I172" s="37"/>
      <c r="J172" s="37"/>
      <c r="K172" s="37"/>
      <c r="L172" s="37"/>
      <c r="M172" s="37"/>
      <c r="N172" s="37"/>
      <c r="O172" s="37"/>
    </row>
    <row r="173" spans="1:15">
      <c r="A173" s="20" t="s">
        <v>717</v>
      </c>
      <c r="B173" s="10" t="s">
        <v>431</v>
      </c>
      <c r="C173" s="37"/>
      <c r="D173" s="37"/>
      <c r="E173" s="37"/>
      <c r="F173" s="37"/>
      <c r="G173" s="37"/>
      <c r="H173" s="37"/>
      <c r="I173" s="37"/>
      <c r="J173" s="37"/>
      <c r="K173" s="37"/>
      <c r="L173" s="37"/>
      <c r="M173" s="37"/>
      <c r="N173" s="37"/>
      <c r="O173" s="37"/>
    </row>
    <row r="174" spans="1:15">
      <c r="A174" s="68" t="s">
        <v>432</v>
      </c>
      <c r="B174" s="70" t="s">
        <v>431</v>
      </c>
      <c r="C174" s="37"/>
      <c r="D174" s="37"/>
      <c r="E174" s="37"/>
      <c r="F174" s="37"/>
      <c r="G174" s="37"/>
      <c r="H174" s="37"/>
      <c r="I174" s="37"/>
      <c r="J174" s="37"/>
      <c r="K174" s="37"/>
      <c r="L174" s="37"/>
      <c r="M174" s="37"/>
      <c r="N174" s="37"/>
      <c r="O174" s="37"/>
    </row>
    <row r="175" spans="1:15">
      <c r="A175" s="20" t="s">
        <v>718</v>
      </c>
      <c r="B175" s="10" t="s">
        <v>433</v>
      </c>
      <c r="C175" s="37"/>
      <c r="D175" s="37"/>
      <c r="E175" s="37"/>
      <c r="F175" s="37"/>
      <c r="G175" s="37"/>
      <c r="H175" s="37"/>
      <c r="I175" s="37"/>
      <c r="J175" s="37"/>
      <c r="K175" s="37"/>
      <c r="L175" s="37"/>
      <c r="M175" s="37"/>
      <c r="N175" s="37"/>
      <c r="O175" s="37"/>
    </row>
    <row r="176" spans="1:15">
      <c r="A176" s="68" t="s">
        <v>434</v>
      </c>
      <c r="B176" s="70" t="s">
        <v>433</v>
      </c>
      <c r="C176" s="37"/>
      <c r="D176" s="37"/>
      <c r="E176" s="37"/>
      <c r="F176" s="37"/>
      <c r="G176" s="37"/>
      <c r="H176" s="37"/>
      <c r="I176" s="37"/>
      <c r="J176" s="37"/>
      <c r="K176" s="37"/>
      <c r="L176" s="37"/>
      <c r="M176" s="37"/>
      <c r="N176" s="37"/>
      <c r="O176" s="37"/>
    </row>
    <row r="177" spans="1:15">
      <c r="A177" s="20" t="s">
        <v>435</v>
      </c>
      <c r="B177" s="10" t="s">
        <v>436</v>
      </c>
      <c r="C177" s="37"/>
      <c r="D177" s="37"/>
      <c r="E177" s="37"/>
      <c r="F177" s="37"/>
      <c r="G177" s="37"/>
      <c r="H177" s="37"/>
      <c r="I177" s="37"/>
      <c r="J177" s="37"/>
      <c r="K177" s="37"/>
      <c r="L177" s="37"/>
      <c r="M177" s="37"/>
      <c r="N177" s="37"/>
      <c r="O177" s="37"/>
    </row>
    <row r="178" spans="1:15">
      <c r="A178" s="20" t="s">
        <v>719</v>
      </c>
      <c r="B178" s="10" t="s">
        <v>437</v>
      </c>
      <c r="C178" s="37"/>
      <c r="D178" s="37"/>
      <c r="E178" s="37"/>
      <c r="F178" s="37"/>
      <c r="G178" s="37"/>
      <c r="H178" s="37"/>
      <c r="I178" s="37"/>
      <c r="J178" s="37"/>
      <c r="K178" s="37"/>
      <c r="L178" s="37"/>
      <c r="M178" s="37"/>
      <c r="N178" s="37"/>
      <c r="O178" s="37"/>
    </row>
    <row r="179" spans="1:15">
      <c r="A179" s="68" t="s">
        <v>438</v>
      </c>
      <c r="B179" s="70" t="s">
        <v>437</v>
      </c>
      <c r="C179" s="37"/>
      <c r="D179" s="37"/>
      <c r="E179" s="37"/>
      <c r="F179" s="37"/>
      <c r="G179" s="37"/>
      <c r="H179" s="37"/>
      <c r="I179" s="37"/>
      <c r="J179" s="37"/>
      <c r="K179" s="37"/>
      <c r="L179" s="37"/>
      <c r="M179" s="37"/>
      <c r="N179" s="37"/>
      <c r="O179" s="37"/>
    </row>
    <row r="180" spans="1:15">
      <c r="A180" s="20" t="s">
        <v>439</v>
      </c>
      <c r="B180" s="10" t="s">
        <v>440</v>
      </c>
      <c r="C180" s="37"/>
      <c r="D180" s="37"/>
      <c r="E180" s="37"/>
      <c r="F180" s="37"/>
      <c r="G180" s="37"/>
      <c r="H180" s="37"/>
      <c r="I180" s="37"/>
      <c r="J180" s="37"/>
      <c r="K180" s="37"/>
      <c r="L180" s="37"/>
      <c r="M180" s="37"/>
      <c r="N180" s="37"/>
      <c r="O180" s="37"/>
    </row>
    <row r="181" spans="1:15">
      <c r="A181" s="67" t="s">
        <v>673</v>
      </c>
      <c r="B181" s="12" t="s">
        <v>441</v>
      </c>
      <c r="C181" s="37"/>
      <c r="D181" s="37"/>
      <c r="E181" s="37"/>
      <c r="F181" s="37"/>
      <c r="G181" s="37"/>
      <c r="H181" s="37"/>
      <c r="I181" s="37"/>
      <c r="J181" s="37"/>
      <c r="K181" s="37"/>
      <c r="L181" s="37"/>
      <c r="M181" s="37"/>
      <c r="N181" s="37"/>
      <c r="O181" s="37"/>
    </row>
    <row r="182" spans="1:15">
      <c r="A182" s="20" t="s">
        <v>442</v>
      </c>
      <c r="B182" s="10" t="s">
        <v>443</v>
      </c>
      <c r="C182" s="37"/>
      <c r="D182" s="37"/>
      <c r="E182" s="37"/>
      <c r="F182" s="37"/>
      <c r="G182" s="37"/>
      <c r="H182" s="37"/>
      <c r="I182" s="37"/>
      <c r="J182" s="37"/>
      <c r="K182" s="37"/>
      <c r="L182" s="37"/>
      <c r="M182" s="37"/>
      <c r="N182" s="37"/>
      <c r="O182" s="37"/>
    </row>
    <row r="183" spans="1:15">
      <c r="A183" s="17" t="s">
        <v>796</v>
      </c>
      <c r="B183" s="5" t="s">
        <v>444</v>
      </c>
      <c r="C183" s="37"/>
      <c r="D183" s="37"/>
      <c r="E183" s="37"/>
      <c r="F183" s="37"/>
      <c r="G183" s="37"/>
      <c r="H183" s="37"/>
      <c r="I183" s="37"/>
      <c r="J183" s="37"/>
      <c r="K183" s="37"/>
      <c r="L183" s="37"/>
      <c r="M183" s="37"/>
      <c r="N183" s="37"/>
      <c r="O183" s="37"/>
    </row>
    <row r="184" spans="1:15">
      <c r="A184" s="17" t="s">
        <v>797</v>
      </c>
      <c r="B184" s="5" t="s">
        <v>444</v>
      </c>
      <c r="C184" s="37"/>
      <c r="D184" s="37"/>
      <c r="E184" s="37"/>
      <c r="F184" s="37"/>
      <c r="G184" s="37"/>
      <c r="H184" s="37"/>
      <c r="I184" s="37"/>
      <c r="J184" s="37"/>
      <c r="K184" s="37"/>
      <c r="L184" s="37"/>
      <c r="M184" s="37"/>
      <c r="N184" s="37"/>
      <c r="O184" s="37"/>
    </row>
    <row r="185" spans="1:15">
      <c r="A185" s="17" t="s">
        <v>805</v>
      </c>
      <c r="B185" s="5" t="s">
        <v>444</v>
      </c>
      <c r="C185" s="37"/>
      <c r="D185" s="37"/>
      <c r="E185" s="37"/>
      <c r="F185" s="37"/>
      <c r="G185" s="37"/>
      <c r="H185" s="37"/>
      <c r="I185" s="37"/>
      <c r="J185" s="37"/>
      <c r="K185" s="37"/>
      <c r="L185" s="37"/>
      <c r="M185" s="37"/>
      <c r="N185" s="37"/>
      <c r="O185" s="37"/>
    </row>
    <row r="186" spans="1:15">
      <c r="A186" s="5" t="s">
        <v>804</v>
      </c>
      <c r="B186" s="5" t="s">
        <v>444</v>
      </c>
      <c r="C186" s="37"/>
      <c r="D186" s="37"/>
      <c r="E186" s="37"/>
      <c r="F186" s="37"/>
      <c r="G186" s="37"/>
      <c r="H186" s="37"/>
      <c r="I186" s="37"/>
      <c r="J186" s="37"/>
      <c r="K186" s="37"/>
      <c r="L186" s="37"/>
      <c r="M186" s="37"/>
      <c r="N186" s="37"/>
      <c r="O186" s="37"/>
    </row>
    <row r="187" spans="1:15">
      <c r="A187" s="5" t="s">
        <v>803</v>
      </c>
      <c r="B187" s="5" t="s">
        <v>444</v>
      </c>
      <c r="C187" s="37"/>
      <c r="D187" s="37"/>
      <c r="E187" s="37"/>
      <c r="F187" s="37"/>
      <c r="G187" s="37"/>
      <c r="H187" s="37"/>
      <c r="I187" s="37"/>
      <c r="J187" s="37"/>
      <c r="K187" s="37"/>
      <c r="L187" s="37"/>
      <c r="M187" s="37"/>
      <c r="N187" s="37"/>
      <c r="O187" s="37"/>
    </row>
    <row r="188" spans="1:15">
      <c r="A188" s="5" t="s">
        <v>802</v>
      </c>
      <c r="B188" s="5" t="s">
        <v>444</v>
      </c>
      <c r="C188" s="37"/>
      <c r="D188" s="37"/>
      <c r="E188" s="37"/>
      <c r="F188" s="37"/>
      <c r="G188" s="37"/>
      <c r="H188" s="37"/>
      <c r="I188" s="37"/>
      <c r="J188" s="37"/>
      <c r="K188" s="37"/>
      <c r="L188" s="37"/>
      <c r="M188" s="37"/>
      <c r="N188" s="37"/>
      <c r="O188" s="37"/>
    </row>
    <row r="189" spans="1:15">
      <c r="A189" s="17" t="s">
        <v>801</v>
      </c>
      <c r="B189" s="5" t="s">
        <v>444</v>
      </c>
      <c r="C189" s="37"/>
      <c r="D189" s="37"/>
      <c r="E189" s="37"/>
      <c r="F189" s="37"/>
      <c r="G189" s="37"/>
      <c r="H189" s="37"/>
      <c r="I189" s="37"/>
      <c r="J189" s="37"/>
      <c r="K189" s="37"/>
      <c r="L189" s="37"/>
      <c r="M189" s="37"/>
      <c r="N189" s="37"/>
      <c r="O189" s="37"/>
    </row>
    <row r="190" spans="1:15">
      <c r="A190" s="17" t="s">
        <v>806</v>
      </c>
      <c r="B190" s="5" t="s">
        <v>444</v>
      </c>
      <c r="C190" s="37"/>
      <c r="D190" s="37"/>
      <c r="E190" s="37"/>
      <c r="F190" s="37"/>
      <c r="G190" s="37"/>
      <c r="H190" s="37"/>
      <c r="I190" s="37"/>
      <c r="J190" s="37"/>
      <c r="K190" s="37"/>
      <c r="L190" s="37"/>
      <c r="M190" s="37"/>
      <c r="N190" s="37"/>
      <c r="O190" s="37"/>
    </row>
    <row r="191" spans="1:15">
      <c r="A191" s="17" t="s">
        <v>798</v>
      </c>
      <c r="B191" s="5" t="s">
        <v>444</v>
      </c>
      <c r="C191" s="37"/>
      <c r="D191" s="37"/>
      <c r="E191" s="37"/>
      <c r="F191" s="37"/>
      <c r="G191" s="37"/>
      <c r="H191" s="37"/>
      <c r="I191" s="37"/>
      <c r="J191" s="37"/>
      <c r="K191" s="37"/>
      <c r="L191" s="37"/>
      <c r="M191" s="37"/>
      <c r="N191" s="37"/>
      <c r="O191" s="37"/>
    </row>
    <row r="192" spans="1:15">
      <c r="A192" s="17" t="s">
        <v>799</v>
      </c>
      <c r="B192" s="5" t="s">
        <v>444</v>
      </c>
      <c r="C192" s="37"/>
      <c r="D192" s="37"/>
      <c r="E192" s="37"/>
      <c r="F192" s="37"/>
      <c r="G192" s="37"/>
      <c r="H192" s="37"/>
      <c r="I192" s="37"/>
      <c r="J192" s="37"/>
      <c r="K192" s="37"/>
      <c r="L192" s="37"/>
      <c r="M192" s="37"/>
      <c r="N192" s="37"/>
      <c r="O192" s="37"/>
    </row>
    <row r="193" spans="1:15">
      <c r="A193" s="9" t="s">
        <v>720</v>
      </c>
      <c r="B193" s="10" t="s">
        <v>444</v>
      </c>
      <c r="C193" s="37"/>
      <c r="D193" s="37"/>
      <c r="E193" s="37"/>
      <c r="F193" s="37"/>
      <c r="G193" s="37"/>
      <c r="H193" s="37"/>
      <c r="I193" s="37"/>
      <c r="J193" s="37"/>
      <c r="K193" s="37"/>
      <c r="L193" s="37"/>
      <c r="M193" s="37"/>
      <c r="N193" s="37"/>
      <c r="O193" s="37"/>
    </row>
    <row r="194" spans="1:15">
      <c r="A194" s="17" t="s">
        <v>796</v>
      </c>
      <c r="B194" s="5" t="s">
        <v>445</v>
      </c>
      <c r="C194" s="37"/>
      <c r="D194" s="37"/>
      <c r="E194" s="37"/>
      <c r="F194" s="37"/>
      <c r="G194" s="37"/>
      <c r="H194" s="37"/>
      <c r="I194" s="37"/>
      <c r="J194" s="37"/>
      <c r="K194" s="37"/>
      <c r="L194" s="37"/>
      <c r="M194" s="37"/>
      <c r="N194" s="37"/>
      <c r="O194" s="37"/>
    </row>
    <row r="195" spans="1:15">
      <c r="A195" s="17" t="s">
        <v>797</v>
      </c>
      <c r="B195" s="5" t="s">
        <v>445</v>
      </c>
      <c r="C195" s="37"/>
      <c r="D195" s="37"/>
      <c r="E195" s="37"/>
      <c r="F195" s="37"/>
      <c r="G195" s="37"/>
      <c r="H195" s="37"/>
      <c r="I195" s="37"/>
      <c r="J195" s="37"/>
      <c r="K195" s="37"/>
      <c r="L195" s="37"/>
      <c r="M195" s="37"/>
      <c r="N195" s="37"/>
      <c r="O195" s="37"/>
    </row>
    <row r="196" spans="1:15">
      <c r="A196" s="17" t="s">
        <v>805</v>
      </c>
      <c r="B196" s="5" t="s">
        <v>445</v>
      </c>
      <c r="C196" s="37"/>
      <c r="D196" s="37"/>
      <c r="E196" s="37"/>
      <c r="F196" s="37"/>
      <c r="G196" s="37"/>
      <c r="H196" s="37"/>
      <c r="I196" s="37"/>
      <c r="J196" s="37"/>
      <c r="K196" s="37"/>
      <c r="L196" s="37"/>
      <c r="M196" s="37"/>
      <c r="N196" s="37"/>
      <c r="O196" s="37"/>
    </row>
    <row r="197" spans="1:15">
      <c r="A197" s="5" t="s">
        <v>804</v>
      </c>
      <c r="B197" s="5" t="s">
        <v>445</v>
      </c>
      <c r="C197" s="37"/>
      <c r="D197" s="37"/>
      <c r="E197" s="37"/>
      <c r="F197" s="37"/>
      <c r="G197" s="37"/>
      <c r="H197" s="37"/>
      <c r="I197" s="37"/>
      <c r="J197" s="37"/>
      <c r="K197" s="37"/>
      <c r="L197" s="37"/>
      <c r="M197" s="37"/>
      <c r="N197" s="37"/>
      <c r="O197" s="37"/>
    </row>
    <row r="198" spans="1:15">
      <c r="A198" s="5" t="s">
        <v>803</v>
      </c>
      <c r="B198" s="5" t="s">
        <v>445</v>
      </c>
      <c r="C198" s="37"/>
      <c r="D198" s="37"/>
      <c r="E198" s="37"/>
      <c r="F198" s="37"/>
      <c r="G198" s="37"/>
      <c r="H198" s="37"/>
      <c r="I198" s="37"/>
      <c r="J198" s="37"/>
      <c r="K198" s="37"/>
      <c r="L198" s="37"/>
      <c r="M198" s="37"/>
      <c r="N198" s="37"/>
      <c r="O198" s="37"/>
    </row>
    <row r="199" spans="1:15">
      <c r="A199" s="5" t="s">
        <v>802</v>
      </c>
      <c r="B199" s="5" t="s">
        <v>445</v>
      </c>
      <c r="C199" s="37"/>
      <c r="D199" s="37"/>
      <c r="E199" s="37"/>
      <c r="F199" s="37"/>
      <c r="G199" s="37"/>
      <c r="H199" s="37"/>
      <c r="I199" s="37"/>
      <c r="J199" s="37"/>
      <c r="K199" s="37"/>
      <c r="L199" s="37"/>
      <c r="M199" s="37"/>
      <c r="N199" s="37"/>
      <c r="O199" s="37"/>
    </row>
    <row r="200" spans="1:15">
      <c r="A200" s="17" t="s">
        <v>801</v>
      </c>
      <c r="B200" s="5" t="s">
        <v>445</v>
      </c>
      <c r="C200" s="37"/>
      <c r="D200" s="37"/>
      <c r="E200" s="37"/>
      <c r="F200" s="37"/>
      <c r="G200" s="37"/>
      <c r="H200" s="37"/>
      <c r="I200" s="37"/>
      <c r="J200" s="37"/>
      <c r="K200" s="37"/>
      <c r="L200" s="37"/>
      <c r="M200" s="37"/>
      <c r="N200" s="37"/>
      <c r="O200" s="37"/>
    </row>
    <row r="201" spans="1:15">
      <c r="A201" s="17" t="s">
        <v>800</v>
      </c>
      <c r="B201" s="5" t="s">
        <v>445</v>
      </c>
      <c r="C201" s="37"/>
      <c r="D201" s="37"/>
      <c r="E201" s="37"/>
      <c r="F201" s="37"/>
      <c r="G201" s="37"/>
      <c r="H201" s="37"/>
      <c r="I201" s="37"/>
      <c r="J201" s="37"/>
      <c r="K201" s="37"/>
      <c r="L201" s="37"/>
      <c r="M201" s="37"/>
      <c r="N201" s="37"/>
      <c r="O201" s="37"/>
    </row>
    <row r="202" spans="1:15">
      <c r="A202" s="17" t="s">
        <v>798</v>
      </c>
      <c r="B202" s="5" t="s">
        <v>445</v>
      </c>
      <c r="C202" s="37"/>
      <c r="D202" s="37"/>
      <c r="E202" s="37"/>
      <c r="F202" s="37"/>
      <c r="G202" s="37"/>
      <c r="H202" s="37"/>
      <c r="I202" s="37"/>
      <c r="J202" s="37"/>
      <c r="K202" s="37"/>
      <c r="L202" s="37"/>
      <c r="M202" s="37"/>
      <c r="N202" s="37"/>
      <c r="O202" s="37"/>
    </row>
    <row r="203" spans="1:15">
      <c r="A203" s="17" t="s">
        <v>799</v>
      </c>
      <c r="B203" s="5" t="s">
        <v>445</v>
      </c>
      <c r="C203" s="37"/>
      <c r="D203" s="37"/>
      <c r="E203" s="37"/>
      <c r="F203" s="37"/>
      <c r="G203" s="37"/>
      <c r="H203" s="37"/>
      <c r="I203" s="37"/>
      <c r="J203" s="37"/>
      <c r="K203" s="37"/>
      <c r="L203" s="37"/>
      <c r="M203" s="37"/>
      <c r="N203" s="37"/>
      <c r="O203" s="37"/>
    </row>
    <row r="204" spans="1:15">
      <c r="A204" s="20" t="s">
        <v>721</v>
      </c>
      <c r="B204" s="10" t="s">
        <v>445</v>
      </c>
      <c r="C204" s="37"/>
      <c r="D204" s="37"/>
      <c r="E204" s="37"/>
      <c r="F204" s="37"/>
      <c r="G204" s="37"/>
      <c r="H204" s="37"/>
      <c r="I204" s="37"/>
      <c r="J204" s="37"/>
      <c r="K204" s="37"/>
      <c r="L204" s="37"/>
      <c r="M204" s="37"/>
      <c r="N204" s="37"/>
      <c r="O204" s="37"/>
    </row>
    <row r="205" spans="1:15">
      <c r="A205" s="67" t="s">
        <v>674</v>
      </c>
      <c r="B205" s="12" t="s">
        <v>446</v>
      </c>
      <c r="C205" s="37"/>
      <c r="D205" s="37"/>
      <c r="E205" s="37"/>
      <c r="F205" s="37"/>
      <c r="G205" s="37"/>
      <c r="H205" s="37"/>
      <c r="I205" s="37"/>
      <c r="J205" s="37"/>
      <c r="K205" s="37"/>
      <c r="L205" s="37"/>
      <c r="M205" s="37"/>
      <c r="N205" s="37"/>
      <c r="O205" s="37"/>
    </row>
    <row r="206" spans="1:15">
      <c r="A206" s="20" t="s">
        <v>447</v>
      </c>
      <c r="B206" s="10" t="s">
        <v>448</v>
      </c>
      <c r="C206" s="37"/>
      <c r="D206" s="37"/>
      <c r="E206" s="37"/>
      <c r="F206" s="37"/>
      <c r="G206" s="37"/>
      <c r="H206" s="37"/>
      <c r="I206" s="37"/>
      <c r="J206" s="37"/>
      <c r="K206" s="37"/>
      <c r="L206" s="37"/>
      <c r="M206" s="37"/>
      <c r="N206" s="37"/>
      <c r="O206" s="37"/>
    </row>
    <row r="207" spans="1:15">
      <c r="A207" s="17" t="s">
        <v>796</v>
      </c>
      <c r="B207" s="5" t="s">
        <v>449</v>
      </c>
      <c r="C207" s="37"/>
      <c r="D207" s="37"/>
      <c r="E207" s="37"/>
      <c r="F207" s="37"/>
      <c r="G207" s="37"/>
      <c r="H207" s="37"/>
      <c r="I207" s="37"/>
      <c r="J207" s="37"/>
      <c r="K207" s="37"/>
      <c r="L207" s="37"/>
      <c r="M207" s="37"/>
      <c r="N207" s="37"/>
      <c r="O207" s="37"/>
    </row>
    <row r="208" spans="1:15">
      <c r="A208" s="17" t="s">
        <v>797</v>
      </c>
      <c r="B208" s="5" t="s">
        <v>449</v>
      </c>
      <c r="C208" s="37"/>
      <c r="D208" s="37"/>
      <c r="E208" s="37"/>
      <c r="F208" s="37"/>
      <c r="G208" s="37"/>
      <c r="H208" s="37"/>
      <c r="I208" s="37"/>
      <c r="J208" s="37"/>
      <c r="K208" s="37"/>
      <c r="L208" s="37"/>
      <c r="M208" s="37"/>
      <c r="N208" s="37"/>
      <c r="O208" s="37"/>
    </row>
    <row r="209" spans="1:15">
      <c r="A209" s="17" t="s">
        <v>805</v>
      </c>
      <c r="B209" s="5" t="s">
        <v>449</v>
      </c>
      <c r="C209" s="37"/>
      <c r="D209" s="37"/>
      <c r="E209" s="37"/>
      <c r="F209" s="37"/>
      <c r="G209" s="37"/>
      <c r="H209" s="37"/>
      <c r="I209" s="37"/>
      <c r="J209" s="37"/>
      <c r="K209" s="37"/>
      <c r="L209" s="37"/>
      <c r="M209" s="37"/>
      <c r="N209" s="37"/>
      <c r="O209" s="37"/>
    </row>
    <row r="210" spans="1:15">
      <c r="A210" s="5" t="s">
        <v>804</v>
      </c>
      <c r="B210" s="5" t="s">
        <v>449</v>
      </c>
      <c r="C210" s="37"/>
      <c r="D210" s="37"/>
      <c r="E210" s="37"/>
      <c r="F210" s="37"/>
      <c r="G210" s="37"/>
      <c r="H210" s="37"/>
      <c r="I210" s="37"/>
      <c r="J210" s="37"/>
      <c r="K210" s="37"/>
      <c r="L210" s="37"/>
      <c r="M210" s="37"/>
      <c r="N210" s="37"/>
      <c r="O210" s="37"/>
    </row>
    <row r="211" spans="1:15">
      <c r="A211" s="5" t="s">
        <v>803</v>
      </c>
      <c r="B211" s="5" t="s">
        <v>449</v>
      </c>
      <c r="C211" s="37"/>
      <c r="D211" s="37"/>
      <c r="E211" s="37"/>
      <c r="F211" s="37"/>
      <c r="G211" s="37"/>
      <c r="H211" s="37"/>
      <c r="I211" s="37"/>
      <c r="J211" s="37"/>
      <c r="K211" s="37"/>
      <c r="L211" s="37"/>
      <c r="M211" s="37"/>
      <c r="N211" s="37"/>
      <c r="O211" s="37"/>
    </row>
    <row r="212" spans="1:15">
      <c r="A212" s="5" t="s">
        <v>802</v>
      </c>
      <c r="B212" s="5" t="s">
        <v>449</v>
      </c>
      <c r="C212" s="37"/>
      <c r="D212" s="37"/>
      <c r="E212" s="37"/>
      <c r="F212" s="37"/>
      <c r="G212" s="37"/>
      <c r="H212" s="37"/>
      <c r="I212" s="37"/>
      <c r="J212" s="37"/>
      <c r="K212" s="37"/>
      <c r="L212" s="37"/>
      <c r="M212" s="37"/>
      <c r="N212" s="37"/>
      <c r="O212" s="37"/>
    </row>
    <row r="213" spans="1:15">
      <c r="A213" s="17" t="s">
        <v>801</v>
      </c>
      <c r="B213" s="5" t="s">
        <v>449</v>
      </c>
      <c r="C213" s="37"/>
      <c r="D213" s="37"/>
      <c r="E213" s="37"/>
      <c r="F213" s="37"/>
      <c r="G213" s="37"/>
      <c r="H213" s="37"/>
      <c r="I213" s="37"/>
      <c r="J213" s="37"/>
      <c r="K213" s="37"/>
      <c r="L213" s="37"/>
      <c r="M213" s="37"/>
      <c r="N213" s="37"/>
      <c r="O213" s="37"/>
    </row>
    <row r="214" spans="1:15">
      <c r="A214" s="17" t="s">
        <v>806</v>
      </c>
      <c r="B214" s="5" t="s">
        <v>449</v>
      </c>
      <c r="C214" s="37"/>
      <c r="D214" s="37"/>
      <c r="E214" s="37"/>
      <c r="F214" s="37"/>
      <c r="G214" s="37"/>
      <c r="H214" s="37"/>
      <c r="I214" s="37"/>
      <c r="J214" s="37"/>
      <c r="K214" s="37"/>
      <c r="L214" s="37"/>
      <c r="M214" s="37"/>
      <c r="N214" s="37"/>
      <c r="O214" s="37"/>
    </row>
    <row r="215" spans="1:15">
      <c r="A215" s="17" t="s">
        <v>798</v>
      </c>
      <c r="B215" s="5" t="s">
        <v>449</v>
      </c>
      <c r="C215" s="37"/>
      <c r="D215" s="37"/>
      <c r="E215" s="37"/>
      <c r="F215" s="37"/>
      <c r="G215" s="37"/>
      <c r="H215" s="37"/>
      <c r="I215" s="37"/>
      <c r="J215" s="37"/>
      <c r="K215" s="37"/>
      <c r="L215" s="37"/>
      <c r="M215" s="37"/>
      <c r="N215" s="37"/>
      <c r="O215" s="37"/>
    </row>
    <row r="216" spans="1:15">
      <c r="A216" s="17" t="s">
        <v>799</v>
      </c>
      <c r="B216" s="5" t="s">
        <v>449</v>
      </c>
      <c r="C216" s="37"/>
      <c r="D216" s="37"/>
      <c r="E216" s="37"/>
      <c r="F216" s="37"/>
      <c r="G216" s="37"/>
      <c r="H216" s="37"/>
      <c r="I216" s="37"/>
      <c r="J216" s="37"/>
      <c r="K216" s="37"/>
      <c r="L216" s="37"/>
      <c r="M216" s="37"/>
      <c r="N216" s="37"/>
      <c r="O216" s="37"/>
    </row>
    <row r="217" spans="1:15">
      <c r="A217" s="9" t="s">
        <v>722</v>
      </c>
      <c r="B217" s="10" t="s">
        <v>449</v>
      </c>
      <c r="C217" s="37"/>
      <c r="D217" s="37"/>
      <c r="E217" s="37"/>
      <c r="F217" s="37"/>
      <c r="G217" s="37"/>
      <c r="H217" s="37"/>
      <c r="I217" s="37"/>
      <c r="J217" s="37"/>
      <c r="K217" s="37"/>
      <c r="L217" s="37"/>
      <c r="M217" s="37"/>
      <c r="N217" s="37"/>
      <c r="O217" s="37"/>
    </row>
    <row r="218" spans="1:15">
      <c r="A218" s="17" t="s">
        <v>796</v>
      </c>
      <c r="B218" s="5" t="s">
        <v>450</v>
      </c>
      <c r="C218" s="37"/>
      <c r="D218" s="37"/>
      <c r="E218" s="37"/>
      <c r="F218" s="37"/>
      <c r="G218" s="37"/>
      <c r="H218" s="37"/>
      <c r="I218" s="37"/>
      <c r="J218" s="37"/>
      <c r="K218" s="37"/>
      <c r="L218" s="37"/>
      <c r="M218" s="37"/>
      <c r="N218" s="37"/>
      <c r="O218" s="37"/>
    </row>
    <row r="219" spans="1:15">
      <c r="A219" s="17" t="s">
        <v>797</v>
      </c>
      <c r="B219" s="5" t="s">
        <v>450</v>
      </c>
      <c r="C219" s="37"/>
      <c r="D219" s="37"/>
      <c r="E219" s="37"/>
      <c r="F219" s="37"/>
      <c r="G219" s="37"/>
      <c r="H219" s="37"/>
      <c r="I219" s="37"/>
      <c r="J219" s="37"/>
      <c r="K219" s="37"/>
      <c r="L219" s="37"/>
      <c r="M219" s="37"/>
      <c r="N219" s="37"/>
      <c r="O219" s="37"/>
    </row>
    <row r="220" spans="1:15">
      <c r="A220" s="17" t="s">
        <v>805</v>
      </c>
      <c r="B220" s="5" t="s">
        <v>450</v>
      </c>
      <c r="C220" s="37"/>
      <c r="D220" s="37"/>
      <c r="E220" s="37"/>
      <c r="F220" s="37"/>
      <c r="G220" s="37"/>
      <c r="H220" s="37"/>
      <c r="I220" s="37"/>
      <c r="J220" s="37"/>
      <c r="K220" s="37"/>
      <c r="L220" s="37"/>
      <c r="M220" s="37"/>
      <c r="N220" s="37"/>
      <c r="O220" s="37"/>
    </row>
    <row r="221" spans="1:15">
      <c r="A221" s="5" t="s">
        <v>804</v>
      </c>
      <c r="B221" s="5" t="s">
        <v>450</v>
      </c>
      <c r="C221" s="37"/>
      <c r="D221" s="37"/>
      <c r="E221" s="37"/>
      <c r="F221" s="37"/>
      <c r="G221" s="37"/>
      <c r="H221" s="37"/>
      <c r="I221" s="37"/>
      <c r="J221" s="37"/>
      <c r="K221" s="37"/>
      <c r="L221" s="37"/>
      <c r="M221" s="37"/>
      <c r="N221" s="37"/>
      <c r="O221" s="37"/>
    </row>
    <row r="222" spans="1:15">
      <c r="A222" s="5" t="s">
        <v>803</v>
      </c>
      <c r="B222" s="5" t="s">
        <v>450</v>
      </c>
      <c r="C222" s="37"/>
      <c r="D222" s="37"/>
      <c r="E222" s="37"/>
      <c r="F222" s="37"/>
      <c r="G222" s="37"/>
      <c r="H222" s="37"/>
      <c r="I222" s="37"/>
      <c r="J222" s="37"/>
      <c r="K222" s="37"/>
      <c r="L222" s="37"/>
      <c r="M222" s="37"/>
      <c r="N222" s="37"/>
      <c r="O222" s="37"/>
    </row>
    <row r="223" spans="1:15">
      <c r="A223" s="5" t="s">
        <v>802</v>
      </c>
      <c r="B223" s="5" t="s">
        <v>450</v>
      </c>
      <c r="C223" s="37"/>
      <c r="D223" s="37"/>
      <c r="E223" s="37"/>
      <c r="F223" s="37"/>
      <c r="G223" s="37"/>
      <c r="H223" s="37"/>
      <c r="I223" s="37"/>
      <c r="J223" s="37"/>
      <c r="K223" s="37"/>
      <c r="L223" s="37"/>
      <c r="M223" s="37"/>
      <c r="N223" s="37"/>
      <c r="O223" s="37"/>
    </row>
    <row r="224" spans="1:15">
      <c r="A224" s="17" t="s">
        <v>801</v>
      </c>
      <c r="B224" s="5" t="s">
        <v>450</v>
      </c>
      <c r="C224" s="37"/>
      <c r="D224" s="37"/>
      <c r="E224" s="37"/>
      <c r="F224" s="37"/>
      <c r="G224" s="37"/>
      <c r="H224" s="37"/>
      <c r="I224" s="37"/>
      <c r="J224" s="37"/>
      <c r="K224" s="37"/>
      <c r="L224" s="37"/>
      <c r="M224" s="37"/>
      <c r="N224" s="37"/>
      <c r="O224" s="37"/>
    </row>
    <row r="225" spans="1:15">
      <c r="A225" s="17" t="s">
        <v>800</v>
      </c>
      <c r="B225" s="5" t="s">
        <v>450</v>
      </c>
      <c r="C225" s="37"/>
      <c r="D225" s="37"/>
      <c r="E225" s="37"/>
      <c r="F225" s="37"/>
      <c r="G225" s="37"/>
      <c r="H225" s="37"/>
      <c r="I225" s="37"/>
      <c r="J225" s="37"/>
      <c r="K225" s="37"/>
      <c r="L225" s="37"/>
      <c r="M225" s="37"/>
      <c r="N225" s="37"/>
      <c r="O225" s="37"/>
    </row>
    <row r="226" spans="1:15">
      <c r="A226" s="17" t="s">
        <v>798</v>
      </c>
      <c r="B226" s="5" t="s">
        <v>450</v>
      </c>
      <c r="C226" s="37"/>
      <c r="D226" s="37"/>
      <c r="E226" s="37"/>
      <c r="F226" s="37"/>
      <c r="G226" s="37"/>
      <c r="H226" s="37"/>
      <c r="I226" s="37"/>
      <c r="J226" s="37"/>
      <c r="K226" s="37"/>
      <c r="L226" s="37"/>
      <c r="M226" s="37"/>
      <c r="N226" s="37"/>
      <c r="O226" s="37"/>
    </row>
    <row r="227" spans="1:15">
      <c r="A227" s="17" t="s">
        <v>799</v>
      </c>
      <c r="B227" s="5" t="s">
        <v>450</v>
      </c>
      <c r="C227" s="37"/>
      <c r="D227" s="37"/>
      <c r="E227" s="37"/>
      <c r="F227" s="37"/>
      <c r="G227" s="37"/>
      <c r="H227" s="37"/>
      <c r="I227" s="37"/>
      <c r="J227" s="37"/>
      <c r="K227" s="37"/>
      <c r="L227" s="37"/>
      <c r="M227" s="37"/>
      <c r="N227" s="37"/>
      <c r="O227" s="37"/>
    </row>
    <row r="228" spans="1:15">
      <c r="A228" s="20" t="s">
        <v>723</v>
      </c>
      <c r="B228" s="10" t="s">
        <v>450</v>
      </c>
      <c r="C228" s="37"/>
      <c r="D228" s="37"/>
      <c r="E228" s="37"/>
      <c r="F228" s="37"/>
      <c r="G228" s="37"/>
      <c r="H228" s="37"/>
      <c r="I228" s="37"/>
      <c r="J228" s="37"/>
      <c r="K228" s="37"/>
      <c r="L228" s="37"/>
      <c r="M228" s="37"/>
      <c r="N228" s="37"/>
      <c r="O228" s="37"/>
    </row>
    <row r="229" spans="1:15">
      <c r="A229" s="67" t="s">
        <v>676</v>
      </c>
      <c r="B229" s="12" t="s">
        <v>451</v>
      </c>
      <c r="C229" s="37"/>
      <c r="D229" s="37"/>
      <c r="E229" s="37"/>
      <c r="F229" s="37"/>
      <c r="G229" s="37"/>
      <c r="H229" s="37"/>
      <c r="I229" s="37"/>
      <c r="J229" s="37"/>
      <c r="K229" s="37"/>
      <c r="L229" s="37"/>
      <c r="M229" s="37"/>
      <c r="N229" s="37"/>
      <c r="O229" s="37"/>
    </row>
    <row r="230" spans="1:15">
      <c r="A230" s="73" t="s">
        <v>675</v>
      </c>
      <c r="B230" s="74" t="s">
        <v>452</v>
      </c>
      <c r="C230" s="37"/>
      <c r="D230" s="37"/>
      <c r="E230" s="37"/>
      <c r="F230" s="37"/>
      <c r="G230" s="37"/>
      <c r="H230" s="37"/>
      <c r="I230" s="37"/>
      <c r="J230" s="37"/>
      <c r="K230" s="37"/>
      <c r="L230" s="37"/>
      <c r="M230" s="37"/>
      <c r="N230" s="37"/>
      <c r="O230" s="37"/>
    </row>
    <row r="231" spans="1:15" ht="15.75">
      <c r="A231" s="86" t="s">
        <v>813</v>
      </c>
      <c r="B231" s="85"/>
      <c r="C231" s="37"/>
      <c r="D231" s="37"/>
      <c r="E231" s="37"/>
      <c r="F231" s="37"/>
      <c r="G231" s="37"/>
      <c r="H231" s="37"/>
      <c r="I231" s="37"/>
      <c r="J231" s="37"/>
      <c r="K231" s="37"/>
      <c r="L231" s="37"/>
      <c r="M231" s="37"/>
      <c r="N231" s="37"/>
      <c r="O231" s="37"/>
    </row>
    <row r="232" spans="1:15" ht="15.75">
      <c r="A232" s="86" t="s">
        <v>814</v>
      </c>
      <c r="B232" s="85"/>
      <c r="C232" s="37"/>
      <c r="D232" s="37"/>
      <c r="E232" s="37"/>
      <c r="F232" s="37"/>
      <c r="G232" s="37"/>
      <c r="H232" s="37"/>
      <c r="I232" s="37"/>
      <c r="J232" s="37"/>
      <c r="K232" s="37"/>
      <c r="L232" s="37"/>
      <c r="M232" s="37"/>
      <c r="N232" s="37"/>
      <c r="O232" s="37"/>
    </row>
    <row r="233" spans="1:15">
      <c r="A233" s="29" t="s">
        <v>657</v>
      </c>
      <c r="B233" s="5" t="s">
        <v>453</v>
      </c>
      <c r="C233" s="37"/>
      <c r="D233" s="37"/>
      <c r="E233" s="37"/>
      <c r="F233" s="37"/>
      <c r="G233" s="37"/>
      <c r="H233" s="37"/>
      <c r="I233" s="37"/>
      <c r="J233" s="37"/>
      <c r="K233" s="37"/>
      <c r="L233" s="37"/>
      <c r="M233" s="37"/>
      <c r="N233" s="37"/>
      <c r="O233" s="37"/>
    </row>
    <row r="234" spans="1:15">
      <c r="A234" s="68" t="s">
        <v>291</v>
      </c>
      <c r="B234" s="68" t="s">
        <v>453</v>
      </c>
      <c r="C234" s="37"/>
      <c r="D234" s="37"/>
      <c r="E234" s="37"/>
      <c r="F234" s="37"/>
      <c r="G234" s="37"/>
      <c r="H234" s="37"/>
      <c r="I234" s="37"/>
      <c r="J234" s="37"/>
      <c r="K234" s="37"/>
      <c r="L234" s="37"/>
      <c r="M234" s="37"/>
      <c r="N234" s="37"/>
      <c r="O234" s="37"/>
    </row>
    <row r="235" spans="1:15">
      <c r="A235" s="16" t="s">
        <v>454</v>
      </c>
      <c r="B235" s="5" t="s">
        <v>455</v>
      </c>
      <c r="C235" s="37"/>
      <c r="D235" s="37"/>
      <c r="E235" s="37"/>
      <c r="F235" s="37"/>
      <c r="G235" s="37"/>
      <c r="H235" s="37"/>
      <c r="I235" s="37"/>
      <c r="J235" s="37"/>
      <c r="K235" s="37"/>
      <c r="L235" s="37"/>
      <c r="M235" s="37"/>
      <c r="N235" s="37"/>
      <c r="O235" s="37"/>
    </row>
    <row r="236" spans="1:15">
      <c r="A236" s="29" t="s">
        <v>724</v>
      </c>
      <c r="B236" s="5" t="s">
        <v>456</v>
      </c>
      <c r="C236" s="37"/>
      <c r="D236" s="37"/>
      <c r="E236" s="37"/>
      <c r="F236" s="37"/>
      <c r="G236" s="37"/>
      <c r="H236" s="37"/>
      <c r="I236" s="37"/>
      <c r="J236" s="37"/>
      <c r="K236" s="37"/>
      <c r="L236" s="37"/>
      <c r="M236" s="37"/>
      <c r="N236" s="37"/>
      <c r="O236" s="37"/>
    </row>
    <row r="237" spans="1:15">
      <c r="A237" s="68" t="s">
        <v>291</v>
      </c>
      <c r="B237" s="68" t="s">
        <v>456</v>
      </c>
      <c r="C237" s="37"/>
      <c r="D237" s="37"/>
      <c r="E237" s="37"/>
      <c r="F237" s="37"/>
      <c r="G237" s="37"/>
      <c r="H237" s="37"/>
      <c r="I237" s="37"/>
      <c r="J237" s="37"/>
      <c r="K237" s="37"/>
      <c r="L237" s="37"/>
      <c r="M237" s="37"/>
      <c r="N237" s="37"/>
      <c r="O237" s="37"/>
    </row>
    <row r="238" spans="1:15">
      <c r="A238" s="15" t="s">
        <v>677</v>
      </c>
      <c r="B238" s="9" t="s">
        <v>457</v>
      </c>
      <c r="C238" s="37"/>
      <c r="D238" s="37"/>
      <c r="E238" s="37"/>
      <c r="F238" s="37"/>
      <c r="G238" s="37"/>
      <c r="H238" s="37"/>
      <c r="I238" s="37"/>
      <c r="J238" s="37"/>
      <c r="K238" s="37"/>
      <c r="L238" s="37"/>
      <c r="M238" s="37"/>
      <c r="N238" s="37"/>
      <c r="O238" s="37"/>
    </row>
    <row r="239" spans="1:15">
      <c r="A239" s="16" t="s">
        <v>725</v>
      </c>
      <c r="B239" s="5" t="s">
        <v>458</v>
      </c>
      <c r="C239" s="37"/>
      <c r="D239" s="37"/>
      <c r="E239" s="37"/>
      <c r="F239" s="37"/>
      <c r="G239" s="37"/>
      <c r="H239" s="37"/>
      <c r="I239" s="37"/>
      <c r="J239" s="37"/>
      <c r="K239" s="37"/>
      <c r="L239" s="37"/>
      <c r="M239" s="37"/>
      <c r="N239" s="37"/>
      <c r="O239" s="37"/>
    </row>
    <row r="240" spans="1:15">
      <c r="A240" s="68" t="s">
        <v>299</v>
      </c>
      <c r="B240" s="68" t="s">
        <v>458</v>
      </c>
      <c r="C240" s="37"/>
      <c r="D240" s="37"/>
      <c r="E240" s="37"/>
      <c r="F240" s="37"/>
      <c r="G240" s="37"/>
      <c r="H240" s="37"/>
      <c r="I240" s="37"/>
      <c r="J240" s="37"/>
      <c r="K240" s="37"/>
      <c r="L240" s="37"/>
      <c r="M240" s="37"/>
      <c r="N240" s="37"/>
      <c r="O240" s="37"/>
    </row>
    <row r="241" spans="1:15">
      <c r="A241" s="29" t="s">
        <v>459</v>
      </c>
      <c r="B241" s="5" t="s">
        <v>460</v>
      </c>
      <c r="C241" s="37"/>
      <c r="D241" s="37"/>
      <c r="E241" s="37"/>
      <c r="F241" s="37"/>
      <c r="G241" s="37"/>
      <c r="H241" s="37"/>
      <c r="I241" s="37"/>
      <c r="J241" s="37"/>
      <c r="K241" s="37"/>
      <c r="L241" s="37"/>
      <c r="M241" s="37"/>
      <c r="N241" s="37"/>
      <c r="O241" s="37"/>
    </row>
    <row r="242" spans="1:15">
      <c r="A242" s="17" t="s">
        <v>726</v>
      </c>
      <c r="B242" s="5" t="s">
        <v>461</v>
      </c>
      <c r="C242" s="37"/>
      <c r="D242" s="37"/>
      <c r="E242" s="37"/>
      <c r="F242" s="37"/>
      <c r="G242" s="37"/>
      <c r="H242" s="37"/>
      <c r="I242" s="37"/>
      <c r="J242" s="37"/>
      <c r="K242" s="37"/>
      <c r="L242" s="37"/>
      <c r="M242" s="37"/>
      <c r="N242" s="37"/>
      <c r="O242" s="37"/>
    </row>
    <row r="243" spans="1:15">
      <c r="A243" s="68" t="s">
        <v>300</v>
      </c>
      <c r="B243" s="68" t="s">
        <v>461</v>
      </c>
      <c r="C243" s="37"/>
      <c r="D243" s="37"/>
      <c r="E243" s="37"/>
      <c r="F243" s="37"/>
      <c r="G243" s="37"/>
      <c r="H243" s="37"/>
      <c r="I243" s="37"/>
      <c r="J243" s="37"/>
      <c r="K243" s="37"/>
      <c r="L243" s="37"/>
      <c r="M243" s="37"/>
      <c r="N243" s="37"/>
      <c r="O243" s="37"/>
    </row>
    <row r="244" spans="1:15">
      <c r="A244" s="29" t="s">
        <v>462</v>
      </c>
      <c r="B244" s="5" t="s">
        <v>463</v>
      </c>
      <c r="C244" s="37"/>
      <c r="D244" s="37"/>
      <c r="E244" s="37"/>
      <c r="F244" s="37"/>
      <c r="G244" s="37"/>
      <c r="H244" s="37"/>
      <c r="I244" s="37"/>
      <c r="J244" s="37"/>
      <c r="K244" s="37"/>
      <c r="L244" s="37"/>
      <c r="M244" s="37"/>
      <c r="N244" s="37"/>
      <c r="O244" s="37"/>
    </row>
    <row r="245" spans="1:15">
      <c r="A245" s="30" t="s">
        <v>678</v>
      </c>
      <c r="B245" s="9" t="s">
        <v>464</v>
      </c>
      <c r="C245" s="37"/>
      <c r="D245" s="37"/>
      <c r="E245" s="37"/>
      <c r="F245" s="37"/>
      <c r="G245" s="37"/>
      <c r="H245" s="37"/>
      <c r="I245" s="37"/>
      <c r="J245" s="37"/>
      <c r="K245" s="37"/>
      <c r="L245" s="37"/>
      <c r="M245" s="37"/>
      <c r="N245" s="37"/>
      <c r="O245" s="37"/>
    </row>
    <row r="246" spans="1:15">
      <c r="A246" s="5" t="s">
        <v>811</v>
      </c>
      <c r="B246" s="5" t="s">
        <v>465</v>
      </c>
      <c r="C246" s="37"/>
      <c r="D246" s="37"/>
      <c r="E246" s="37"/>
      <c r="F246" s="37"/>
      <c r="G246" s="37"/>
      <c r="H246" s="37"/>
      <c r="I246" s="37"/>
      <c r="J246" s="37"/>
      <c r="K246" s="37"/>
      <c r="L246" s="37"/>
      <c r="M246" s="37"/>
      <c r="N246" s="37"/>
      <c r="O246" s="37"/>
    </row>
    <row r="247" spans="1:15">
      <c r="A247" s="5" t="s">
        <v>812</v>
      </c>
      <c r="B247" s="5" t="s">
        <v>465</v>
      </c>
      <c r="C247" s="37"/>
      <c r="D247" s="37"/>
      <c r="E247" s="37"/>
      <c r="F247" s="37"/>
      <c r="G247" s="37"/>
      <c r="H247" s="37"/>
      <c r="I247" s="37"/>
      <c r="J247" s="37"/>
      <c r="K247" s="37"/>
      <c r="L247" s="37"/>
      <c r="M247" s="37"/>
      <c r="N247" s="37"/>
      <c r="O247" s="37"/>
    </row>
    <row r="248" spans="1:15">
      <c r="A248" s="5" t="s">
        <v>809</v>
      </c>
      <c r="B248" s="5" t="s">
        <v>466</v>
      </c>
      <c r="C248" s="37"/>
      <c r="D248" s="37"/>
      <c r="E248" s="37"/>
      <c r="F248" s="37"/>
      <c r="G248" s="37"/>
      <c r="H248" s="37"/>
      <c r="I248" s="37"/>
      <c r="J248" s="37"/>
      <c r="K248" s="37"/>
      <c r="L248" s="37"/>
      <c r="M248" s="37"/>
      <c r="N248" s="37"/>
      <c r="O248" s="37"/>
    </row>
    <row r="249" spans="1:15">
      <c r="A249" s="5" t="s">
        <v>810</v>
      </c>
      <c r="B249" s="5" t="s">
        <v>466</v>
      </c>
      <c r="C249" s="37"/>
      <c r="D249" s="37"/>
      <c r="E249" s="37"/>
      <c r="F249" s="37"/>
      <c r="G249" s="37"/>
      <c r="H249" s="37"/>
      <c r="I249" s="37"/>
      <c r="J249" s="37"/>
      <c r="K249" s="37"/>
      <c r="L249" s="37"/>
      <c r="M249" s="37"/>
      <c r="N249" s="37"/>
      <c r="O249" s="37"/>
    </row>
    <row r="250" spans="1:15">
      <c r="A250" s="9" t="s">
        <v>679</v>
      </c>
      <c r="B250" s="9" t="s">
        <v>467</v>
      </c>
      <c r="C250" s="37"/>
      <c r="D250" s="37"/>
      <c r="E250" s="37"/>
      <c r="F250" s="37"/>
      <c r="G250" s="37"/>
      <c r="H250" s="37"/>
      <c r="I250" s="37"/>
      <c r="J250" s="37"/>
      <c r="K250" s="37"/>
      <c r="L250" s="37"/>
      <c r="M250" s="37"/>
      <c r="N250" s="37"/>
      <c r="O250" s="37"/>
    </row>
    <row r="251" spans="1:15">
      <c r="A251" s="30" t="s">
        <v>468</v>
      </c>
      <c r="B251" s="9" t="s">
        <v>469</v>
      </c>
      <c r="C251" s="37"/>
      <c r="D251" s="37"/>
      <c r="E251" s="37"/>
      <c r="F251" s="37"/>
      <c r="G251" s="37"/>
      <c r="H251" s="37"/>
      <c r="I251" s="37"/>
      <c r="J251" s="37"/>
      <c r="K251" s="37"/>
      <c r="L251" s="37"/>
      <c r="M251" s="37"/>
      <c r="N251" s="37"/>
      <c r="O251" s="37"/>
    </row>
    <row r="252" spans="1:15">
      <c r="A252" s="30" t="s">
        <v>470</v>
      </c>
      <c r="B252" s="9" t="s">
        <v>471</v>
      </c>
      <c r="C252" s="37"/>
      <c r="D252" s="37"/>
      <c r="E252" s="37"/>
      <c r="F252" s="37"/>
      <c r="G252" s="37"/>
      <c r="H252" s="37"/>
      <c r="I252" s="37"/>
      <c r="J252" s="37"/>
      <c r="K252" s="37"/>
      <c r="L252" s="37"/>
      <c r="M252" s="37"/>
      <c r="N252" s="37"/>
      <c r="O252" s="37"/>
    </row>
    <row r="253" spans="1:15">
      <c r="A253" s="30" t="s">
        <v>472</v>
      </c>
      <c r="B253" s="9" t="s">
        <v>473</v>
      </c>
      <c r="C253" s="37"/>
      <c r="D253" s="37"/>
      <c r="E253" s="37"/>
      <c r="F253" s="37"/>
      <c r="G253" s="37"/>
      <c r="H253" s="37"/>
      <c r="I253" s="37"/>
      <c r="J253" s="37"/>
      <c r="K253" s="37"/>
      <c r="L253" s="37"/>
      <c r="M253" s="37"/>
      <c r="N253" s="37"/>
      <c r="O253" s="37"/>
    </row>
    <row r="254" spans="1:15">
      <c r="A254" s="30" t="s">
        <v>474</v>
      </c>
      <c r="B254" s="9" t="s">
        <v>475</v>
      </c>
      <c r="C254" s="37"/>
      <c r="D254" s="37"/>
      <c r="E254" s="37"/>
      <c r="F254" s="37"/>
      <c r="G254" s="37"/>
      <c r="H254" s="37"/>
      <c r="I254" s="37"/>
      <c r="J254" s="37"/>
      <c r="K254" s="37"/>
      <c r="L254" s="37"/>
      <c r="M254" s="37"/>
      <c r="N254" s="37"/>
      <c r="O254" s="37"/>
    </row>
    <row r="255" spans="1:15">
      <c r="A255" s="15" t="s">
        <v>0</v>
      </c>
      <c r="B255" s="9" t="s">
        <v>476</v>
      </c>
      <c r="C255" s="37"/>
      <c r="D255" s="37"/>
      <c r="E255" s="37"/>
      <c r="F255" s="37"/>
      <c r="G255" s="37"/>
      <c r="H255" s="37"/>
      <c r="I255" s="37"/>
      <c r="J255" s="37"/>
      <c r="K255" s="37"/>
      <c r="L255" s="37"/>
      <c r="M255" s="37"/>
      <c r="N255" s="37"/>
      <c r="O255" s="37"/>
    </row>
    <row r="256" spans="1:15">
      <c r="A256" s="20" t="s">
        <v>477</v>
      </c>
      <c r="B256" s="9" t="s">
        <v>476</v>
      </c>
      <c r="C256" s="37"/>
      <c r="D256" s="37"/>
      <c r="E256" s="37"/>
      <c r="F256" s="37"/>
      <c r="G256" s="37"/>
      <c r="H256" s="37"/>
      <c r="I256" s="37"/>
      <c r="J256" s="37"/>
      <c r="K256" s="37"/>
      <c r="L256" s="37"/>
      <c r="M256" s="37"/>
      <c r="N256" s="37"/>
      <c r="O256" s="37"/>
    </row>
    <row r="257" spans="1:15">
      <c r="A257" s="75" t="s">
        <v>680</v>
      </c>
      <c r="B257" s="49" t="s">
        <v>478</v>
      </c>
      <c r="C257" s="37"/>
      <c r="D257" s="37"/>
      <c r="E257" s="37"/>
      <c r="F257" s="37"/>
      <c r="G257" s="37"/>
      <c r="H257" s="37"/>
      <c r="I257" s="37"/>
      <c r="J257" s="37"/>
      <c r="K257" s="37"/>
      <c r="L257" s="37"/>
      <c r="M257" s="37"/>
      <c r="N257" s="37"/>
      <c r="O257" s="37"/>
    </row>
    <row r="258" spans="1:15">
      <c r="A258" s="16" t="s">
        <v>479</v>
      </c>
      <c r="B258" s="5" t="s">
        <v>480</v>
      </c>
      <c r="C258" s="37"/>
      <c r="D258" s="37"/>
      <c r="E258" s="37"/>
      <c r="F258" s="37"/>
      <c r="G258" s="37"/>
      <c r="H258" s="37"/>
      <c r="I258" s="37"/>
      <c r="J258" s="37"/>
      <c r="K258" s="37"/>
      <c r="L258" s="37"/>
      <c r="M258" s="37"/>
      <c r="N258" s="37"/>
      <c r="O258" s="37"/>
    </row>
    <row r="259" spans="1:15">
      <c r="A259" s="17" t="s">
        <v>481</v>
      </c>
      <c r="B259" s="5" t="s">
        <v>482</v>
      </c>
      <c r="C259" s="37"/>
      <c r="D259" s="37"/>
      <c r="E259" s="37"/>
      <c r="F259" s="37"/>
      <c r="G259" s="37"/>
      <c r="H259" s="37"/>
      <c r="I259" s="37"/>
      <c r="J259" s="37"/>
      <c r="K259" s="37"/>
      <c r="L259" s="37"/>
      <c r="M259" s="37"/>
      <c r="N259" s="37"/>
      <c r="O259" s="37"/>
    </row>
    <row r="260" spans="1:15">
      <c r="A260" s="29" t="s">
        <v>483</v>
      </c>
      <c r="B260" s="5" t="s">
        <v>484</v>
      </c>
      <c r="C260" s="37"/>
      <c r="D260" s="37"/>
      <c r="E260" s="37"/>
      <c r="F260" s="37"/>
      <c r="G260" s="37"/>
      <c r="H260" s="37"/>
      <c r="I260" s="37"/>
      <c r="J260" s="37"/>
      <c r="K260" s="37"/>
      <c r="L260" s="37"/>
      <c r="M260" s="37"/>
      <c r="N260" s="37"/>
      <c r="O260" s="37"/>
    </row>
    <row r="261" spans="1:15">
      <c r="A261" s="29" t="s">
        <v>662</v>
      </c>
      <c r="B261" s="5" t="s">
        <v>485</v>
      </c>
      <c r="C261" s="37"/>
      <c r="D261" s="37"/>
      <c r="E261" s="37"/>
      <c r="F261" s="37"/>
      <c r="G261" s="37"/>
      <c r="H261" s="37"/>
      <c r="I261" s="37"/>
      <c r="J261" s="37"/>
      <c r="K261" s="37"/>
      <c r="L261" s="37"/>
      <c r="M261" s="37"/>
      <c r="N261" s="37"/>
      <c r="O261" s="37"/>
    </row>
    <row r="262" spans="1:15">
      <c r="A262" s="68" t="s">
        <v>325</v>
      </c>
      <c r="B262" s="68" t="s">
        <v>485</v>
      </c>
      <c r="C262" s="37"/>
      <c r="D262" s="37"/>
      <c r="E262" s="37"/>
      <c r="F262" s="37"/>
      <c r="G262" s="37"/>
      <c r="H262" s="37"/>
      <c r="I262" s="37"/>
      <c r="J262" s="37"/>
      <c r="K262" s="37"/>
      <c r="L262" s="37"/>
      <c r="M262" s="37"/>
      <c r="N262" s="37"/>
      <c r="O262" s="37"/>
    </row>
    <row r="263" spans="1:15">
      <c r="A263" s="68" t="s">
        <v>326</v>
      </c>
      <c r="B263" s="68" t="s">
        <v>485</v>
      </c>
      <c r="C263" s="37"/>
      <c r="D263" s="37"/>
      <c r="E263" s="37"/>
      <c r="F263" s="37"/>
      <c r="G263" s="37"/>
      <c r="H263" s="37"/>
      <c r="I263" s="37"/>
      <c r="J263" s="37"/>
      <c r="K263" s="37"/>
      <c r="L263" s="37"/>
      <c r="M263" s="37"/>
      <c r="N263" s="37"/>
      <c r="O263" s="37"/>
    </row>
    <row r="264" spans="1:15">
      <c r="A264" s="76" t="s">
        <v>327</v>
      </c>
      <c r="B264" s="76" t="s">
        <v>485</v>
      </c>
      <c r="C264" s="37"/>
      <c r="D264" s="37"/>
      <c r="E264" s="37"/>
      <c r="F264" s="37"/>
      <c r="G264" s="37"/>
      <c r="H264" s="37"/>
      <c r="I264" s="37"/>
      <c r="J264" s="37"/>
      <c r="K264" s="37"/>
      <c r="L264" s="37"/>
      <c r="M264" s="37"/>
      <c r="N264" s="37"/>
      <c r="O264" s="37"/>
    </row>
    <row r="265" spans="1:15">
      <c r="A265" s="77" t="s">
        <v>681</v>
      </c>
      <c r="B265" s="49" t="s">
        <v>486</v>
      </c>
      <c r="C265" s="37"/>
      <c r="D265" s="37"/>
      <c r="E265" s="37"/>
      <c r="F265" s="37"/>
      <c r="G265" s="37"/>
      <c r="H265" s="37"/>
      <c r="I265" s="37"/>
      <c r="J265" s="37"/>
      <c r="K265" s="37"/>
      <c r="L265" s="37"/>
      <c r="M265" s="37"/>
      <c r="N265" s="37"/>
      <c r="O265" s="37"/>
    </row>
    <row r="266" spans="1:15">
      <c r="A266" s="63" t="s">
        <v>487</v>
      </c>
      <c r="B266" s="49" t="s">
        <v>488</v>
      </c>
      <c r="C266" s="37"/>
      <c r="D266" s="37"/>
      <c r="E266" s="37"/>
      <c r="F266" s="37"/>
      <c r="G266" s="37"/>
      <c r="H266" s="37"/>
      <c r="I266" s="37"/>
      <c r="J266" s="37"/>
      <c r="K266" s="37"/>
      <c r="L266" s="37"/>
      <c r="M266" s="37"/>
      <c r="N266" s="37"/>
      <c r="O266" s="37"/>
    </row>
    <row r="267" spans="1:15" ht="15.75">
      <c r="A267" s="57" t="s">
        <v>682</v>
      </c>
      <c r="B267" s="51" t="s">
        <v>489</v>
      </c>
      <c r="C267" s="37"/>
      <c r="D267" s="37"/>
      <c r="E267" s="37"/>
      <c r="F267" s="37"/>
      <c r="G267" s="37"/>
      <c r="H267" s="37"/>
      <c r="I267" s="37"/>
      <c r="J267" s="37"/>
      <c r="K267" s="37"/>
      <c r="L267" s="37"/>
      <c r="M267" s="37"/>
      <c r="N267" s="37"/>
      <c r="O267" s="37"/>
    </row>
    <row r="268" spans="1:15" ht="15.75">
      <c r="A268" s="55" t="s">
        <v>727</v>
      </c>
      <c r="B268" s="56"/>
      <c r="C268" s="37"/>
      <c r="D268" s="37"/>
      <c r="E268" s="37"/>
      <c r="F268" s="37"/>
      <c r="G268" s="37"/>
      <c r="H268" s="37"/>
      <c r="I268" s="37"/>
      <c r="J268" s="37"/>
      <c r="K268" s="37"/>
      <c r="L268" s="37"/>
      <c r="M268" s="37"/>
      <c r="N268" s="37"/>
      <c r="O268" s="37"/>
    </row>
  </sheetData>
  <phoneticPr fontId="49" type="noConversion"/>
  <pageMargins left="0" right="0" top="0.74803149606299213" bottom="0.74803149606299213" header="0.31496062992125984" footer="0.31496062992125984"/>
  <pageSetup paperSize="8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32</vt:i4>
      </vt:variant>
      <vt:variant>
        <vt:lpstr>Névvel ellátott tartományok</vt:lpstr>
      </vt:variant>
      <vt:variant>
        <vt:i4>66</vt:i4>
      </vt:variant>
    </vt:vector>
  </HeadingPairs>
  <TitlesOfParts>
    <vt:vector size="98" baseType="lpstr">
      <vt:lpstr>1.melléklet kiemelt ei</vt:lpstr>
      <vt:lpstr>2. melléklet kiadások önkorm</vt:lpstr>
      <vt:lpstr>kiadások kv szerv</vt:lpstr>
      <vt:lpstr>kiadások összetolt</vt:lpstr>
      <vt:lpstr>kiadások funkciócsoportra</vt:lpstr>
      <vt:lpstr>3. mell. bevételek önkormányzat</vt:lpstr>
      <vt:lpstr>bevételek kv szerv</vt:lpstr>
      <vt:lpstr>bevételek összetolt</vt:lpstr>
      <vt:lpstr>bevételek funkciócsoportra</vt:lpstr>
      <vt:lpstr>4. melléklet létszám</vt:lpstr>
      <vt:lpstr>5. mell.beruházások felújítások</vt:lpstr>
      <vt:lpstr>tartalékok</vt:lpstr>
      <vt:lpstr>EU projektek</vt:lpstr>
      <vt:lpstr>hitelek</vt:lpstr>
      <vt:lpstr>finanszírozás</vt:lpstr>
      <vt:lpstr>6. melléklet szociális kiadások</vt:lpstr>
      <vt:lpstr>7. melléklet átadott</vt:lpstr>
      <vt:lpstr>8. melléklet átvett</vt:lpstr>
      <vt:lpstr>9. melléklet helyi adók</vt:lpstr>
      <vt:lpstr>10. melléklet MÉRLEG</vt:lpstr>
      <vt:lpstr>MÉRLEG (2)</vt:lpstr>
      <vt:lpstr>MÉRLEG (3)</vt:lpstr>
      <vt:lpstr>11.melléklet EI FELHASZN TERV</vt:lpstr>
      <vt:lpstr>EI FELHASZN TERV (3)</vt:lpstr>
      <vt:lpstr>12. melléklet KÖZVETETT</vt:lpstr>
      <vt:lpstr>13. mellGÖRDÜLŐ kiadások teljes</vt:lpstr>
      <vt:lpstr>14.mellGÖRDÜLŐ bevételek teljes</vt:lpstr>
      <vt:lpstr>15.melléklet középtávú</vt:lpstr>
      <vt:lpstr>16.melléklet stabilitási 2</vt:lpstr>
      <vt:lpstr>17. melléklet stabilitási 1</vt:lpstr>
      <vt:lpstr>18.melléklet TÖBB ÉVES</vt:lpstr>
      <vt:lpstr>Munka1</vt:lpstr>
      <vt:lpstr>'16.melléklet stabilitási 2'!foot_4_place</vt:lpstr>
      <vt:lpstr>'1.melléklet kiemelt ei'!Nyomtatási_terület</vt:lpstr>
      <vt:lpstr>'10. melléklet MÉRLEG'!Nyomtatási_terület</vt:lpstr>
      <vt:lpstr>'11.melléklet EI FELHASZN TERV'!Nyomtatási_terület</vt:lpstr>
      <vt:lpstr>'12. melléklet KÖZVETETT'!Nyomtatási_terület</vt:lpstr>
      <vt:lpstr>'13. mellGÖRDÜLŐ kiadások teljes'!Nyomtatási_terület</vt:lpstr>
      <vt:lpstr>'14.mellGÖRDÜLŐ bevételek teljes'!Nyomtatási_terület</vt:lpstr>
      <vt:lpstr>'15.melléklet középtávú'!Nyomtatási_terület</vt:lpstr>
      <vt:lpstr>'16.melléklet stabilitási 2'!Nyomtatási_terület</vt:lpstr>
      <vt:lpstr>'17. melléklet stabilitási 1'!Nyomtatási_terület</vt:lpstr>
      <vt:lpstr>'18.melléklet TÖBB ÉVES'!Nyomtatási_terület</vt:lpstr>
      <vt:lpstr>'2. melléklet kiadások önkorm'!Nyomtatási_terület</vt:lpstr>
      <vt:lpstr>'3. mell. bevételek önkormányzat'!Nyomtatási_terület</vt:lpstr>
      <vt:lpstr>'4. melléklet létszám'!Nyomtatási_terület</vt:lpstr>
      <vt:lpstr>'5. mell.beruházások felújítások'!Nyomtatási_terület</vt:lpstr>
      <vt:lpstr>'6. melléklet szociális kiadások'!Nyomtatási_terület</vt:lpstr>
      <vt:lpstr>'7. melléklet átadott'!Nyomtatási_terület</vt:lpstr>
      <vt:lpstr>'8. melléklet átvett'!Nyomtatási_terület</vt:lpstr>
      <vt:lpstr>'bevételek funkciócsoportra'!Nyomtatási_terület</vt:lpstr>
      <vt:lpstr>'bevételek kv szerv'!Nyomtatási_terület</vt:lpstr>
      <vt:lpstr>'bevételek összetolt'!Nyomtatási_terület</vt:lpstr>
      <vt:lpstr>'EI FELHASZN TERV (3)'!Nyomtatási_terület</vt:lpstr>
      <vt:lpstr>'EU projektek'!Nyomtatási_terület</vt:lpstr>
      <vt:lpstr>finanszírozás!Nyomtatási_terület</vt:lpstr>
      <vt:lpstr>hitelek!Nyomtatási_terület</vt:lpstr>
      <vt:lpstr>'kiadások funkciócsoportra'!Nyomtatási_terület</vt:lpstr>
      <vt:lpstr>'kiadások kv szerv'!Nyomtatási_terület</vt:lpstr>
      <vt:lpstr>'kiadások összetolt'!Nyomtatási_terület</vt:lpstr>
      <vt:lpstr>'MÉRLEG (2)'!Nyomtatási_terület</vt:lpstr>
      <vt:lpstr>'MÉRLEG (3)'!Nyomtatási_terület</vt:lpstr>
      <vt:lpstr>tartalékok!Nyomtatási_terület</vt:lpstr>
      <vt:lpstr>'17. melléklet stabilitási 1'!pr21</vt:lpstr>
      <vt:lpstr>'12. melléklet KÖZVETETT'!pr232</vt:lpstr>
      <vt:lpstr>'18.melléklet TÖBB ÉVES'!pr232</vt:lpstr>
      <vt:lpstr>'MÉRLEG (2)'!pr232</vt:lpstr>
      <vt:lpstr>'MÉRLEG (3)'!pr232</vt:lpstr>
      <vt:lpstr>'12. melléklet KÖZVETETT'!pr233</vt:lpstr>
      <vt:lpstr>'18.melléklet TÖBB ÉVES'!pr233</vt:lpstr>
      <vt:lpstr>'MÉRLEG (2)'!pr233</vt:lpstr>
      <vt:lpstr>'MÉRLEG (3)'!pr233</vt:lpstr>
      <vt:lpstr>'12. melléklet KÖZVETETT'!pr234</vt:lpstr>
      <vt:lpstr>'MÉRLEG (2)'!pr234</vt:lpstr>
      <vt:lpstr>'MÉRLEG (3)'!pr234</vt:lpstr>
      <vt:lpstr>'12. melléklet KÖZVETETT'!pr235</vt:lpstr>
      <vt:lpstr>'MÉRLEG (2)'!pr235</vt:lpstr>
      <vt:lpstr>'MÉRLEG (3)'!pr235</vt:lpstr>
      <vt:lpstr>'12. melléklet KÖZVETETT'!pr236</vt:lpstr>
      <vt:lpstr>'18.melléklet TÖBB ÉVES'!pr236</vt:lpstr>
      <vt:lpstr>'MÉRLEG (2)'!pr236</vt:lpstr>
      <vt:lpstr>'MÉRLEG (3)'!pr236</vt:lpstr>
      <vt:lpstr>'17. melléklet stabilitási 1'!pr24</vt:lpstr>
      <vt:lpstr>'17. melléklet stabilitási 1'!pr25</vt:lpstr>
      <vt:lpstr>'17. melléklet stabilitási 1'!pr26</vt:lpstr>
      <vt:lpstr>'17. melléklet stabilitási 1'!pr27</vt:lpstr>
      <vt:lpstr>'17. melléklet stabilitási 1'!pr28</vt:lpstr>
      <vt:lpstr>'MÉRLEG (2)'!pr312</vt:lpstr>
      <vt:lpstr>'MÉRLEG (3)'!pr312</vt:lpstr>
      <vt:lpstr>'18.melléklet TÖBB ÉVES'!pr313</vt:lpstr>
      <vt:lpstr>'MÉRLEG (2)'!pr313</vt:lpstr>
      <vt:lpstr>'MÉRLEG (3)'!pr313</vt:lpstr>
      <vt:lpstr>'12. melléklet KÖZVETETT'!pr314</vt:lpstr>
      <vt:lpstr>'MÉRLEG (2)'!pr314</vt:lpstr>
      <vt:lpstr>'MÉRLEG (3)'!pr314</vt:lpstr>
      <vt:lpstr>'18.melléklet TÖBB ÉVES'!pr315</vt:lpstr>
      <vt:lpstr>'MÉRLEG (2)'!pr315</vt:lpstr>
      <vt:lpstr>'MÉRLEG (3)'!pr315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</dc:creator>
  <cp:lastModifiedBy>Laci</cp:lastModifiedBy>
  <cp:lastPrinted>2020-09-03T08:06:22Z</cp:lastPrinted>
  <dcterms:created xsi:type="dcterms:W3CDTF">2014-01-03T21:48:14Z</dcterms:created>
  <dcterms:modified xsi:type="dcterms:W3CDTF">2020-09-03T08:06:43Z</dcterms:modified>
</cp:coreProperties>
</file>