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. számú melléklet" sheetId="1" r:id="rId1"/>
  </sheets>
  <calcPr calcId="125725"/>
</workbook>
</file>

<file path=xl/calcChain.xml><?xml version="1.0" encoding="utf-8"?>
<calcChain xmlns="http://schemas.openxmlformats.org/spreadsheetml/2006/main">
  <c r="Q26" i="1"/>
  <c r="P26"/>
  <c r="I40"/>
  <c r="H40"/>
  <c r="Q7"/>
  <c r="Q38" s="1"/>
  <c r="Q46"/>
  <c r="P46"/>
  <c r="Q40"/>
  <c r="P40"/>
  <c r="I44"/>
  <c r="P7"/>
  <c r="H44"/>
  <c r="I34"/>
  <c r="H34"/>
  <c r="I24"/>
  <c r="H24"/>
  <c r="I13"/>
  <c r="H13"/>
  <c r="I7"/>
  <c r="H7"/>
  <c r="H38" s="1"/>
  <c r="I38" l="1"/>
  <c r="P38"/>
  <c r="I48"/>
  <c r="P48"/>
  <c r="Q48"/>
  <c r="Q49" s="1"/>
  <c r="Q52" s="1"/>
  <c r="P49"/>
  <c r="P52" s="1"/>
  <c r="H48"/>
  <c r="I49"/>
  <c r="I52" s="1"/>
  <c r="H49" l="1"/>
  <c r="H52" s="1"/>
</calcChain>
</file>

<file path=xl/sharedStrings.xml><?xml version="1.0" encoding="utf-8"?>
<sst xmlns="http://schemas.openxmlformats.org/spreadsheetml/2006/main" count="106" uniqueCount="94">
  <si>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</si>
  <si>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</si>
  <si>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</si>
  <si>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</si>
  <si>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</si>
  <si>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</si>
  <si>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</si>
  <si>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Működési célú pénzeszköz átadás államháztartáson kívülre</t>
  </si>
  <si>
    <t>Felhalmozási célú támogatások államháztartáson belülről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</si>
  <si>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</si>
  <si>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</si>
  <si>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</si>
  <si>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</si>
  <si>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</si>
  <si>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</si>
  <si>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</si>
  <si>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Óvodai intézményi étkeztetés</t>
  </si>
  <si>
    <t>Gépjármű üzemeltetés</t>
  </si>
  <si>
    <t>Térfigyelő rendszer üzemeltetés</t>
  </si>
  <si>
    <t>Huzamosabb idejű közfoglalkoztatás</t>
  </si>
  <si>
    <t>Működési tartalék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</si>
  <si>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</si>
  <si>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</si>
  <si>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</si>
  <si>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</si>
  <si>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</si>
  <si>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</si>
  <si>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Eredeti ei.</t>
  </si>
  <si>
    <t>Módosított előirányzat</t>
  </si>
  <si>
    <t>I.</t>
  </si>
  <si>
    <t>X.</t>
  </si>
  <si>
    <t>Önkormányzat működési kiadása</t>
  </si>
  <si>
    <t>II.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</si>
  <si>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</si>
  <si>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</si>
  <si>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</si>
  <si>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</si>
  <si>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</si>
  <si>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</si>
  <si>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</si>
  <si>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</si>
  <si>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</si>
  <si>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</si>
  <si>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</si>
  <si>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</si>
  <si>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</si>
  <si>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</si>
  <si>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</si>
  <si>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 xml:space="preserve">Várható fejlesztési célú pénzmaradvány </t>
  </si>
  <si>
    <t>XVII.</t>
  </si>
  <si>
    <t>Fejlesztési tartalék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</si>
  <si>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</si>
  <si>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</si>
  <si>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</si>
  <si>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</si>
  <si>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</si>
  <si>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</si>
  <si>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</si>
  <si>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</si>
  <si>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</si>
  <si>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</si>
  <si>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</si>
  <si>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</si>
  <si>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Önkormányzati vagyonnal való gazdálkodás</t>
  </si>
  <si>
    <t>Működésicélú támogatások államháztartáson belülről</t>
  </si>
  <si>
    <t>Helyi önkormányzatok általános támogatása</t>
  </si>
  <si>
    <t>Települési önkormányzatok szociális, gyermekjóléti és gyermek étkeztetési  feladatainak támogatása</t>
  </si>
  <si>
    <t>Települési önkormányzatok kulturális feladatinak támogatása</t>
  </si>
  <si>
    <t>Egyéb központi támogatás</t>
  </si>
  <si>
    <t>Egyéb árúhasználati és szolgálati adók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</si>
  <si>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</si>
  <si>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</si>
  <si>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</si>
  <si>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</si>
  <si>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Óvodai intézményi étkezteteés</t>
  </si>
  <si>
    <t>Rendezésre váró tételek</t>
  </si>
  <si>
    <t>Működési célú pénzeszköz átadás államháztartáson kívülre 8.sz. melléklet alapján)</t>
  </si>
  <si>
    <r>
      <t>Ci</t>
    </r>
    <r>
      <rPr>
        <sz val="8"/>
        <rFont val="Arial"/>
        <family val="2"/>
        <charset val="238"/>
      </rPr>
      <t>vil szervezetek támogatása</t>
    </r>
  </si>
  <si>
    <t>Települési  szociális támogatás</t>
  </si>
  <si>
    <t>Fejélesztési célú  kiadás</t>
  </si>
  <si>
    <t>Beruházási kiadás</t>
  </si>
  <si>
    <t>Értékesítési és forgalmi adók- Iparűzési adó bevétel</t>
  </si>
  <si>
    <t>Gépjárműadó ( Önkormányzatnál maradó része)</t>
  </si>
  <si>
    <t xml:space="preserve">Önkormányzati jogalkotás                      </t>
  </si>
  <si>
    <t>Óvoda vagyon üzemeltetés</t>
  </si>
  <si>
    <t>Működési célú pénzeszköz átadás államháztartáson belülre ( 8.sz.melléklet alapján)</t>
  </si>
  <si>
    <t>Központi irányító szervi támogatások</t>
  </si>
  <si>
    <t>Zöldterületkezelése</t>
  </si>
  <si>
    <t>Központiirányító szervi támogatás</t>
  </si>
  <si>
    <t>2015. III.negyedéves mérleg</t>
  </si>
  <si>
    <t>akossági ca</t>
  </si>
  <si>
    <t>Egyéb fejlesztséi célú támogatás</t>
  </si>
  <si>
    <t>Lakosságnak kölcsön nyújtása</t>
  </si>
  <si>
    <t>1.sz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</si>
</sst>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3" borderId="1" xfId="0" applyFont="1" applyFill="1" applyBorder="1"/>
    <xf numFmtId="0" fontId="3" fillId="2" borderId="1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0" fontId="4" fillId="0" borderId="1" xfId="0" applyFont="1" applyFill="1" applyBorder="1"/>
    <xf numFmtId="3" fontId="7" fillId="5" borderId="1" xfId="0" applyNumberFormat="1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7" fillId="2" borderId="1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13" fillId="2" borderId="1" xfId="0" applyFont="1" applyFill="1" applyBorder="1"/>
    <xf numFmtId="3" fontId="14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1" xfId="0" applyFont="1" applyFill="1" applyBorder="1"/>
    <xf numFmtId="3" fontId="15" fillId="3" borderId="1" xfId="0" applyNumberFormat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4" fillId="3" borderId="1" xfId="0" applyFont="1" applyFill="1" applyBorder="1"/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5" fillId="2" borderId="1" xfId="0" applyFont="1" applyFill="1" applyBorder="1"/>
    <xf numFmtId="0" fontId="10" fillId="5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6" borderId="1" xfId="0" applyFont="1" applyFill="1" applyBorder="1"/>
    <xf numFmtId="0" fontId="7" fillId="5" borderId="1" xfId="0" applyFont="1" applyFill="1" applyBorder="1"/>
    <xf numFmtId="3" fontId="9" fillId="5" borderId="1" xfId="0" applyNumberFormat="1" applyFont="1" applyFill="1" applyBorder="1"/>
    <xf numFmtId="3" fontId="12" fillId="5" borderId="1" xfId="0" applyNumberFormat="1" applyFont="1" applyFill="1" applyBorder="1"/>
    <xf numFmtId="0" fontId="16" fillId="5" borderId="1" xfId="0" applyFont="1" applyFill="1" applyBorder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3" borderId="5" xfId="0" applyFont="1" applyFill="1" applyBorder="1" applyAlignmen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5" fillId="2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workbookViewId="0">
      <selection activeCell="A4" sqref="A4:Q4"/>
    </sheetView>
  </sheetViews>
  <sheetFormatPr defaultRowHeight="15"/>
  <cols>
    <col min="1" max="1" width="4.28515625" customWidth="1"/>
    <col min="6" max="6" width="7.7109375" customWidth="1"/>
    <col min="7" max="7" width="0.140625" hidden="1" customWidth="1"/>
    <col min="8" max="8" width="12.5703125" customWidth="1"/>
    <col min="9" max="9" width="13" customWidth="1"/>
    <col min="10" max="10" width="4.7109375" customWidth="1"/>
    <col min="16" max="16" width="10" bestFit="1" customWidth="1"/>
  </cols>
  <sheetData>
    <row r="1" spans="1:18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>
      <c r="A2" s="88" t="s">
        <v>1</v>
      </c>
      <c r="B2" s="88"/>
      <c r="C2" s="88"/>
      <c r="D2" s="8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88" t="s">
        <v>2</v>
      </c>
      <c r="B3" s="88"/>
      <c r="C3" s="88"/>
      <c r="D3" s="8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8">
      <c r="A5" s="89" t="s">
        <v>89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ht="23.25">
      <c r="A6" s="11" t="s">
        <v>25</v>
      </c>
      <c r="B6" s="92" t="s">
        <v>26</v>
      </c>
      <c r="C6" s="92"/>
      <c r="D6" s="92"/>
      <c r="E6" s="92"/>
      <c r="F6" s="92"/>
      <c r="G6" s="92"/>
      <c r="H6" s="2" t="s">
        <v>27</v>
      </c>
      <c r="I6" s="3" t="s">
        <v>28</v>
      </c>
      <c r="J6" s="4" t="s">
        <v>25</v>
      </c>
      <c r="K6" s="92" t="s">
        <v>0</v>
      </c>
      <c r="L6" s="92"/>
      <c r="M6" s="92"/>
      <c r="N6" s="92"/>
      <c r="O6" s="92"/>
      <c r="P6" s="2" t="s">
        <v>27</v>
      </c>
      <c r="Q6" s="3" t="s">
        <v>28</v>
      </c>
    </row>
    <row r="7" spans="1:18">
      <c r="A7" s="43" t="s">
        <v>29</v>
      </c>
      <c r="B7" s="5" t="s">
        <v>64</v>
      </c>
      <c r="C7" s="44"/>
      <c r="D7" s="45"/>
      <c r="E7" s="45"/>
      <c r="F7" s="46"/>
      <c r="G7" s="46"/>
      <c r="H7" s="37">
        <f>SUM(H8:H11)</f>
        <v>12247</v>
      </c>
      <c r="I7" s="5">
        <f>SUM(I8:I11)</f>
        <v>16957</v>
      </c>
      <c r="J7" s="6" t="s">
        <v>30</v>
      </c>
      <c r="K7" s="71" t="s">
        <v>31</v>
      </c>
      <c r="L7" s="72"/>
      <c r="M7" s="72"/>
      <c r="N7" s="72"/>
      <c r="O7" s="73"/>
      <c r="P7" s="7">
        <f>SUM(P8:P23)</f>
        <v>26822</v>
      </c>
      <c r="Q7" s="7">
        <f>SUM(Q8:Q23)</f>
        <v>35659</v>
      </c>
    </row>
    <row r="8" spans="1:18" ht="27" customHeight="1">
      <c r="A8" s="43"/>
      <c r="B8" s="85" t="s">
        <v>65</v>
      </c>
      <c r="C8" s="85"/>
      <c r="D8" s="85"/>
      <c r="E8" s="85"/>
      <c r="F8" s="85"/>
      <c r="G8" s="85"/>
      <c r="H8" s="22">
        <v>8546</v>
      </c>
      <c r="I8" s="22">
        <v>8546</v>
      </c>
      <c r="J8" s="6"/>
      <c r="K8" s="94" t="s">
        <v>83</v>
      </c>
      <c r="L8" s="94"/>
      <c r="M8" s="94"/>
      <c r="N8" s="94"/>
      <c r="O8" s="94"/>
      <c r="P8" s="8">
        <v>6702</v>
      </c>
      <c r="Q8" s="8">
        <v>7701</v>
      </c>
    </row>
    <row r="9" spans="1:18" ht="29.25" customHeight="1">
      <c r="A9" s="43"/>
      <c r="B9" s="91" t="s">
        <v>66</v>
      </c>
      <c r="C9" s="91"/>
      <c r="D9" s="91"/>
      <c r="E9" s="91"/>
      <c r="F9" s="91"/>
      <c r="G9" s="91"/>
      <c r="H9" s="22">
        <v>2501</v>
      </c>
      <c r="I9" s="22">
        <v>3776</v>
      </c>
      <c r="J9" s="6"/>
      <c r="K9" s="95" t="s">
        <v>9</v>
      </c>
      <c r="L9" s="96"/>
      <c r="M9" s="96"/>
      <c r="N9" s="96"/>
      <c r="O9" s="96"/>
      <c r="P9" s="9">
        <v>250</v>
      </c>
      <c r="Q9" s="9">
        <v>250</v>
      </c>
    </row>
    <row r="10" spans="1:18">
      <c r="A10" s="43"/>
      <c r="B10" s="85" t="s">
        <v>67</v>
      </c>
      <c r="C10" s="85"/>
      <c r="D10" s="85"/>
      <c r="E10" s="85"/>
      <c r="F10" s="85"/>
      <c r="G10" s="85"/>
      <c r="H10" s="22">
        <v>1200</v>
      </c>
      <c r="I10" s="22">
        <v>1200</v>
      </c>
      <c r="J10" s="6"/>
      <c r="K10" s="97" t="s">
        <v>10</v>
      </c>
      <c r="L10" s="96"/>
      <c r="M10" s="96"/>
      <c r="N10" s="96"/>
      <c r="O10" s="98"/>
      <c r="P10" s="10">
        <v>2256</v>
      </c>
      <c r="Q10" s="10">
        <v>2256</v>
      </c>
    </row>
    <row r="11" spans="1:18">
      <c r="A11" s="43"/>
      <c r="B11" s="85" t="s">
        <v>68</v>
      </c>
      <c r="C11" s="85"/>
      <c r="D11" s="85"/>
      <c r="E11" s="85"/>
      <c r="F11" s="85"/>
      <c r="G11" s="85"/>
      <c r="H11" s="23"/>
      <c r="I11" s="22">
        <v>3435</v>
      </c>
      <c r="J11" s="6"/>
      <c r="K11" s="97" t="s">
        <v>11</v>
      </c>
      <c r="L11" s="98"/>
      <c r="M11" s="98"/>
      <c r="N11" s="98"/>
      <c r="O11" s="98"/>
      <c r="P11" s="10">
        <v>4256</v>
      </c>
      <c r="Q11" s="10">
        <v>6412</v>
      </c>
    </row>
    <row r="12" spans="1:18">
      <c r="A12" s="43"/>
      <c r="B12" s="84"/>
      <c r="C12" s="84"/>
      <c r="D12" s="84"/>
      <c r="E12" s="84"/>
      <c r="F12" s="84"/>
      <c r="G12" s="47"/>
      <c r="H12" s="23"/>
      <c r="I12" s="22"/>
      <c r="J12" s="6"/>
      <c r="K12" s="97" t="s">
        <v>87</v>
      </c>
      <c r="L12" s="97"/>
      <c r="M12" s="97"/>
      <c r="N12" s="97"/>
      <c r="O12" s="97"/>
      <c r="P12" s="10"/>
      <c r="Q12" s="10">
        <v>663</v>
      </c>
    </row>
    <row r="13" spans="1:18">
      <c r="A13" s="43" t="s">
        <v>32</v>
      </c>
      <c r="B13" s="93" t="s">
        <v>4</v>
      </c>
      <c r="C13" s="93"/>
      <c r="D13" s="93"/>
      <c r="E13" s="93"/>
      <c r="F13" s="93"/>
      <c r="G13" s="93"/>
      <c r="H13" s="25">
        <f>SUM(H14:H18)</f>
        <v>26801</v>
      </c>
      <c r="I13" s="25">
        <f>SUM(I14:I18)</f>
        <v>18704</v>
      </c>
      <c r="J13" s="6"/>
      <c r="K13" s="85" t="s">
        <v>12</v>
      </c>
      <c r="L13" s="86"/>
      <c r="M13" s="86"/>
      <c r="N13" s="86"/>
      <c r="O13" s="86"/>
      <c r="P13" s="10">
        <v>255</v>
      </c>
      <c r="Q13" s="10">
        <v>255</v>
      </c>
    </row>
    <row r="14" spans="1:18">
      <c r="A14" s="43"/>
      <c r="B14" s="85" t="s">
        <v>82</v>
      </c>
      <c r="C14" s="85"/>
      <c r="D14" s="85"/>
      <c r="E14" s="85"/>
      <c r="F14" s="85"/>
      <c r="G14" s="85"/>
      <c r="H14" s="22">
        <v>2300</v>
      </c>
      <c r="I14" s="22">
        <v>2300</v>
      </c>
      <c r="J14" s="6"/>
      <c r="K14" s="86" t="s">
        <v>13</v>
      </c>
      <c r="L14" s="85"/>
      <c r="M14" s="85"/>
      <c r="N14" s="85"/>
      <c r="O14" s="85"/>
      <c r="P14" s="10">
        <v>1115</v>
      </c>
      <c r="Q14" s="10">
        <v>1115</v>
      </c>
    </row>
    <row r="15" spans="1:18">
      <c r="A15" s="43"/>
      <c r="B15" s="85" t="s">
        <v>61</v>
      </c>
      <c r="C15" s="85"/>
      <c r="D15" s="85"/>
      <c r="E15" s="85"/>
      <c r="F15" s="85"/>
      <c r="G15" s="85"/>
      <c r="H15" s="22">
        <v>850</v>
      </c>
      <c r="I15" s="22">
        <v>850</v>
      </c>
      <c r="J15" s="6"/>
      <c r="K15" s="85" t="s">
        <v>14</v>
      </c>
      <c r="L15" s="85"/>
      <c r="M15" s="85"/>
      <c r="N15" s="85"/>
      <c r="O15" s="85"/>
      <c r="P15" s="10">
        <v>184</v>
      </c>
      <c r="Q15" s="10">
        <v>184</v>
      </c>
    </row>
    <row r="16" spans="1:18">
      <c r="A16" s="43"/>
      <c r="B16" s="85" t="s">
        <v>69</v>
      </c>
      <c r="C16" s="85"/>
      <c r="D16" s="85"/>
      <c r="E16" s="85"/>
      <c r="F16" s="85"/>
      <c r="G16" s="85"/>
      <c r="H16" s="22">
        <v>10090</v>
      </c>
      <c r="I16" s="22">
        <v>10233</v>
      </c>
      <c r="J16" s="6"/>
      <c r="K16" s="85" t="s">
        <v>15</v>
      </c>
      <c r="L16" s="85"/>
      <c r="M16" s="85"/>
      <c r="N16" s="85"/>
      <c r="O16" s="85"/>
      <c r="P16" s="10">
        <v>2997</v>
      </c>
      <c r="Q16" s="10">
        <v>2997</v>
      </c>
    </row>
    <row r="17" spans="1:17">
      <c r="A17" s="43"/>
      <c r="B17" s="95" t="s">
        <v>70</v>
      </c>
      <c r="C17" s="95"/>
      <c r="D17" s="95"/>
      <c r="E17" s="95"/>
      <c r="F17" s="95"/>
      <c r="G17" s="95"/>
      <c r="H17" s="26">
        <v>12341</v>
      </c>
      <c r="I17" s="39">
        <v>4101</v>
      </c>
      <c r="J17" s="6"/>
      <c r="K17" s="85" t="s">
        <v>74</v>
      </c>
      <c r="L17" s="85"/>
      <c r="M17" s="85"/>
      <c r="N17" s="85"/>
      <c r="O17" s="85"/>
      <c r="P17" s="10">
        <v>2510</v>
      </c>
      <c r="Q17" s="10">
        <v>2510</v>
      </c>
    </row>
    <row r="18" spans="1:17">
      <c r="A18" s="43"/>
      <c r="B18" s="85" t="s">
        <v>62</v>
      </c>
      <c r="C18" s="85"/>
      <c r="D18" s="85"/>
      <c r="E18" s="85"/>
      <c r="F18" s="85"/>
      <c r="G18" s="85"/>
      <c r="H18" s="22">
        <v>1220</v>
      </c>
      <c r="I18" s="22">
        <v>1220</v>
      </c>
      <c r="J18" s="6"/>
      <c r="K18" s="85" t="s">
        <v>84</v>
      </c>
      <c r="L18" s="85"/>
      <c r="M18" s="85"/>
      <c r="N18" s="85"/>
      <c r="O18" s="85"/>
      <c r="P18" s="11">
        <v>1465</v>
      </c>
      <c r="Q18" s="11">
        <v>1465</v>
      </c>
    </row>
    <row r="19" spans="1:17">
      <c r="A19" s="43"/>
      <c r="B19" s="84"/>
      <c r="C19" s="84"/>
      <c r="D19" s="84"/>
      <c r="E19" s="84"/>
      <c r="F19" s="84"/>
      <c r="G19" s="47"/>
      <c r="H19" s="24"/>
      <c r="I19" s="28"/>
      <c r="J19" s="6"/>
      <c r="K19" s="85" t="s">
        <v>17</v>
      </c>
      <c r="L19" s="85"/>
      <c r="M19" s="85"/>
      <c r="N19" s="85"/>
      <c r="O19" s="85"/>
      <c r="P19" s="11">
        <v>498</v>
      </c>
      <c r="Q19" s="11">
        <v>498</v>
      </c>
    </row>
    <row r="20" spans="1:17">
      <c r="A20" s="43"/>
      <c r="B20" s="84"/>
      <c r="C20" s="84"/>
      <c r="D20" s="84"/>
      <c r="E20" s="84"/>
      <c r="F20" s="84"/>
      <c r="G20" s="47"/>
      <c r="H20" s="24"/>
      <c r="I20" s="28"/>
      <c r="J20" s="6"/>
      <c r="K20" s="85" t="s">
        <v>18</v>
      </c>
      <c r="L20" s="85"/>
      <c r="M20" s="85"/>
      <c r="N20" s="85"/>
      <c r="O20" s="85"/>
      <c r="P20" s="11">
        <v>358</v>
      </c>
      <c r="Q20" s="11">
        <v>358</v>
      </c>
    </row>
    <row r="21" spans="1:17">
      <c r="A21" s="43"/>
      <c r="B21" s="84"/>
      <c r="C21" s="84"/>
      <c r="D21" s="84"/>
      <c r="E21" s="84"/>
      <c r="F21" s="84"/>
      <c r="G21" s="47"/>
      <c r="H21" s="24"/>
      <c r="I21" s="28"/>
      <c r="J21" s="6"/>
      <c r="K21" s="85" t="s">
        <v>22</v>
      </c>
      <c r="L21" s="85"/>
      <c r="M21" s="85"/>
      <c r="N21" s="85"/>
      <c r="O21" s="85"/>
      <c r="P21" s="11">
        <v>1429</v>
      </c>
      <c r="Q21" s="11">
        <v>1724</v>
      </c>
    </row>
    <row r="22" spans="1:17">
      <c r="A22" s="43"/>
      <c r="B22" s="84"/>
      <c r="C22" s="84"/>
      <c r="D22" s="84"/>
      <c r="E22" s="84"/>
      <c r="F22" s="84"/>
      <c r="G22" s="47"/>
      <c r="H22" s="24"/>
      <c r="I22" s="28"/>
      <c r="J22" s="6"/>
      <c r="K22" s="85" t="s">
        <v>23</v>
      </c>
      <c r="L22" s="85"/>
      <c r="M22" s="85"/>
      <c r="N22" s="85"/>
      <c r="O22" s="85"/>
      <c r="P22" s="11">
        <v>2153</v>
      </c>
      <c r="Q22" s="11">
        <v>1785</v>
      </c>
    </row>
    <row r="23" spans="1:17">
      <c r="A23" s="43"/>
      <c r="B23" s="84"/>
      <c r="C23" s="84"/>
      <c r="D23" s="84"/>
      <c r="E23" s="84"/>
      <c r="F23" s="84"/>
      <c r="G23" s="47"/>
      <c r="H23" s="24"/>
      <c r="I23" s="28"/>
      <c r="J23" s="6"/>
      <c r="K23" s="85" t="s">
        <v>19</v>
      </c>
      <c r="L23" s="85"/>
      <c r="M23" s="85"/>
      <c r="N23" s="85"/>
      <c r="O23" s="85"/>
      <c r="P23" s="11">
        <v>394</v>
      </c>
      <c r="Q23" s="11">
        <v>5486</v>
      </c>
    </row>
    <row r="24" spans="1:17">
      <c r="A24" s="43" t="s">
        <v>33</v>
      </c>
      <c r="B24" s="71" t="s">
        <v>5</v>
      </c>
      <c r="C24" s="72"/>
      <c r="D24" s="72"/>
      <c r="E24" s="72"/>
      <c r="F24" s="73"/>
      <c r="G24" s="45"/>
      <c r="H24" s="29">
        <f>SUM(H25:H32)</f>
        <v>5046</v>
      </c>
      <c r="I24" s="29">
        <f>SUM(I25:I32)</f>
        <v>7117</v>
      </c>
      <c r="J24" s="6" t="s">
        <v>34</v>
      </c>
      <c r="K24" s="93" t="s">
        <v>78</v>
      </c>
      <c r="L24" s="112"/>
      <c r="M24" s="112"/>
      <c r="N24" s="112"/>
      <c r="O24" s="112"/>
      <c r="P24" s="34">
        <v>5072</v>
      </c>
      <c r="Q24" s="13">
        <v>6755</v>
      </c>
    </row>
    <row r="25" spans="1:17" ht="26.25" customHeight="1">
      <c r="A25" s="43"/>
      <c r="B25" s="85" t="s">
        <v>21</v>
      </c>
      <c r="C25" s="85"/>
      <c r="D25" s="85"/>
      <c r="E25" s="85"/>
      <c r="F25" s="85"/>
      <c r="G25" s="85"/>
      <c r="H25" s="22">
        <v>99</v>
      </c>
      <c r="I25" s="22">
        <v>1225</v>
      </c>
      <c r="J25" s="6" t="s">
        <v>35</v>
      </c>
      <c r="K25" s="113" t="s">
        <v>85</v>
      </c>
      <c r="L25" s="113"/>
      <c r="M25" s="113"/>
      <c r="N25" s="113"/>
      <c r="O25" s="113"/>
      <c r="P25" s="41">
        <v>6543</v>
      </c>
      <c r="Q25" s="41">
        <v>6543</v>
      </c>
    </row>
    <row r="26" spans="1:17" ht="26.25" customHeight="1">
      <c r="A26" s="43"/>
      <c r="B26" s="85" t="s">
        <v>9</v>
      </c>
      <c r="C26" s="85"/>
      <c r="D26" s="85"/>
      <c r="E26" s="85"/>
      <c r="F26" s="85"/>
      <c r="G26" s="85"/>
      <c r="H26" s="22">
        <v>35</v>
      </c>
      <c r="I26" s="22">
        <v>35</v>
      </c>
      <c r="J26" s="6" t="s">
        <v>36</v>
      </c>
      <c r="K26" s="113" t="s">
        <v>76</v>
      </c>
      <c r="L26" s="113"/>
      <c r="M26" s="113"/>
      <c r="N26" s="113"/>
      <c r="O26" s="113"/>
      <c r="P26" s="41">
        <f>SUM(P27:P30)</f>
        <v>4257</v>
      </c>
      <c r="Q26" s="41">
        <f t="shared" ref="Q26" si="0">SUM(Q27:Q30)</f>
        <v>4297</v>
      </c>
    </row>
    <row r="27" spans="1:17" ht="22.5" customHeight="1">
      <c r="A27" s="43"/>
      <c r="B27" s="85" t="s">
        <v>63</v>
      </c>
      <c r="C27" s="85"/>
      <c r="D27" s="85"/>
      <c r="E27" s="85"/>
      <c r="F27" s="85"/>
      <c r="G27" s="85"/>
      <c r="H27" s="23">
        <v>957</v>
      </c>
      <c r="I27" s="22">
        <v>957</v>
      </c>
      <c r="J27" s="6"/>
      <c r="K27" s="94" t="s">
        <v>7</v>
      </c>
      <c r="L27" s="94"/>
      <c r="M27" s="94"/>
      <c r="N27" s="94"/>
      <c r="O27" s="94"/>
      <c r="P27" s="42">
        <v>223</v>
      </c>
      <c r="Q27" s="42">
        <v>263</v>
      </c>
    </row>
    <row r="28" spans="1:17">
      <c r="A28" s="43"/>
      <c r="B28" s="85" t="s">
        <v>11</v>
      </c>
      <c r="C28" s="85"/>
      <c r="D28" s="85"/>
      <c r="E28" s="85"/>
      <c r="F28" s="85"/>
      <c r="G28" s="85"/>
      <c r="H28" s="23">
        <v>348</v>
      </c>
      <c r="I28" s="22">
        <v>925</v>
      </c>
      <c r="J28" s="6"/>
      <c r="K28" s="80" t="s">
        <v>77</v>
      </c>
      <c r="L28" s="80"/>
      <c r="M28" s="80"/>
      <c r="N28" s="80"/>
      <c r="O28" s="80"/>
      <c r="P28" s="42">
        <v>4034</v>
      </c>
      <c r="Q28" s="42">
        <v>4034</v>
      </c>
    </row>
    <row r="29" spans="1:17">
      <c r="A29" s="43"/>
      <c r="B29" s="85" t="s">
        <v>16</v>
      </c>
      <c r="C29" s="85"/>
      <c r="D29" s="85"/>
      <c r="E29" s="85"/>
      <c r="F29" s="85"/>
      <c r="G29" s="85"/>
      <c r="H29" s="23">
        <v>2123</v>
      </c>
      <c r="I29" s="22">
        <v>2491</v>
      </c>
      <c r="J29" s="6"/>
      <c r="K29" s="81" t="s">
        <v>92</v>
      </c>
      <c r="L29" s="82"/>
      <c r="M29" s="82"/>
      <c r="N29" s="82"/>
      <c r="O29" s="83"/>
      <c r="P29" s="40"/>
      <c r="Q29" s="40"/>
    </row>
    <row r="30" spans="1:17">
      <c r="A30" s="43"/>
      <c r="B30" s="85" t="s">
        <v>22</v>
      </c>
      <c r="C30" s="85"/>
      <c r="D30" s="85"/>
      <c r="E30" s="85"/>
      <c r="F30" s="85"/>
      <c r="G30" s="85"/>
      <c r="H30" s="23">
        <v>1276</v>
      </c>
      <c r="I30" s="22">
        <v>1276</v>
      </c>
      <c r="J30" s="6"/>
      <c r="K30" s="114"/>
      <c r="L30" s="114"/>
      <c r="M30" s="114"/>
      <c r="N30" s="114"/>
      <c r="O30" s="114"/>
      <c r="P30" s="40"/>
      <c r="Q30" s="40"/>
    </row>
    <row r="31" spans="1:17">
      <c r="A31" s="43"/>
      <c r="B31" s="85" t="s">
        <v>23</v>
      </c>
      <c r="C31" s="85"/>
      <c r="D31" s="85"/>
      <c r="E31" s="85"/>
      <c r="F31" s="85"/>
      <c r="G31" s="85"/>
      <c r="H31" s="23">
        <v>81</v>
      </c>
      <c r="I31" s="22">
        <v>81</v>
      </c>
      <c r="J31" s="6"/>
      <c r="K31" s="74"/>
      <c r="L31" s="75"/>
      <c r="M31" s="75"/>
      <c r="N31" s="75"/>
      <c r="O31" s="76"/>
      <c r="P31" s="14"/>
      <c r="Q31" s="14"/>
    </row>
    <row r="32" spans="1:17">
      <c r="A32" s="43"/>
      <c r="B32" s="85" t="s">
        <v>15</v>
      </c>
      <c r="C32" s="85"/>
      <c r="D32" s="85"/>
      <c r="E32" s="85"/>
      <c r="F32" s="85"/>
      <c r="G32" s="85"/>
      <c r="H32" s="23">
        <v>127</v>
      </c>
      <c r="I32" s="22">
        <v>127</v>
      </c>
      <c r="J32" s="6" t="s">
        <v>36</v>
      </c>
      <c r="K32" s="93" t="s">
        <v>20</v>
      </c>
      <c r="L32" s="93"/>
      <c r="M32" s="93"/>
      <c r="N32" s="93"/>
      <c r="O32" s="93"/>
      <c r="P32" s="12">
        <v>2000</v>
      </c>
      <c r="Q32" s="12">
        <v>2000</v>
      </c>
    </row>
    <row r="33" spans="1:17">
      <c r="A33" s="43"/>
      <c r="B33" s="93" t="s">
        <v>37</v>
      </c>
      <c r="C33" s="93"/>
      <c r="D33" s="93"/>
      <c r="E33" s="93"/>
      <c r="F33" s="93"/>
      <c r="G33" s="49"/>
      <c r="H33" s="30"/>
      <c r="I33" s="30"/>
      <c r="J33" s="6"/>
      <c r="K33" s="74"/>
      <c r="L33" s="75"/>
      <c r="M33" s="75"/>
      <c r="N33" s="75"/>
      <c r="O33" s="76"/>
      <c r="P33" s="12"/>
      <c r="Q33" s="12"/>
    </row>
    <row r="34" spans="1:17">
      <c r="A34" s="43" t="s">
        <v>38</v>
      </c>
      <c r="B34" s="45" t="s">
        <v>39</v>
      </c>
      <c r="C34" s="45"/>
      <c r="D34" s="45"/>
      <c r="E34" s="45"/>
      <c r="F34" s="45"/>
      <c r="G34" s="45"/>
      <c r="H34" s="29">
        <f>SUM(H36+H35)</f>
        <v>600</v>
      </c>
      <c r="I34" s="29">
        <f>SUM(I36+I35)</f>
        <v>610</v>
      </c>
      <c r="J34" s="6"/>
      <c r="K34" s="77"/>
      <c r="L34" s="78"/>
      <c r="M34" s="78"/>
      <c r="N34" s="78"/>
      <c r="O34" s="79"/>
      <c r="P34" s="10"/>
      <c r="Q34" s="10"/>
    </row>
    <row r="35" spans="1:17">
      <c r="A35" s="43"/>
      <c r="B35" s="80" t="s">
        <v>40</v>
      </c>
      <c r="C35" s="111"/>
      <c r="D35" s="111"/>
      <c r="E35" s="111"/>
      <c r="F35" s="111"/>
      <c r="G35" s="15"/>
      <c r="H35" s="39">
        <v>600</v>
      </c>
      <c r="I35" s="27">
        <v>610</v>
      </c>
      <c r="J35" s="6"/>
      <c r="K35" s="77"/>
      <c r="L35" s="78"/>
      <c r="M35" s="78"/>
      <c r="N35" s="78"/>
      <c r="O35" s="79"/>
      <c r="P35" s="10"/>
      <c r="Q35" s="10"/>
    </row>
    <row r="36" spans="1:17">
      <c r="A36" s="43"/>
      <c r="B36" s="109" t="s">
        <v>90</v>
      </c>
      <c r="C36" s="109"/>
      <c r="D36" s="109"/>
      <c r="E36" s="109"/>
      <c r="F36" s="109"/>
      <c r="G36" s="109"/>
      <c r="H36" s="31"/>
      <c r="I36" s="31"/>
      <c r="J36" s="6"/>
      <c r="K36" s="77"/>
      <c r="L36" s="78"/>
      <c r="M36" s="78"/>
      <c r="N36" s="78"/>
      <c r="O36" s="79"/>
      <c r="P36" s="15"/>
      <c r="Q36" s="15"/>
    </row>
    <row r="37" spans="1:17">
      <c r="A37" s="43" t="s">
        <v>41</v>
      </c>
      <c r="B37" s="93" t="s">
        <v>42</v>
      </c>
      <c r="C37" s="93"/>
      <c r="D37" s="93"/>
      <c r="E37" s="93"/>
      <c r="F37" s="93"/>
      <c r="G37" s="50"/>
      <c r="H37" s="32"/>
      <c r="I37" s="32">
        <v>12356</v>
      </c>
      <c r="J37" s="6"/>
      <c r="K37" s="77"/>
      <c r="L37" s="78"/>
      <c r="M37" s="78"/>
      <c r="N37" s="78"/>
      <c r="O37" s="79"/>
      <c r="P37" s="15"/>
      <c r="Q37" s="15"/>
    </row>
    <row r="38" spans="1:17">
      <c r="A38" s="51"/>
      <c r="B38" s="110" t="s">
        <v>43</v>
      </c>
      <c r="C38" s="110"/>
      <c r="D38" s="110"/>
      <c r="E38" s="110"/>
      <c r="F38" s="110"/>
      <c r="G38" s="52"/>
      <c r="H38" s="33">
        <f>SUM(H7+H13+H24+H33+H34+H37)</f>
        <v>44694</v>
      </c>
      <c r="I38" s="33">
        <f t="shared" ref="I38" si="1">SUM(I7+I13+I24+I33+I34+I37)</f>
        <v>55744</v>
      </c>
      <c r="J38" s="6"/>
      <c r="K38" s="110" t="s">
        <v>44</v>
      </c>
      <c r="L38" s="110"/>
      <c r="M38" s="110"/>
      <c r="N38" s="110"/>
      <c r="O38" s="110"/>
      <c r="P38" s="12">
        <f>SUM(P7+P24+P25+P26+P32)</f>
        <v>44694</v>
      </c>
      <c r="Q38" s="12">
        <f>SUM(Q7+Q24+Q25+Q26+Q32)</f>
        <v>55254</v>
      </c>
    </row>
    <row r="39" spans="1:17">
      <c r="A39" s="51"/>
      <c r="B39" s="84"/>
      <c r="C39" s="84"/>
      <c r="D39" s="84"/>
      <c r="E39" s="84"/>
      <c r="F39" s="84"/>
      <c r="G39" s="84"/>
      <c r="H39" s="22"/>
      <c r="I39" s="22"/>
      <c r="J39" s="6"/>
      <c r="K39" s="84"/>
      <c r="L39" s="84"/>
      <c r="M39" s="84"/>
      <c r="N39" s="84"/>
      <c r="O39" s="84"/>
      <c r="P39" s="10"/>
      <c r="Q39" s="10"/>
    </row>
    <row r="40" spans="1:17">
      <c r="A40" s="53" t="s">
        <v>45</v>
      </c>
      <c r="B40" s="93" t="s">
        <v>6</v>
      </c>
      <c r="C40" s="93"/>
      <c r="D40" s="93"/>
      <c r="E40" s="93"/>
      <c r="F40" s="93"/>
      <c r="G40" s="48"/>
      <c r="H40" s="34">
        <f>SUM(H41:H43)</f>
        <v>6131</v>
      </c>
      <c r="I40" s="34">
        <f t="shared" ref="I40" si="2">SUM(I41:I43)</f>
        <v>18275</v>
      </c>
      <c r="J40" s="6" t="s">
        <v>46</v>
      </c>
      <c r="K40" s="93" t="s">
        <v>79</v>
      </c>
      <c r="L40" s="93"/>
      <c r="M40" s="93"/>
      <c r="N40" s="93"/>
      <c r="O40" s="93"/>
      <c r="P40" s="16">
        <f>SUM(P41:P43)</f>
        <v>9224</v>
      </c>
      <c r="Q40" s="16">
        <f t="shared" ref="Q40" si="3">SUM(Q41:Q43)</f>
        <v>18586</v>
      </c>
    </row>
    <row r="41" spans="1:17">
      <c r="A41" s="51"/>
      <c r="B41" s="85" t="s">
        <v>71</v>
      </c>
      <c r="C41" s="86"/>
      <c r="D41" s="86"/>
      <c r="E41" s="86"/>
      <c r="F41" s="86"/>
      <c r="G41" s="2"/>
      <c r="H41" s="22">
        <v>472</v>
      </c>
      <c r="I41" s="22">
        <v>472</v>
      </c>
      <c r="J41" s="6"/>
      <c r="K41" s="85" t="s">
        <v>80</v>
      </c>
      <c r="L41" s="85"/>
      <c r="M41" s="85"/>
      <c r="N41" s="85"/>
      <c r="O41" s="85"/>
      <c r="P41" s="10">
        <v>5524</v>
      </c>
      <c r="Q41" s="10">
        <v>9111</v>
      </c>
    </row>
    <row r="42" spans="1:17">
      <c r="A42" s="51"/>
      <c r="B42" s="85" t="s">
        <v>81</v>
      </c>
      <c r="C42" s="86"/>
      <c r="D42" s="86"/>
      <c r="E42" s="86"/>
      <c r="F42" s="86"/>
      <c r="G42" s="2"/>
      <c r="H42" s="22">
        <v>5659</v>
      </c>
      <c r="I42" s="22">
        <v>17707</v>
      </c>
      <c r="J42" s="6"/>
      <c r="K42" s="85" t="s">
        <v>3</v>
      </c>
      <c r="L42" s="85"/>
      <c r="M42" s="85"/>
      <c r="N42" s="85"/>
      <c r="O42" s="85"/>
      <c r="P42" s="10">
        <v>3700</v>
      </c>
      <c r="Q42" s="10">
        <v>9456</v>
      </c>
    </row>
    <row r="43" spans="1:17">
      <c r="A43" s="51"/>
      <c r="B43" s="99" t="s">
        <v>91</v>
      </c>
      <c r="C43" s="100"/>
      <c r="D43" s="100"/>
      <c r="E43" s="100"/>
      <c r="F43" s="101"/>
      <c r="G43" s="2"/>
      <c r="H43" s="22"/>
      <c r="I43" s="22">
        <v>96</v>
      </c>
      <c r="J43" s="6"/>
      <c r="K43" s="85" t="s">
        <v>8</v>
      </c>
      <c r="L43" s="85"/>
      <c r="M43" s="85"/>
      <c r="N43" s="85"/>
      <c r="O43" s="85"/>
      <c r="P43" s="10"/>
      <c r="Q43" s="10">
        <v>19</v>
      </c>
    </row>
    <row r="44" spans="1:17">
      <c r="A44" s="51" t="s">
        <v>47</v>
      </c>
      <c r="B44" s="107" t="s">
        <v>72</v>
      </c>
      <c r="C44" s="107"/>
      <c r="D44" s="107"/>
      <c r="E44" s="107"/>
      <c r="F44" s="107"/>
      <c r="G44" s="54"/>
      <c r="H44" s="38">
        <f>SUM(H45)</f>
        <v>250</v>
      </c>
      <c r="I44" s="38">
        <f t="shared" ref="I44" si="4">SUM(I45)</f>
        <v>311</v>
      </c>
      <c r="J44" s="6"/>
      <c r="K44" s="85" t="s">
        <v>50</v>
      </c>
      <c r="L44" s="85"/>
      <c r="M44" s="85"/>
      <c r="N44" s="85"/>
      <c r="O44" s="85"/>
      <c r="P44" s="10">
        <v>33599</v>
      </c>
      <c r="Q44" s="10">
        <v>23577</v>
      </c>
    </row>
    <row r="45" spans="1:17" ht="25.5" customHeight="1">
      <c r="A45" s="51"/>
      <c r="B45" s="91" t="s">
        <v>73</v>
      </c>
      <c r="C45" s="108"/>
      <c r="D45" s="108"/>
      <c r="E45" s="108"/>
      <c r="F45" s="108"/>
      <c r="G45" s="2"/>
      <c r="H45" s="22">
        <v>250</v>
      </c>
      <c r="I45" s="22">
        <v>311</v>
      </c>
      <c r="J45" s="6"/>
      <c r="K45" s="85"/>
      <c r="L45" s="86"/>
      <c r="M45" s="86"/>
      <c r="N45" s="86"/>
      <c r="O45" s="86"/>
      <c r="P45" s="10"/>
      <c r="Q45" s="10"/>
    </row>
    <row r="46" spans="1:17">
      <c r="A46" s="51" t="s">
        <v>47</v>
      </c>
      <c r="B46" s="59" t="s">
        <v>48</v>
      </c>
      <c r="C46" s="60"/>
      <c r="D46" s="60"/>
      <c r="E46" s="60"/>
      <c r="F46" s="61"/>
      <c r="G46" s="45"/>
      <c r="H46" s="29">
        <v>36442</v>
      </c>
      <c r="I46" s="29">
        <v>23577</v>
      </c>
      <c r="J46" s="6" t="s">
        <v>49</v>
      </c>
      <c r="K46" s="104" t="s">
        <v>50</v>
      </c>
      <c r="L46" s="104"/>
      <c r="M46" s="104"/>
      <c r="N46" s="104"/>
      <c r="O46" s="104"/>
      <c r="P46" s="29">
        <f>SUM(P44:P45)</f>
        <v>33599</v>
      </c>
      <c r="Q46" s="29">
        <f t="shared" ref="Q46" si="5">SUM(Q44:Q45)</f>
        <v>23577</v>
      </c>
    </row>
    <row r="47" spans="1:17">
      <c r="A47" s="51" t="s">
        <v>51</v>
      </c>
      <c r="B47" s="62" t="s">
        <v>52</v>
      </c>
      <c r="C47" s="63"/>
      <c r="D47" s="63"/>
      <c r="E47" s="63"/>
      <c r="F47" s="64"/>
      <c r="G47" s="56"/>
      <c r="H47" s="25"/>
      <c r="I47" s="25"/>
      <c r="J47" s="6" t="s">
        <v>53</v>
      </c>
      <c r="K47" s="104" t="s">
        <v>54</v>
      </c>
      <c r="L47" s="104"/>
      <c r="M47" s="104"/>
      <c r="N47" s="104"/>
      <c r="O47" s="104"/>
      <c r="P47" s="29"/>
      <c r="Q47" s="7"/>
    </row>
    <row r="48" spans="1:17">
      <c r="A48" s="51"/>
      <c r="B48" s="62" t="s">
        <v>55</v>
      </c>
      <c r="C48" s="63"/>
      <c r="D48" s="63"/>
      <c r="E48" s="63"/>
      <c r="F48" s="64"/>
      <c r="G48" s="56"/>
      <c r="H48" s="25">
        <f>SUM(H40+H44+H46)</f>
        <v>42823</v>
      </c>
      <c r="I48" s="25">
        <f t="shared" ref="I48" si="6">SUM(I40+I44+I46)</f>
        <v>42163</v>
      </c>
      <c r="J48" s="6"/>
      <c r="K48" s="104" t="s">
        <v>56</v>
      </c>
      <c r="L48" s="105"/>
      <c r="M48" s="105"/>
      <c r="N48" s="105"/>
      <c r="O48" s="105"/>
      <c r="P48" s="29">
        <f>SUM(P40+P46)</f>
        <v>42823</v>
      </c>
      <c r="Q48" s="29">
        <f>SUM(Q40+Q46)</f>
        <v>42163</v>
      </c>
    </row>
    <row r="49" spans="1:17">
      <c r="A49" s="51"/>
      <c r="B49" s="65" t="s">
        <v>57</v>
      </c>
      <c r="C49" s="66"/>
      <c r="D49" s="66"/>
      <c r="E49" s="66"/>
      <c r="F49" s="67"/>
      <c r="G49" s="57"/>
      <c r="H49" s="35">
        <f>SUM(H38+H48)</f>
        <v>87517</v>
      </c>
      <c r="I49" s="35">
        <f t="shared" ref="I49" si="7">SUM(I38+I48)</f>
        <v>97907</v>
      </c>
      <c r="J49" s="17"/>
      <c r="K49" s="106" t="s">
        <v>58</v>
      </c>
      <c r="L49" s="106"/>
      <c r="M49" s="106"/>
      <c r="N49" s="106"/>
      <c r="O49" s="106"/>
      <c r="P49" s="18">
        <f>SUM(P38+P48)</f>
        <v>87517</v>
      </c>
      <c r="Q49" s="18">
        <f>SUM(Q38+Q48)</f>
        <v>97417</v>
      </c>
    </row>
    <row r="50" spans="1:17">
      <c r="A50" s="51"/>
      <c r="B50" s="93" t="s">
        <v>75</v>
      </c>
      <c r="C50" s="102"/>
      <c r="D50" s="102"/>
      <c r="E50" s="102"/>
      <c r="F50" s="102"/>
      <c r="G50" s="55"/>
      <c r="H50" s="25"/>
      <c r="I50" s="25"/>
      <c r="J50" s="6"/>
      <c r="K50" s="93" t="s">
        <v>75</v>
      </c>
      <c r="L50" s="93"/>
      <c r="M50" s="93"/>
      <c r="N50" s="93"/>
      <c r="O50" s="93"/>
      <c r="P50" s="19"/>
      <c r="Q50" s="19"/>
    </row>
    <row r="51" spans="1:17">
      <c r="A51" s="51"/>
      <c r="B51" s="62" t="s">
        <v>86</v>
      </c>
      <c r="C51" s="63"/>
      <c r="D51" s="63"/>
      <c r="E51" s="63"/>
      <c r="F51" s="64"/>
      <c r="G51" s="55"/>
      <c r="H51" s="25"/>
      <c r="I51" s="25"/>
      <c r="J51" s="6"/>
      <c r="K51" s="93" t="s">
        <v>88</v>
      </c>
      <c r="L51" s="93"/>
      <c r="M51" s="93"/>
      <c r="N51" s="93"/>
      <c r="O51" s="93"/>
      <c r="P51" s="19"/>
      <c r="Q51" s="19">
        <v>490</v>
      </c>
    </row>
    <row r="52" spans="1:17" ht="15.75">
      <c r="A52" s="20"/>
      <c r="B52" s="103" t="s">
        <v>59</v>
      </c>
      <c r="C52" s="103"/>
      <c r="D52" s="103"/>
      <c r="E52" s="103"/>
      <c r="F52" s="103"/>
      <c r="G52" s="58"/>
      <c r="H52" s="36">
        <f>SUM(H49:H51)</f>
        <v>87517</v>
      </c>
      <c r="I52" s="36">
        <f t="shared" ref="I52" si="8">SUM(I49:I51)</f>
        <v>97907</v>
      </c>
      <c r="J52" s="20"/>
      <c r="K52" s="68" t="s">
        <v>60</v>
      </c>
      <c r="L52" s="69"/>
      <c r="M52" s="69"/>
      <c r="N52" s="69"/>
      <c r="O52" s="70"/>
      <c r="P52" s="21">
        <f>SUM(P49:P51)</f>
        <v>87517</v>
      </c>
      <c r="Q52" s="21">
        <f t="shared" ref="Q52" si="9">SUM(Q49:Q51)</f>
        <v>97907</v>
      </c>
    </row>
  </sheetData>
  <mergeCells count="96">
    <mergeCell ref="K13:O13"/>
    <mergeCell ref="B11:G11"/>
    <mergeCell ref="B17:G17"/>
    <mergeCell ref="K17:O17"/>
    <mergeCell ref="K12:O12"/>
    <mergeCell ref="B12:F12"/>
    <mergeCell ref="B35:F35"/>
    <mergeCell ref="K24:O24"/>
    <mergeCell ref="B25:G25"/>
    <mergeCell ref="K25:O25"/>
    <mergeCell ref="B26:G26"/>
    <mergeCell ref="B32:G32"/>
    <mergeCell ref="K32:O32"/>
    <mergeCell ref="K30:O30"/>
    <mergeCell ref="B33:F33"/>
    <mergeCell ref="B27:G27"/>
    <mergeCell ref="B28:G28"/>
    <mergeCell ref="B29:G29"/>
    <mergeCell ref="B30:G30"/>
    <mergeCell ref="B31:G31"/>
    <mergeCell ref="K26:O26"/>
    <mergeCell ref="K27:O27"/>
    <mergeCell ref="B36:G36"/>
    <mergeCell ref="B37:F37"/>
    <mergeCell ref="B38:F38"/>
    <mergeCell ref="K38:O38"/>
    <mergeCell ref="B39:G39"/>
    <mergeCell ref="K39:O39"/>
    <mergeCell ref="K37:O37"/>
    <mergeCell ref="B40:F40"/>
    <mergeCell ref="K40:O40"/>
    <mergeCell ref="B41:F41"/>
    <mergeCell ref="K41:O41"/>
    <mergeCell ref="B42:F42"/>
    <mergeCell ref="K42:O42"/>
    <mergeCell ref="B43:F43"/>
    <mergeCell ref="K43:O43"/>
    <mergeCell ref="B50:F50"/>
    <mergeCell ref="K50:O50"/>
    <mergeCell ref="B52:F52"/>
    <mergeCell ref="K46:O46"/>
    <mergeCell ref="K47:O47"/>
    <mergeCell ref="K48:O48"/>
    <mergeCell ref="B51:F51"/>
    <mergeCell ref="K51:O51"/>
    <mergeCell ref="K49:O49"/>
    <mergeCell ref="B44:F44"/>
    <mergeCell ref="K44:O44"/>
    <mergeCell ref="B45:F45"/>
    <mergeCell ref="K45:O45"/>
    <mergeCell ref="B47:F47"/>
    <mergeCell ref="K6:O6"/>
    <mergeCell ref="K8:O8"/>
    <mergeCell ref="K9:O9"/>
    <mergeCell ref="K11:O11"/>
    <mergeCell ref="K10:O10"/>
    <mergeCell ref="B8:G8"/>
    <mergeCell ref="B9:G9"/>
    <mergeCell ref="B10:G10"/>
    <mergeCell ref="B18:G18"/>
    <mergeCell ref="B6:G6"/>
    <mergeCell ref="B13:G13"/>
    <mergeCell ref="A1:R1"/>
    <mergeCell ref="A2:D2"/>
    <mergeCell ref="A3:D3"/>
    <mergeCell ref="A5:Q5"/>
    <mergeCell ref="A4:Q4"/>
    <mergeCell ref="K18:O18"/>
    <mergeCell ref="B14:G14"/>
    <mergeCell ref="K14:O14"/>
    <mergeCell ref="B15:G15"/>
    <mergeCell ref="K15:O15"/>
    <mergeCell ref="B16:G16"/>
    <mergeCell ref="K16:O16"/>
    <mergeCell ref="K19:O19"/>
    <mergeCell ref="K20:O20"/>
    <mergeCell ref="K21:O21"/>
    <mergeCell ref="K22:O22"/>
    <mergeCell ref="B19:F19"/>
    <mergeCell ref="B20:F20"/>
    <mergeCell ref="B48:F48"/>
    <mergeCell ref="B49:F49"/>
    <mergeCell ref="K52:O52"/>
    <mergeCell ref="K7:O7"/>
    <mergeCell ref="K31:O31"/>
    <mergeCell ref="K33:O33"/>
    <mergeCell ref="K34:O34"/>
    <mergeCell ref="K35:O35"/>
    <mergeCell ref="K36:O36"/>
    <mergeCell ref="K28:O28"/>
    <mergeCell ref="K29:O29"/>
    <mergeCell ref="B21:F21"/>
    <mergeCell ref="B22:F22"/>
    <mergeCell ref="B23:F23"/>
    <mergeCell ref="K23:O23"/>
    <mergeCell ref="B24:F2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2015-12-07T14:01:24Z</dcterms:modified>
</cp:coreProperties>
</file>