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Kelevíz\zárszám 2020\"/>
    </mc:Choice>
  </mc:AlternateContent>
  <xr:revisionPtr revIDLastSave="0" documentId="13_ncr:1_{3BC5EB0F-6D96-4046-847B-BF0537821005}" xr6:coauthVersionLast="45" xr6:coauthVersionMax="45" xr10:uidLastSave="{00000000-0000-0000-0000-000000000000}"/>
  <bookViews>
    <workbookView xWindow="-108" yWindow="-108" windowWidth="23256" windowHeight="12576" xr2:uid="{3AA4D344-34BB-4C37-8F3C-B4FF70D7BE26}"/>
  </bookViews>
  <sheets>
    <sheet name="7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2" i="1" l="1"/>
  <c r="E8" i="1" l="1"/>
  <c r="C65" i="1"/>
  <c r="C64" i="1"/>
  <c r="C62" i="1"/>
  <c r="C61" i="1"/>
  <c r="C59" i="1"/>
  <c r="C55" i="1"/>
  <c r="C49" i="1"/>
  <c r="C43" i="1"/>
  <c r="C42" i="1"/>
  <c r="C41" i="1"/>
  <c r="C36" i="1"/>
  <c r="C35" i="1"/>
  <c r="C31" i="1"/>
  <c r="C21" i="1"/>
  <c r="C20" i="1"/>
  <c r="C18" i="1"/>
  <c r="C16" i="1" l="1"/>
  <c r="C15" i="1"/>
  <c r="C13" i="1"/>
  <c r="C12" i="1"/>
  <c r="C8" i="1"/>
  <c r="E4" i="1"/>
  <c r="C4" i="1"/>
</calcChain>
</file>

<file path=xl/sharedStrings.xml><?xml version="1.0" encoding="utf-8"?>
<sst xmlns="http://schemas.openxmlformats.org/spreadsheetml/2006/main" count="126" uniqueCount="126">
  <si>
    <t>#</t>
  </si>
  <si>
    <t>Megnevezés</t>
  </si>
  <si>
    <t>Előző időszak</t>
  </si>
  <si>
    <t>Módosítások (+/-)</t>
  </si>
  <si>
    <t>Tárgyi időszak</t>
  </si>
  <si>
    <t>02</t>
  </si>
  <si>
    <t>A/I/2 Szellemi termékek</t>
  </si>
  <si>
    <t>A/I Immateriális javak (=A/I/1+A/I/2+A/I/3)</t>
  </si>
  <si>
    <t>05</t>
  </si>
  <si>
    <t>A/II/1 Ingatlanok és a kapcsolódó vagyoni értékű jogok</t>
  </si>
  <si>
    <t>06</t>
  </si>
  <si>
    <t>A/II/2 Gépek, berendezések, felszerelések, járművek</t>
  </si>
  <si>
    <t>10</t>
  </si>
  <si>
    <t>A/II Tárgyi eszközök  (=A/II/1+...+A/II/5)</t>
  </si>
  <si>
    <t>11</t>
  </si>
  <si>
    <t>A/III/1 Tartós részesedések (=A/III/1a+…+A/III/1e)</t>
  </si>
  <si>
    <t>13</t>
  </si>
  <si>
    <t>A/III/1b - ebből: tartós részesedések nem pénzügyi vállalkozásban</t>
  </si>
  <si>
    <t>16</t>
  </si>
  <si>
    <t>A/III/1e - ebből: egyéb tartós részesedések</t>
  </si>
  <si>
    <t>21</t>
  </si>
  <si>
    <t>A/III Befektetett pénzügyi eszközök (=A/III/1+A/III/2+A/III/3)</t>
  </si>
  <si>
    <t>28</t>
  </si>
  <si>
    <t>A) NEMZETI VAGYONBA TARTOZÓ BEFEKTETETT ESZKÖZÖK (=A/I+A/II+A/III+A/IV)</t>
  </si>
  <si>
    <t>29</t>
  </si>
  <si>
    <t>B/I/1 Vásárolt készletek</t>
  </si>
  <si>
    <t>34</t>
  </si>
  <si>
    <t>B/I Készletek (=B/I/1+…+B/I/5)</t>
  </si>
  <si>
    <t>43</t>
  </si>
  <si>
    <t>B) NEMZETI VAGYONBA TARTOZÓ FORGÓESZKÖZÖK (= B/I+B/II)</t>
  </si>
  <si>
    <t>47</t>
  </si>
  <si>
    <t>C/II/1 Forintpénztár</t>
  </si>
  <si>
    <t>50</t>
  </si>
  <si>
    <t>C/II Pénztárak, csekkek, betétkönyvek (=C/II/1+C/II/2+C/II/3)</t>
  </si>
  <si>
    <t>51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</si>
  <si>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</si>
  <si>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</si>
  <si>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</si>
  <si>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</si>
  <si>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</si>
  <si>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62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</si>
  <si>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</si>
  <si>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</si>
  <si>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</si>
  <si>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</si>
  <si>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</si>
  <si>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</si>
  <si>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</si>
  <si>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</si>
  <si>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</si>
  <si>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</si>
  <si>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</si>
  <si>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</si>
  <si>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</si>
  <si>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89</t>
  </si>
  <si>
    <t>D/I/7 Költségvetési évben esedékes követelések felhalmozási célú átvett pénzeszközre (&gt;=D/I/7a+D/I/7b+D/I/7c)</t>
  </si>
  <si>
    <t>92</t>
  </si>
  <si>
    <t>D/I/7c - ebből: költségvetési évben esedékes követelések felhalmozási célú visszatérítendő támogatások, kölcsönök visszatérülésére államháztartáson kívülről</t>
  </si>
  <si>
    <t>101</t>
  </si>
  <si>
    <t>D/I Költségvetési évben esedékes követelések (=D/I/1+…+D/I/8)</t>
  </si>
  <si>
    <t>152</t>
  </si>
  <si>
    <t>D/III/4 Forgótőke elszámolása</t>
  </si>
  <si>
    <t>158</t>
  </si>
  <si>
    <t>D/III Követelés jellegű sajátos elszámolások (=D/III/1+…+D/III/9)</t>
  </si>
  <si>
    <t>159</t>
  </si>
  <si>
    <t>D) KÖVETELÉSEK  (=D/I+D/II+D/III)</t>
  </si>
  <si>
    <t>168</t>
  </si>
  <si>
    <t>E/III/1 December havi illetmények, munkabérek elszámolása</t>
  </si>
  <si>
    <t>170</t>
  </si>
  <si>
    <t>E/III Egyéb sajátos eszközoldali elszámolások (=E/III/1+E/III/2)</t>
  </si>
  <si>
    <t>171</t>
  </si>
  <si>
    <t>E) EGYÉB SAJÁTOS ELSZÁMOLÁSOK (=E/I+E/II+E/III)</t>
  </si>
  <si>
    <t>176</t>
  </si>
  <si>
    <t>ESZKÖZÖK ÖSSZESEN (=A+B+C+D+E+F)</t>
  </si>
  <si>
    <t>177</t>
  </si>
  <si>
    <t>G/I  Nemzeti vagyon induláskori értéke</t>
  </si>
  <si>
    <t>178</t>
  </si>
  <si>
    <t>G/II Nemzeti vagyon változásai</t>
  </si>
  <si>
    <t>179</t>
  </si>
  <si>
    <t>G/III Egyéb eszközök induláskori értéke és változásai</t>
  </si>
  <si>
    <t>180</t>
  </si>
  <si>
    <t>G/IV Felhalmozott eredmény</t>
  </si>
  <si>
    <t>182</t>
  </si>
  <si>
    <t>G/VI Mérleg szerinti eredmény</t>
  </si>
  <si>
    <t>183</t>
  </si>
  <si>
    <t>G/ SAJÁT TŐKE  (= G/I+…+G/VI)</t>
  </si>
  <si>
    <t>186</t>
  </si>
  <si>
    <t>H/I/3 Költségvetési évben esedékes kötelezettségek dologi kiadásokra</t>
  </si>
  <si>
    <t>187</t>
  </si>
  <si>
    <t>H/I/4 Költségvetési évben esedékes kötelezettségek ellátottak pénzbeli juttatásaira</t>
  </si>
  <si>
    <t>188</t>
  </si>
  <si>
    <t>H/I/5 Költségvetési évben esedékes kötelezettségek egyéb működési célú kiadásokra (&gt;=H/I/5a+H/I/5b)</t>
  </si>
  <si>
    <t>196</t>
  </si>
  <si>
    <t>H/I/9 Költségvetési évben esedékes kötelezettségek finanszírozási kiadásokra (&gt;=H/I/9a+…+H/I/9l)</t>
  </si>
  <si>
    <t>197</t>
  </si>
  <si>
    <t>H/I/9a - ebből: költségvetési évben esedékes kötelezettségek hosszú lejáratú hitelek, kölcsönök törlesztésére pénzügyi vállalkozásnak</t>
  </si>
  <si>
    <t>209</t>
  </si>
  <si>
    <t>H/I Költségvetési évben esedékes kötelezettségek (=H/I/1+…+H/I/9)</t>
  </si>
  <si>
    <t>222</t>
  </si>
  <si>
    <t>H/II/9 Költségvetési évet követően esedékes kötelezettségek finanszírozási kiadásokra (&gt;=H/II/9a+…+H/II/9j)</t>
  </si>
  <si>
    <t>223</t>
  </si>
  <si>
    <t>H/II/9a - ebből: költségvetési évet követően esedékes kötelezettségek hosszú lejáratú hitelek, kölcsönök törlesztésére pénzügyi vállalkozásnak</t>
  </si>
  <si>
    <t>227</t>
  </si>
  <si>
    <t>H/II/9e - ebből: költségvetési évet követően esedékes kötelezettségek államháztartáson belüli megelőlegezések visszafizetésére</t>
  </si>
  <si>
    <t>233</t>
  </si>
  <si>
    <t>H/II Költségvetési évet követően esedékes kötelezettségek (=H/II/1+…+H/II/9)</t>
  </si>
  <si>
    <t>234</t>
  </si>
  <si>
    <t>H/III/1 Kapott előlegek</t>
  </si>
  <si>
    <t>243</t>
  </si>
  <si>
    <t>H/III Kötelezettség jellegű sajátos elszámolások (=H/III/1+…+H/III/10)</t>
  </si>
  <si>
    <t>244</t>
  </si>
  <si>
    <t>H) KÖTELEZETTSÉGEK (=H/I+H/II+H/III)</t>
  </si>
  <si>
    <t>247</t>
  </si>
  <si>
    <t>J/2 Költségek, ráfordítások passzív időbeli elhatárolása</t>
  </si>
  <si>
    <t>249</t>
  </si>
  <si>
    <t>J) PASSZÍV IDŐBELI ELHATÁROLÁSOK (=J/1+J/2+J/3)</t>
  </si>
  <si>
    <t>250</t>
  </si>
  <si>
    <t>FORRÁSOK ÖSSZESEN (=G+H+I+J)</t>
  </si>
  <si>
    <t>Ft-ban</t>
  </si>
  <si>
    <t>0 8</t>
  </si>
  <si>
    <t>A/II/4 Beruházások, felújítások</t>
  </si>
  <si>
    <t>D/III/1 Adott előlegek (=D/III/1a+…+D/III/1f)</t>
  </si>
  <si>
    <t>D/III/1e - ebből: foglalkoztatottaknak adott előleg</t>
  </si>
  <si>
    <t>E/I/2 Más előzetesen felszámított levonható általános forgalmi adó</t>
  </si>
  <si>
    <t>E/I/4 Más előzetesen felszámított nem levonható általános forgalmi adó</t>
  </si>
  <si>
    <t>E/I Előzetesen felszámított általános forgalmi adó elszámolása (E/I/1+…+E/I/4)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</si>
</sst>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CBB00-055C-47F8-801B-0230C177E04D}">
  <dimension ref="A1:E65"/>
  <sheetViews>
    <sheetView tabSelected="1" zoomScaleNormal="100" workbookViewId="0">
      <selection activeCell="E65" activeCellId="2" sqref="A2:E2 A43:E43 A65:E65"/>
    </sheetView>
  </sheetViews>
  <sheetFormatPr defaultRowHeight="15.6" x14ac:dyDescent="0.25"/>
  <cols>
    <col min="1" max="1" width="8.109375" style="1" customWidth="1"/>
    <col min="2" max="2" width="41" style="1" customWidth="1"/>
    <col min="3" max="3" width="12.33203125" style="8" customWidth="1"/>
    <col min="4" max="4" width="13.44140625" style="8" customWidth="1"/>
    <col min="5" max="5" width="12.33203125" style="8" customWidth="1"/>
    <col min="6" max="256" width="9.109375" style="1"/>
    <col min="257" max="257" width="8.109375" style="1" customWidth="1"/>
    <col min="258" max="258" width="41" style="1" customWidth="1"/>
    <col min="259" max="261" width="32.88671875" style="1" customWidth="1"/>
    <col min="262" max="512" width="9.109375" style="1"/>
    <col min="513" max="513" width="8.109375" style="1" customWidth="1"/>
    <col min="514" max="514" width="41" style="1" customWidth="1"/>
    <col min="515" max="517" width="32.88671875" style="1" customWidth="1"/>
    <col min="518" max="768" width="9.109375" style="1"/>
    <col min="769" max="769" width="8.109375" style="1" customWidth="1"/>
    <col min="770" max="770" width="41" style="1" customWidth="1"/>
    <col min="771" max="773" width="32.88671875" style="1" customWidth="1"/>
    <col min="774" max="1024" width="9.109375" style="1"/>
    <col min="1025" max="1025" width="8.109375" style="1" customWidth="1"/>
    <col min="1026" max="1026" width="41" style="1" customWidth="1"/>
    <col min="1027" max="1029" width="32.88671875" style="1" customWidth="1"/>
    <col min="1030" max="1280" width="9.109375" style="1"/>
    <col min="1281" max="1281" width="8.109375" style="1" customWidth="1"/>
    <col min="1282" max="1282" width="41" style="1" customWidth="1"/>
    <col min="1283" max="1285" width="32.88671875" style="1" customWidth="1"/>
    <col min="1286" max="1536" width="9.109375" style="1"/>
    <col min="1537" max="1537" width="8.109375" style="1" customWidth="1"/>
    <col min="1538" max="1538" width="41" style="1" customWidth="1"/>
    <col min="1539" max="1541" width="32.88671875" style="1" customWidth="1"/>
    <col min="1542" max="1792" width="9.109375" style="1"/>
    <col min="1793" max="1793" width="8.109375" style="1" customWidth="1"/>
    <col min="1794" max="1794" width="41" style="1" customWidth="1"/>
    <col min="1795" max="1797" width="32.88671875" style="1" customWidth="1"/>
    <col min="1798" max="2048" width="9.109375" style="1"/>
    <col min="2049" max="2049" width="8.109375" style="1" customWidth="1"/>
    <col min="2050" max="2050" width="41" style="1" customWidth="1"/>
    <col min="2051" max="2053" width="32.88671875" style="1" customWidth="1"/>
    <col min="2054" max="2304" width="9.109375" style="1"/>
    <col min="2305" max="2305" width="8.109375" style="1" customWidth="1"/>
    <col min="2306" max="2306" width="41" style="1" customWidth="1"/>
    <col min="2307" max="2309" width="32.88671875" style="1" customWidth="1"/>
    <col min="2310" max="2560" width="9.109375" style="1"/>
    <col min="2561" max="2561" width="8.109375" style="1" customWidth="1"/>
    <col min="2562" max="2562" width="41" style="1" customWidth="1"/>
    <col min="2563" max="2565" width="32.88671875" style="1" customWidth="1"/>
    <col min="2566" max="2816" width="9.109375" style="1"/>
    <col min="2817" max="2817" width="8.109375" style="1" customWidth="1"/>
    <col min="2818" max="2818" width="41" style="1" customWidth="1"/>
    <col min="2819" max="2821" width="32.88671875" style="1" customWidth="1"/>
    <col min="2822" max="3072" width="9.109375" style="1"/>
    <col min="3073" max="3073" width="8.109375" style="1" customWidth="1"/>
    <col min="3074" max="3074" width="41" style="1" customWidth="1"/>
    <col min="3075" max="3077" width="32.88671875" style="1" customWidth="1"/>
    <col min="3078" max="3328" width="9.109375" style="1"/>
    <col min="3329" max="3329" width="8.109375" style="1" customWidth="1"/>
    <col min="3330" max="3330" width="41" style="1" customWidth="1"/>
    <col min="3331" max="3333" width="32.88671875" style="1" customWidth="1"/>
    <col min="3334" max="3584" width="9.109375" style="1"/>
    <col min="3585" max="3585" width="8.109375" style="1" customWidth="1"/>
    <col min="3586" max="3586" width="41" style="1" customWidth="1"/>
    <col min="3587" max="3589" width="32.88671875" style="1" customWidth="1"/>
    <col min="3590" max="3840" width="9.109375" style="1"/>
    <col min="3841" max="3841" width="8.109375" style="1" customWidth="1"/>
    <col min="3842" max="3842" width="41" style="1" customWidth="1"/>
    <col min="3843" max="3845" width="32.88671875" style="1" customWidth="1"/>
    <col min="3846" max="4096" width="9.109375" style="1"/>
    <col min="4097" max="4097" width="8.109375" style="1" customWidth="1"/>
    <col min="4098" max="4098" width="41" style="1" customWidth="1"/>
    <col min="4099" max="4101" width="32.88671875" style="1" customWidth="1"/>
    <col min="4102" max="4352" width="9.109375" style="1"/>
    <col min="4353" max="4353" width="8.109375" style="1" customWidth="1"/>
    <col min="4354" max="4354" width="41" style="1" customWidth="1"/>
    <col min="4355" max="4357" width="32.88671875" style="1" customWidth="1"/>
    <col min="4358" max="4608" width="9.109375" style="1"/>
    <col min="4609" max="4609" width="8.109375" style="1" customWidth="1"/>
    <col min="4610" max="4610" width="41" style="1" customWidth="1"/>
    <col min="4611" max="4613" width="32.88671875" style="1" customWidth="1"/>
    <col min="4614" max="4864" width="9.109375" style="1"/>
    <col min="4865" max="4865" width="8.109375" style="1" customWidth="1"/>
    <col min="4866" max="4866" width="41" style="1" customWidth="1"/>
    <col min="4867" max="4869" width="32.88671875" style="1" customWidth="1"/>
    <col min="4870" max="5120" width="9.109375" style="1"/>
    <col min="5121" max="5121" width="8.109375" style="1" customWidth="1"/>
    <col min="5122" max="5122" width="41" style="1" customWidth="1"/>
    <col min="5123" max="5125" width="32.88671875" style="1" customWidth="1"/>
    <col min="5126" max="5376" width="9.109375" style="1"/>
    <col min="5377" max="5377" width="8.109375" style="1" customWidth="1"/>
    <col min="5378" max="5378" width="41" style="1" customWidth="1"/>
    <col min="5379" max="5381" width="32.88671875" style="1" customWidth="1"/>
    <col min="5382" max="5632" width="9.109375" style="1"/>
    <col min="5633" max="5633" width="8.109375" style="1" customWidth="1"/>
    <col min="5634" max="5634" width="41" style="1" customWidth="1"/>
    <col min="5635" max="5637" width="32.88671875" style="1" customWidth="1"/>
    <col min="5638" max="5888" width="9.109375" style="1"/>
    <col min="5889" max="5889" width="8.109375" style="1" customWidth="1"/>
    <col min="5890" max="5890" width="41" style="1" customWidth="1"/>
    <col min="5891" max="5893" width="32.88671875" style="1" customWidth="1"/>
    <col min="5894" max="6144" width="9.109375" style="1"/>
    <col min="6145" max="6145" width="8.109375" style="1" customWidth="1"/>
    <col min="6146" max="6146" width="41" style="1" customWidth="1"/>
    <col min="6147" max="6149" width="32.88671875" style="1" customWidth="1"/>
    <col min="6150" max="6400" width="9.109375" style="1"/>
    <col min="6401" max="6401" width="8.109375" style="1" customWidth="1"/>
    <col min="6402" max="6402" width="41" style="1" customWidth="1"/>
    <col min="6403" max="6405" width="32.88671875" style="1" customWidth="1"/>
    <col min="6406" max="6656" width="9.109375" style="1"/>
    <col min="6657" max="6657" width="8.109375" style="1" customWidth="1"/>
    <col min="6658" max="6658" width="41" style="1" customWidth="1"/>
    <col min="6659" max="6661" width="32.88671875" style="1" customWidth="1"/>
    <col min="6662" max="6912" width="9.109375" style="1"/>
    <col min="6913" max="6913" width="8.109375" style="1" customWidth="1"/>
    <col min="6914" max="6914" width="41" style="1" customWidth="1"/>
    <col min="6915" max="6917" width="32.88671875" style="1" customWidth="1"/>
    <col min="6918" max="7168" width="9.109375" style="1"/>
    <col min="7169" max="7169" width="8.109375" style="1" customWidth="1"/>
    <col min="7170" max="7170" width="41" style="1" customWidth="1"/>
    <col min="7171" max="7173" width="32.88671875" style="1" customWidth="1"/>
    <col min="7174" max="7424" width="9.109375" style="1"/>
    <col min="7425" max="7425" width="8.109375" style="1" customWidth="1"/>
    <col min="7426" max="7426" width="41" style="1" customWidth="1"/>
    <col min="7427" max="7429" width="32.88671875" style="1" customWidth="1"/>
    <col min="7430" max="7680" width="9.109375" style="1"/>
    <col min="7681" max="7681" width="8.109375" style="1" customWidth="1"/>
    <col min="7682" max="7682" width="41" style="1" customWidth="1"/>
    <col min="7683" max="7685" width="32.88671875" style="1" customWidth="1"/>
    <col min="7686" max="7936" width="9.109375" style="1"/>
    <col min="7937" max="7937" width="8.109375" style="1" customWidth="1"/>
    <col min="7938" max="7938" width="41" style="1" customWidth="1"/>
    <col min="7939" max="7941" width="32.88671875" style="1" customWidth="1"/>
    <col min="7942" max="8192" width="9.109375" style="1"/>
    <col min="8193" max="8193" width="8.109375" style="1" customWidth="1"/>
    <col min="8194" max="8194" width="41" style="1" customWidth="1"/>
    <col min="8195" max="8197" width="32.88671875" style="1" customWidth="1"/>
    <col min="8198" max="8448" width="9.109375" style="1"/>
    <col min="8449" max="8449" width="8.109375" style="1" customWidth="1"/>
    <col min="8450" max="8450" width="41" style="1" customWidth="1"/>
    <col min="8451" max="8453" width="32.88671875" style="1" customWidth="1"/>
    <col min="8454" max="8704" width="9.109375" style="1"/>
    <col min="8705" max="8705" width="8.109375" style="1" customWidth="1"/>
    <col min="8706" max="8706" width="41" style="1" customWidth="1"/>
    <col min="8707" max="8709" width="32.88671875" style="1" customWidth="1"/>
    <col min="8710" max="8960" width="9.109375" style="1"/>
    <col min="8961" max="8961" width="8.109375" style="1" customWidth="1"/>
    <col min="8962" max="8962" width="41" style="1" customWidth="1"/>
    <col min="8963" max="8965" width="32.88671875" style="1" customWidth="1"/>
    <col min="8966" max="9216" width="9.109375" style="1"/>
    <col min="9217" max="9217" width="8.109375" style="1" customWidth="1"/>
    <col min="9218" max="9218" width="41" style="1" customWidth="1"/>
    <col min="9219" max="9221" width="32.88671875" style="1" customWidth="1"/>
    <col min="9222" max="9472" width="9.109375" style="1"/>
    <col min="9473" max="9473" width="8.109375" style="1" customWidth="1"/>
    <col min="9474" max="9474" width="41" style="1" customWidth="1"/>
    <col min="9475" max="9477" width="32.88671875" style="1" customWidth="1"/>
    <col min="9478" max="9728" width="9.109375" style="1"/>
    <col min="9729" max="9729" width="8.109375" style="1" customWidth="1"/>
    <col min="9730" max="9730" width="41" style="1" customWidth="1"/>
    <col min="9731" max="9733" width="32.88671875" style="1" customWidth="1"/>
    <col min="9734" max="9984" width="9.109375" style="1"/>
    <col min="9985" max="9985" width="8.109375" style="1" customWidth="1"/>
    <col min="9986" max="9986" width="41" style="1" customWidth="1"/>
    <col min="9987" max="9989" width="32.88671875" style="1" customWidth="1"/>
    <col min="9990" max="10240" width="9.109375" style="1"/>
    <col min="10241" max="10241" width="8.109375" style="1" customWidth="1"/>
    <col min="10242" max="10242" width="41" style="1" customWidth="1"/>
    <col min="10243" max="10245" width="32.88671875" style="1" customWidth="1"/>
    <col min="10246" max="10496" width="9.109375" style="1"/>
    <col min="10497" max="10497" width="8.109375" style="1" customWidth="1"/>
    <col min="10498" max="10498" width="41" style="1" customWidth="1"/>
    <col min="10499" max="10501" width="32.88671875" style="1" customWidth="1"/>
    <col min="10502" max="10752" width="9.109375" style="1"/>
    <col min="10753" max="10753" width="8.109375" style="1" customWidth="1"/>
    <col min="10754" max="10754" width="41" style="1" customWidth="1"/>
    <col min="10755" max="10757" width="32.88671875" style="1" customWidth="1"/>
    <col min="10758" max="11008" width="9.109375" style="1"/>
    <col min="11009" max="11009" width="8.109375" style="1" customWidth="1"/>
    <col min="11010" max="11010" width="41" style="1" customWidth="1"/>
    <col min="11011" max="11013" width="32.88671875" style="1" customWidth="1"/>
    <col min="11014" max="11264" width="9.109375" style="1"/>
    <col min="11265" max="11265" width="8.109375" style="1" customWidth="1"/>
    <col min="11266" max="11266" width="41" style="1" customWidth="1"/>
    <col min="11267" max="11269" width="32.88671875" style="1" customWidth="1"/>
    <col min="11270" max="11520" width="9.109375" style="1"/>
    <col min="11521" max="11521" width="8.109375" style="1" customWidth="1"/>
    <col min="11522" max="11522" width="41" style="1" customWidth="1"/>
    <col min="11523" max="11525" width="32.88671875" style="1" customWidth="1"/>
    <col min="11526" max="11776" width="9.109375" style="1"/>
    <col min="11777" max="11777" width="8.109375" style="1" customWidth="1"/>
    <col min="11778" max="11778" width="41" style="1" customWidth="1"/>
    <col min="11779" max="11781" width="32.88671875" style="1" customWidth="1"/>
    <col min="11782" max="12032" width="9.109375" style="1"/>
    <col min="12033" max="12033" width="8.109375" style="1" customWidth="1"/>
    <col min="12034" max="12034" width="41" style="1" customWidth="1"/>
    <col min="12035" max="12037" width="32.88671875" style="1" customWidth="1"/>
    <col min="12038" max="12288" width="9.109375" style="1"/>
    <col min="12289" max="12289" width="8.109375" style="1" customWidth="1"/>
    <col min="12290" max="12290" width="41" style="1" customWidth="1"/>
    <col min="12291" max="12293" width="32.88671875" style="1" customWidth="1"/>
    <col min="12294" max="12544" width="9.109375" style="1"/>
    <col min="12545" max="12545" width="8.109375" style="1" customWidth="1"/>
    <col min="12546" max="12546" width="41" style="1" customWidth="1"/>
    <col min="12547" max="12549" width="32.88671875" style="1" customWidth="1"/>
    <col min="12550" max="12800" width="9.109375" style="1"/>
    <col min="12801" max="12801" width="8.109375" style="1" customWidth="1"/>
    <col min="12802" max="12802" width="41" style="1" customWidth="1"/>
    <col min="12803" max="12805" width="32.88671875" style="1" customWidth="1"/>
    <col min="12806" max="13056" width="9.109375" style="1"/>
    <col min="13057" max="13057" width="8.109375" style="1" customWidth="1"/>
    <col min="13058" max="13058" width="41" style="1" customWidth="1"/>
    <col min="13059" max="13061" width="32.88671875" style="1" customWidth="1"/>
    <col min="13062" max="13312" width="9.109375" style="1"/>
    <col min="13313" max="13313" width="8.109375" style="1" customWidth="1"/>
    <col min="13314" max="13314" width="41" style="1" customWidth="1"/>
    <col min="13315" max="13317" width="32.88671875" style="1" customWidth="1"/>
    <col min="13318" max="13568" width="9.109375" style="1"/>
    <col min="13569" max="13569" width="8.109375" style="1" customWidth="1"/>
    <col min="13570" max="13570" width="41" style="1" customWidth="1"/>
    <col min="13571" max="13573" width="32.88671875" style="1" customWidth="1"/>
    <col min="13574" max="13824" width="9.109375" style="1"/>
    <col min="13825" max="13825" width="8.109375" style="1" customWidth="1"/>
    <col min="13826" max="13826" width="41" style="1" customWidth="1"/>
    <col min="13827" max="13829" width="32.88671875" style="1" customWidth="1"/>
    <col min="13830" max="14080" width="9.109375" style="1"/>
    <col min="14081" max="14081" width="8.109375" style="1" customWidth="1"/>
    <col min="14082" max="14082" width="41" style="1" customWidth="1"/>
    <col min="14083" max="14085" width="32.88671875" style="1" customWidth="1"/>
    <col min="14086" max="14336" width="9.109375" style="1"/>
    <col min="14337" max="14337" width="8.109375" style="1" customWidth="1"/>
    <col min="14338" max="14338" width="41" style="1" customWidth="1"/>
    <col min="14339" max="14341" width="32.88671875" style="1" customWidth="1"/>
    <col min="14342" max="14592" width="9.109375" style="1"/>
    <col min="14593" max="14593" width="8.109375" style="1" customWidth="1"/>
    <col min="14594" max="14594" width="41" style="1" customWidth="1"/>
    <col min="14595" max="14597" width="32.88671875" style="1" customWidth="1"/>
    <col min="14598" max="14848" width="9.109375" style="1"/>
    <col min="14849" max="14849" width="8.109375" style="1" customWidth="1"/>
    <col min="14850" max="14850" width="41" style="1" customWidth="1"/>
    <col min="14851" max="14853" width="32.88671875" style="1" customWidth="1"/>
    <col min="14854" max="15104" width="9.109375" style="1"/>
    <col min="15105" max="15105" width="8.109375" style="1" customWidth="1"/>
    <col min="15106" max="15106" width="41" style="1" customWidth="1"/>
    <col min="15107" max="15109" width="32.88671875" style="1" customWidth="1"/>
    <col min="15110" max="15360" width="9.109375" style="1"/>
    <col min="15361" max="15361" width="8.109375" style="1" customWidth="1"/>
    <col min="15362" max="15362" width="41" style="1" customWidth="1"/>
    <col min="15363" max="15365" width="32.88671875" style="1" customWidth="1"/>
    <col min="15366" max="15616" width="9.109375" style="1"/>
    <col min="15617" max="15617" width="8.109375" style="1" customWidth="1"/>
    <col min="15618" max="15618" width="41" style="1" customWidth="1"/>
    <col min="15619" max="15621" width="32.88671875" style="1" customWidth="1"/>
    <col min="15622" max="15872" width="9.109375" style="1"/>
    <col min="15873" max="15873" width="8.109375" style="1" customWidth="1"/>
    <col min="15874" max="15874" width="41" style="1" customWidth="1"/>
    <col min="15875" max="15877" width="32.88671875" style="1" customWidth="1"/>
    <col min="15878" max="16128" width="9.109375" style="1"/>
    <col min="16129" max="16129" width="8.109375" style="1" customWidth="1"/>
    <col min="16130" max="16130" width="41" style="1" customWidth="1"/>
    <col min="16131" max="16133" width="32.88671875" style="1" customWidth="1"/>
    <col min="16134" max="16384" width="9.109375" style="1"/>
  </cols>
  <sheetData>
    <row r="1" spans="1:5" x14ac:dyDescent="0.25">
      <c r="E1" s="9" t="s">
        <v>118</v>
      </c>
    </row>
    <row r="2" spans="1:5" ht="39" customHeight="1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</row>
    <row r="3" spans="1:5" x14ac:dyDescent="0.25">
      <c r="A3" s="2" t="s">
        <v>5</v>
      </c>
      <c r="B3" s="3" t="s">
        <v>6</v>
      </c>
      <c r="C3" s="6">
        <v>679759</v>
      </c>
      <c r="D3" s="6">
        <v>0</v>
      </c>
      <c r="E3" s="6">
        <v>614257</v>
      </c>
    </row>
    <row r="4" spans="1:5" ht="31.2" x14ac:dyDescent="0.25">
      <c r="A4" s="4">
        <v>4</v>
      </c>
      <c r="B4" s="5" t="s">
        <v>7</v>
      </c>
      <c r="C4" s="7">
        <f>C3</f>
        <v>679759</v>
      </c>
      <c r="D4" s="7">
        <v>0</v>
      </c>
      <c r="E4" s="7">
        <f>E3</f>
        <v>614257</v>
      </c>
    </row>
    <row r="5" spans="1:5" ht="31.2" x14ac:dyDescent="0.25">
      <c r="A5" s="2" t="s">
        <v>8</v>
      </c>
      <c r="B5" s="3" t="s">
        <v>9</v>
      </c>
      <c r="C5" s="6">
        <v>183770296</v>
      </c>
      <c r="D5" s="6">
        <v>0</v>
      </c>
      <c r="E5" s="6">
        <v>181797936</v>
      </c>
    </row>
    <row r="6" spans="1:5" ht="31.2" x14ac:dyDescent="0.25">
      <c r="A6" s="2" t="s">
        <v>10</v>
      </c>
      <c r="B6" s="3" t="s">
        <v>11</v>
      </c>
      <c r="C6" s="6">
        <v>7314084</v>
      </c>
      <c r="D6" s="6">
        <v>0</v>
      </c>
      <c r="E6" s="6">
        <v>7051804</v>
      </c>
    </row>
    <row r="7" spans="1:5" x14ac:dyDescent="0.25">
      <c r="A7" s="2" t="s">
        <v>119</v>
      </c>
      <c r="B7" s="3" t="s">
        <v>120</v>
      </c>
      <c r="C7" s="6">
        <v>0</v>
      </c>
      <c r="D7" s="6">
        <v>0</v>
      </c>
      <c r="E7" s="6">
        <v>24226265</v>
      </c>
    </row>
    <row r="8" spans="1:5" ht="23.25" customHeight="1" x14ac:dyDescent="0.25">
      <c r="A8" s="4" t="s">
        <v>12</v>
      </c>
      <c r="B8" s="5" t="s">
        <v>13</v>
      </c>
      <c r="C8" s="7">
        <f>C5+C6</f>
        <v>191084380</v>
      </c>
      <c r="D8" s="7">
        <v>0</v>
      </c>
      <c r="E8" s="7">
        <f>SUM(E5:E7)</f>
        <v>213076005</v>
      </c>
    </row>
    <row r="9" spans="1:5" ht="31.2" x14ac:dyDescent="0.25">
      <c r="A9" s="2" t="s">
        <v>14</v>
      </c>
      <c r="B9" s="3" t="s">
        <v>15</v>
      </c>
      <c r="C9" s="6">
        <v>184795</v>
      </c>
      <c r="D9" s="6">
        <v>0</v>
      </c>
      <c r="E9" s="6">
        <v>184795</v>
      </c>
    </row>
    <row r="10" spans="1:5" ht="31.2" x14ac:dyDescent="0.25">
      <c r="A10" s="2" t="s">
        <v>16</v>
      </c>
      <c r="B10" s="3" t="s">
        <v>17</v>
      </c>
      <c r="C10" s="6">
        <v>110000</v>
      </c>
      <c r="D10" s="6">
        <v>0</v>
      </c>
      <c r="E10" s="6">
        <v>110000</v>
      </c>
    </row>
    <row r="11" spans="1:5" x14ac:dyDescent="0.25">
      <c r="A11" s="2" t="s">
        <v>18</v>
      </c>
      <c r="B11" s="3" t="s">
        <v>19</v>
      </c>
      <c r="C11" s="6">
        <v>74795</v>
      </c>
      <c r="D11" s="6">
        <v>0</v>
      </c>
      <c r="E11" s="6">
        <v>74795</v>
      </c>
    </row>
    <row r="12" spans="1:5" ht="31.2" x14ac:dyDescent="0.25">
      <c r="A12" s="4" t="s">
        <v>20</v>
      </c>
      <c r="B12" s="5" t="s">
        <v>21</v>
      </c>
      <c r="C12" s="7">
        <f>C9</f>
        <v>184795</v>
      </c>
      <c r="D12" s="7">
        <v>0</v>
      </c>
      <c r="E12" s="7">
        <f>E9</f>
        <v>184795</v>
      </c>
    </row>
    <row r="13" spans="1:5" ht="46.8" x14ac:dyDescent="0.25">
      <c r="A13" s="4" t="s">
        <v>22</v>
      </c>
      <c r="B13" s="5" t="s">
        <v>23</v>
      </c>
      <c r="C13" s="7">
        <f>C4+C12+C8</f>
        <v>191948934</v>
      </c>
      <c r="D13" s="7">
        <v>0</v>
      </c>
      <c r="E13" s="7">
        <v>213875057</v>
      </c>
    </row>
    <row r="14" spans="1:5" x14ac:dyDescent="0.25">
      <c r="A14" s="2" t="s">
        <v>24</v>
      </c>
      <c r="B14" s="3" t="s">
        <v>25</v>
      </c>
      <c r="C14" s="6">
        <v>402647</v>
      </c>
      <c r="D14" s="6">
        <v>0</v>
      </c>
      <c r="E14" s="6">
        <v>402647</v>
      </c>
    </row>
    <row r="15" spans="1:5" x14ac:dyDescent="0.25">
      <c r="A15" s="4" t="s">
        <v>26</v>
      </c>
      <c r="B15" s="5" t="s">
        <v>27</v>
      </c>
      <c r="C15" s="7">
        <f>C14</f>
        <v>402647</v>
      </c>
      <c r="D15" s="7">
        <v>0</v>
      </c>
      <c r="E15" s="7">
        <v>402647</v>
      </c>
    </row>
    <row r="16" spans="1:5" ht="31.2" x14ac:dyDescent="0.25">
      <c r="A16" s="4" t="s">
        <v>28</v>
      </c>
      <c r="B16" s="5" t="s">
        <v>29</v>
      </c>
      <c r="C16" s="7">
        <f>C15</f>
        <v>402647</v>
      </c>
      <c r="D16" s="7">
        <v>0</v>
      </c>
      <c r="E16" s="7">
        <v>402647</v>
      </c>
    </row>
    <row r="17" spans="1:5" x14ac:dyDescent="0.25">
      <c r="A17" s="2" t="s">
        <v>30</v>
      </c>
      <c r="B17" s="3" t="s">
        <v>31</v>
      </c>
      <c r="C17" s="6">
        <v>54670</v>
      </c>
      <c r="D17" s="6">
        <v>0</v>
      </c>
      <c r="E17" s="6">
        <v>1417265</v>
      </c>
    </row>
    <row r="18" spans="1:5" ht="31.2" x14ac:dyDescent="0.25">
      <c r="A18" s="4" t="s">
        <v>32</v>
      </c>
      <c r="B18" s="5" t="s">
        <v>33</v>
      </c>
      <c r="C18" s="7">
        <f>C17</f>
        <v>54670</v>
      </c>
      <c r="D18" s="7">
        <v>0</v>
      </c>
      <c r="E18" s="7">
        <v>1417265</v>
      </c>
    </row>
    <row r="19" spans="1:5" x14ac:dyDescent="0.25">
      <c r="A19" s="2" t="s">
        <v>34</v>
      </c>
      <c r="B19" s="3" t="s">
        <v>35</v>
      </c>
      <c r="C19" s="6">
        <v>26485958</v>
      </c>
      <c r="D19" s="6">
        <v>0</v>
      </c>
      <c r="E19" s="6">
        <v>630902</v>
      </c>
    </row>
    <row r="20" spans="1:5" x14ac:dyDescent="0.25">
      <c r="A20" s="4" t="s">
        <v>36</v>
      </c>
      <c r="B20" s="5" t="s">
        <v>37</v>
      </c>
      <c r="C20" s="7">
        <f>C19</f>
        <v>26485958</v>
      </c>
      <c r="D20" s="7">
        <v>0</v>
      </c>
      <c r="E20" s="7">
        <v>630902</v>
      </c>
    </row>
    <row r="21" spans="1:5" x14ac:dyDescent="0.25">
      <c r="A21" s="4" t="s">
        <v>38</v>
      </c>
      <c r="B21" s="5" t="s">
        <v>39</v>
      </c>
      <c r="C21" s="7">
        <f>C18+C20</f>
        <v>26540628</v>
      </c>
      <c r="D21" s="7">
        <v>0</v>
      </c>
      <c r="E21" s="7">
        <v>2048167</v>
      </c>
    </row>
    <row r="22" spans="1:5" ht="46.8" x14ac:dyDescent="0.25">
      <c r="A22" s="2" t="s">
        <v>40</v>
      </c>
      <c r="B22" s="3" t="s">
        <v>41</v>
      </c>
      <c r="C22" s="6">
        <v>1895106</v>
      </c>
      <c r="D22" s="6">
        <v>0</v>
      </c>
      <c r="E22" s="6">
        <v>1895106</v>
      </c>
    </row>
    <row r="23" spans="1:5" ht="31.2" x14ac:dyDescent="0.25">
      <c r="A23" s="2" t="s">
        <v>42</v>
      </c>
      <c r="B23" s="3" t="s">
        <v>43</v>
      </c>
      <c r="C23" s="6">
        <v>507125</v>
      </c>
      <c r="D23" s="6">
        <v>0</v>
      </c>
      <c r="E23" s="6">
        <v>507125</v>
      </c>
    </row>
    <row r="24" spans="1:5" ht="46.8" x14ac:dyDescent="0.25">
      <c r="A24" s="2" t="s">
        <v>44</v>
      </c>
      <c r="B24" s="3" t="s">
        <v>45</v>
      </c>
      <c r="C24" s="6">
        <v>1042853</v>
      </c>
      <c r="D24" s="6">
        <v>0</v>
      </c>
      <c r="E24" s="6">
        <v>1042853</v>
      </c>
    </row>
    <row r="25" spans="1:5" ht="31.2" x14ac:dyDescent="0.25">
      <c r="A25" s="2" t="s">
        <v>46</v>
      </c>
      <c r="B25" s="3" t="s">
        <v>47</v>
      </c>
      <c r="C25" s="6">
        <v>345128</v>
      </c>
      <c r="D25" s="6">
        <v>0</v>
      </c>
      <c r="E25" s="6">
        <v>345128</v>
      </c>
    </row>
    <row r="26" spans="1:5" ht="46.8" x14ac:dyDescent="0.25">
      <c r="A26" s="2" t="s">
        <v>48</v>
      </c>
      <c r="B26" s="3" t="s">
        <v>49</v>
      </c>
      <c r="C26" s="6">
        <v>705123</v>
      </c>
      <c r="D26" s="6">
        <v>0</v>
      </c>
      <c r="E26" s="6">
        <v>705123</v>
      </c>
    </row>
    <row r="27" spans="1:5" ht="62.4" x14ac:dyDescent="0.25">
      <c r="A27" s="2" t="s">
        <v>50</v>
      </c>
      <c r="B27" s="3" t="s">
        <v>51</v>
      </c>
      <c r="C27" s="6">
        <v>264000</v>
      </c>
      <c r="D27" s="6">
        <v>0</v>
      </c>
      <c r="E27" s="6">
        <v>264000</v>
      </c>
    </row>
    <row r="28" spans="1:5" ht="46.8" x14ac:dyDescent="0.25">
      <c r="A28" s="2" t="s">
        <v>52</v>
      </c>
      <c r="B28" s="3" t="s">
        <v>53</v>
      </c>
      <c r="C28" s="6">
        <v>441123</v>
      </c>
      <c r="D28" s="6">
        <v>0</v>
      </c>
      <c r="E28" s="6">
        <v>441123</v>
      </c>
    </row>
    <row r="29" spans="1:5" ht="46.8" x14ac:dyDescent="0.25">
      <c r="A29" s="2" t="s">
        <v>54</v>
      </c>
      <c r="B29" s="3" t="s">
        <v>55</v>
      </c>
      <c r="C29" s="6">
        <v>304198</v>
      </c>
      <c r="D29" s="6">
        <v>0</v>
      </c>
      <c r="E29" s="6">
        <v>304198</v>
      </c>
    </row>
    <row r="30" spans="1:5" ht="62.4" x14ac:dyDescent="0.25">
      <c r="A30" s="2" t="s">
        <v>56</v>
      </c>
      <c r="B30" s="3" t="s">
        <v>57</v>
      </c>
      <c r="C30" s="6">
        <v>304198</v>
      </c>
      <c r="D30" s="6">
        <v>0</v>
      </c>
      <c r="E30" s="6">
        <v>304198</v>
      </c>
    </row>
    <row r="31" spans="1:5" ht="31.2" x14ac:dyDescent="0.25">
      <c r="A31" s="4" t="s">
        <v>58</v>
      </c>
      <c r="B31" s="5" t="s">
        <v>59</v>
      </c>
      <c r="C31" s="7">
        <f>C22+C26+C29</f>
        <v>2904427</v>
      </c>
      <c r="D31" s="7">
        <v>0</v>
      </c>
      <c r="E31" s="7">
        <v>2904427</v>
      </c>
    </row>
    <row r="32" spans="1:5" ht="31.2" x14ac:dyDescent="0.25">
      <c r="A32" s="2">
        <v>143</v>
      </c>
      <c r="B32" s="3" t="s">
        <v>121</v>
      </c>
      <c r="C32" s="6">
        <v>0</v>
      </c>
      <c r="D32" s="6">
        <v>0</v>
      </c>
      <c r="E32" s="6">
        <v>1189406</v>
      </c>
    </row>
    <row r="33" spans="1:5" ht="31.2" x14ac:dyDescent="0.25">
      <c r="A33" s="2">
        <v>148</v>
      </c>
      <c r="B33" s="3" t="s">
        <v>122</v>
      </c>
      <c r="C33" s="6">
        <v>0</v>
      </c>
      <c r="D33" s="6">
        <v>0</v>
      </c>
      <c r="E33" s="6">
        <v>1189406</v>
      </c>
    </row>
    <row r="34" spans="1:5" x14ac:dyDescent="0.25">
      <c r="A34" s="2" t="s">
        <v>60</v>
      </c>
      <c r="B34" s="3" t="s">
        <v>61</v>
      </c>
      <c r="C34" s="6">
        <v>157000</v>
      </c>
      <c r="D34" s="6">
        <v>0</v>
      </c>
      <c r="E34" s="6">
        <v>157000</v>
      </c>
    </row>
    <row r="35" spans="1:5" ht="31.2" x14ac:dyDescent="0.25">
      <c r="A35" s="4" t="s">
        <v>62</v>
      </c>
      <c r="B35" s="5" t="s">
        <v>63</v>
      </c>
      <c r="C35" s="7">
        <f>C34</f>
        <v>157000</v>
      </c>
      <c r="D35" s="7">
        <v>0</v>
      </c>
      <c r="E35" s="7">
        <v>1346406</v>
      </c>
    </row>
    <row r="36" spans="1:5" x14ac:dyDescent="0.25">
      <c r="A36" s="4" t="s">
        <v>64</v>
      </c>
      <c r="B36" s="5" t="s">
        <v>65</v>
      </c>
      <c r="C36" s="7">
        <f>C31+C35</f>
        <v>3061427</v>
      </c>
      <c r="D36" s="7">
        <v>0</v>
      </c>
      <c r="E36" s="7">
        <v>4250833</v>
      </c>
    </row>
    <row r="37" spans="1:5" ht="31.2" x14ac:dyDescent="0.25">
      <c r="A37" s="2">
        <v>161</v>
      </c>
      <c r="B37" s="3" t="s">
        <v>123</v>
      </c>
      <c r="C37" s="6">
        <v>0</v>
      </c>
      <c r="D37" s="6">
        <v>0</v>
      </c>
      <c r="E37" s="6">
        <v>4747547</v>
      </c>
    </row>
    <row r="38" spans="1:5" ht="31.2" x14ac:dyDescent="0.25">
      <c r="A38" s="2">
        <v>163</v>
      </c>
      <c r="B38" s="3" t="s">
        <v>124</v>
      </c>
      <c r="C38" s="6">
        <v>0</v>
      </c>
      <c r="D38" s="6">
        <v>0</v>
      </c>
      <c r="E38" s="6">
        <v>4756685</v>
      </c>
    </row>
    <row r="39" spans="1:5" ht="46.8" x14ac:dyDescent="0.25">
      <c r="A39" s="4">
        <v>164</v>
      </c>
      <c r="B39" s="5" t="s">
        <v>125</v>
      </c>
      <c r="C39" s="7">
        <v>0</v>
      </c>
      <c r="D39" s="7">
        <v>0</v>
      </c>
      <c r="E39" s="7">
        <v>9504232</v>
      </c>
    </row>
    <row r="40" spans="1:5" ht="31.2" x14ac:dyDescent="0.25">
      <c r="A40" s="2" t="s">
        <v>66</v>
      </c>
      <c r="B40" s="3" t="s">
        <v>67</v>
      </c>
      <c r="C40" s="6">
        <v>352150</v>
      </c>
      <c r="D40" s="6">
        <v>0</v>
      </c>
      <c r="E40" s="6">
        <v>691798</v>
      </c>
    </row>
    <row r="41" spans="1:5" ht="31.2" x14ac:dyDescent="0.25">
      <c r="A41" s="4" t="s">
        <v>68</v>
      </c>
      <c r="B41" s="5" t="s">
        <v>69</v>
      </c>
      <c r="C41" s="7">
        <f>C40</f>
        <v>352150</v>
      </c>
      <c r="D41" s="7">
        <v>0</v>
      </c>
      <c r="E41" s="7">
        <v>691798</v>
      </c>
    </row>
    <row r="42" spans="1:5" ht="31.2" x14ac:dyDescent="0.25">
      <c r="A42" s="4" t="s">
        <v>70</v>
      </c>
      <c r="B42" s="5" t="s">
        <v>71</v>
      </c>
      <c r="C42" s="7">
        <f>C41</f>
        <v>352150</v>
      </c>
      <c r="D42" s="7">
        <v>0</v>
      </c>
      <c r="E42" s="7">
        <v>10196030</v>
      </c>
    </row>
    <row r="43" spans="1:5" ht="31.2" x14ac:dyDescent="0.25">
      <c r="A43" s="10" t="s">
        <v>72</v>
      </c>
      <c r="B43" s="11" t="s">
        <v>73</v>
      </c>
      <c r="C43" s="12">
        <f>C13+C16+C21+C36+C42</f>
        <v>222305786</v>
      </c>
      <c r="D43" s="12">
        <v>0</v>
      </c>
      <c r="E43" s="12">
        <v>230772734</v>
      </c>
    </row>
    <row r="44" spans="1:5" x14ac:dyDescent="0.25">
      <c r="A44" s="2" t="s">
        <v>74</v>
      </c>
      <c r="B44" s="3" t="s">
        <v>75</v>
      </c>
      <c r="C44" s="6">
        <v>157264919</v>
      </c>
      <c r="D44" s="6">
        <v>0</v>
      </c>
      <c r="E44" s="6">
        <v>157264919</v>
      </c>
    </row>
    <row r="45" spans="1:5" x14ac:dyDescent="0.25">
      <c r="A45" s="2" t="s">
        <v>76</v>
      </c>
      <c r="B45" s="3" t="s">
        <v>77</v>
      </c>
      <c r="C45" s="6">
        <v>57833470</v>
      </c>
      <c r="D45" s="6">
        <v>0</v>
      </c>
      <c r="E45" s="6">
        <v>57833470</v>
      </c>
    </row>
    <row r="46" spans="1:5" ht="31.2" x14ac:dyDescent="0.25">
      <c r="A46" s="2" t="s">
        <v>78</v>
      </c>
      <c r="B46" s="3" t="s">
        <v>79</v>
      </c>
      <c r="C46" s="6">
        <v>2694484</v>
      </c>
      <c r="D46" s="6">
        <v>0</v>
      </c>
      <c r="E46" s="6">
        <v>2694484</v>
      </c>
    </row>
    <row r="47" spans="1:5" x14ac:dyDescent="0.25">
      <c r="A47" s="2" t="s">
        <v>80</v>
      </c>
      <c r="B47" s="3" t="s">
        <v>81</v>
      </c>
      <c r="C47" s="6">
        <v>-27363920</v>
      </c>
      <c r="D47" s="6">
        <v>0</v>
      </c>
      <c r="E47" s="6">
        <v>-7556659</v>
      </c>
    </row>
    <row r="48" spans="1:5" x14ac:dyDescent="0.25">
      <c r="A48" s="2" t="s">
        <v>82</v>
      </c>
      <c r="B48" s="3" t="s">
        <v>83</v>
      </c>
      <c r="C48" s="6">
        <v>19807261</v>
      </c>
      <c r="D48" s="6">
        <v>0</v>
      </c>
      <c r="E48" s="6">
        <v>8351138</v>
      </c>
    </row>
    <row r="49" spans="1:5" x14ac:dyDescent="0.25">
      <c r="A49" s="4" t="s">
        <v>84</v>
      </c>
      <c r="B49" s="5" t="s">
        <v>85</v>
      </c>
      <c r="C49" s="7">
        <f>SUM(C44:C48)</f>
        <v>210236214</v>
      </c>
      <c r="D49" s="7">
        <v>0</v>
      </c>
      <c r="E49" s="7">
        <v>218587352</v>
      </c>
    </row>
    <row r="50" spans="1:5" ht="31.2" x14ac:dyDescent="0.25">
      <c r="A50" s="2" t="s">
        <v>86</v>
      </c>
      <c r="B50" s="3" t="s">
        <v>87</v>
      </c>
      <c r="C50" s="6">
        <v>525853</v>
      </c>
      <c r="D50" s="6">
        <v>0</v>
      </c>
      <c r="E50" s="6">
        <v>525938</v>
      </c>
    </row>
    <row r="51" spans="1:5" ht="46.8" x14ac:dyDescent="0.25">
      <c r="A51" s="2" t="s">
        <v>88</v>
      </c>
      <c r="B51" s="3" t="s">
        <v>89</v>
      </c>
      <c r="C51" s="6">
        <v>80000</v>
      </c>
      <c r="D51" s="6">
        <v>0</v>
      </c>
      <c r="E51" s="6">
        <v>80000</v>
      </c>
    </row>
    <row r="52" spans="1:5" ht="46.8" x14ac:dyDescent="0.25">
      <c r="A52" s="2" t="s">
        <v>90</v>
      </c>
      <c r="B52" s="3" t="s">
        <v>91</v>
      </c>
      <c r="C52" s="6">
        <v>3186621</v>
      </c>
      <c r="D52" s="6">
        <v>0</v>
      </c>
      <c r="E52" s="6">
        <v>3186621</v>
      </c>
    </row>
    <row r="53" spans="1:5" ht="46.8" x14ac:dyDescent="0.25">
      <c r="A53" s="2" t="s">
        <v>92</v>
      </c>
      <c r="B53" s="3" t="s">
        <v>93</v>
      </c>
      <c r="C53" s="6">
        <v>2400000</v>
      </c>
      <c r="D53" s="6">
        <v>0</v>
      </c>
      <c r="E53" s="6">
        <v>2400000</v>
      </c>
    </row>
    <row r="54" spans="1:5" ht="62.4" x14ac:dyDescent="0.25">
      <c r="A54" s="2" t="s">
        <v>94</v>
      </c>
      <c r="B54" s="3" t="s">
        <v>95</v>
      </c>
      <c r="C54" s="6">
        <v>2400000</v>
      </c>
      <c r="D54" s="6">
        <v>0</v>
      </c>
      <c r="E54" s="6">
        <v>2400000</v>
      </c>
    </row>
    <row r="55" spans="1:5" ht="31.2" x14ac:dyDescent="0.25">
      <c r="A55" s="4" t="s">
        <v>96</v>
      </c>
      <c r="B55" s="5" t="s">
        <v>97</v>
      </c>
      <c r="C55" s="7">
        <f>C50+C51+C52+C53</f>
        <v>6192474</v>
      </c>
      <c r="D55" s="7">
        <v>0</v>
      </c>
      <c r="E55" s="7">
        <v>6192559</v>
      </c>
    </row>
    <row r="56" spans="1:5" ht="46.8" x14ac:dyDescent="0.25">
      <c r="A56" s="2" t="s">
        <v>98</v>
      </c>
      <c r="B56" s="3" t="s">
        <v>99</v>
      </c>
      <c r="C56" s="6">
        <v>1643334</v>
      </c>
      <c r="D56" s="6">
        <v>0</v>
      </c>
      <c r="E56" s="6">
        <v>1695963</v>
      </c>
    </row>
    <row r="57" spans="1:5" ht="62.4" x14ac:dyDescent="0.25">
      <c r="A57" s="2" t="s">
        <v>100</v>
      </c>
      <c r="B57" s="3" t="s">
        <v>101</v>
      </c>
      <c r="C57" s="6">
        <v>700000</v>
      </c>
      <c r="D57" s="6">
        <v>0</v>
      </c>
      <c r="E57" s="6">
        <v>700000</v>
      </c>
    </row>
    <row r="58" spans="1:5" ht="46.8" x14ac:dyDescent="0.25">
      <c r="A58" s="2" t="s">
        <v>102</v>
      </c>
      <c r="B58" s="3" t="s">
        <v>103</v>
      </c>
      <c r="C58" s="6">
        <v>943334</v>
      </c>
      <c r="D58" s="6">
        <v>0</v>
      </c>
      <c r="E58" s="6">
        <v>995963</v>
      </c>
    </row>
    <row r="59" spans="1:5" ht="46.8" x14ac:dyDescent="0.25">
      <c r="A59" s="4" t="s">
        <v>104</v>
      </c>
      <c r="B59" s="5" t="s">
        <v>105</v>
      </c>
      <c r="C59" s="7">
        <f>C56</f>
        <v>1643334</v>
      </c>
      <c r="D59" s="7">
        <v>0</v>
      </c>
      <c r="E59" s="7">
        <v>1695963</v>
      </c>
    </row>
    <row r="60" spans="1:5" x14ac:dyDescent="0.25">
      <c r="A60" s="2" t="s">
        <v>106</v>
      </c>
      <c r="B60" s="3" t="s">
        <v>107</v>
      </c>
      <c r="C60" s="6">
        <v>121549</v>
      </c>
      <c r="D60" s="6">
        <v>0</v>
      </c>
      <c r="E60" s="6">
        <v>150113</v>
      </c>
    </row>
    <row r="61" spans="1:5" ht="31.2" x14ac:dyDescent="0.25">
      <c r="A61" s="4" t="s">
        <v>108</v>
      </c>
      <c r="B61" s="5" t="s">
        <v>109</v>
      </c>
      <c r="C61" s="7">
        <f>C60</f>
        <v>121549</v>
      </c>
      <c r="D61" s="7">
        <v>0</v>
      </c>
      <c r="E61" s="7">
        <v>184645</v>
      </c>
    </row>
    <row r="62" spans="1:5" ht="31.2" x14ac:dyDescent="0.25">
      <c r="A62" s="4" t="s">
        <v>110</v>
      </c>
      <c r="B62" s="5" t="s">
        <v>111</v>
      </c>
      <c r="C62" s="7">
        <f>C55+C59+C61</f>
        <v>7957357</v>
      </c>
      <c r="D62" s="7">
        <v>0</v>
      </c>
      <c r="E62" s="7">
        <v>8073167</v>
      </c>
    </row>
    <row r="63" spans="1:5" ht="31.2" x14ac:dyDescent="0.25">
      <c r="A63" s="2" t="s">
        <v>112</v>
      </c>
      <c r="B63" s="3" t="s">
        <v>113</v>
      </c>
      <c r="C63" s="6">
        <v>4112215</v>
      </c>
      <c r="D63" s="6">
        <v>0</v>
      </c>
      <c r="E63" s="6">
        <v>4112215</v>
      </c>
    </row>
    <row r="64" spans="1:5" ht="31.2" x14ac:dyDescent="0.25">
      <c r="A64" s="4" t="s">
        <v>114</v>
      </c>
      <c r="B64" s="5" t="s">
        <v>115</v>
      </c>
      <c r="C64" s="7">
        <f>C63</f>
        <v>4112215</v>
      </c>
      <c r="D64" s="7">
        <v>0</v>
      </c>
      <c r="E64" s="7">
        <v>4112215</v>
      </c>
    </row>
    <row r="65" spans="1:5" ht="25.5" customHeight="1" x14ac:dyDescent="0.25">
      <c r="A65" s="10" t="s">
        <v>116</v>
      </c>
      <c r="B65" s="11" t="s">
        <v>117</v>
      </c>
      <c r="C65" s="12">
        <f>C49+C62+C64</f>
        <v>222305786</v>
      </c>
      <c r="D65" s="12">
        <v>0</v>
      </c>
      <c r="E65" s="12">
        <v>230772734</v>
      </c>
    </row>
  </sheetData>
  <pageMargins left="0.74803149606299213" right="0.74803149606299213" top="1.1811023622047245" bottom="0.98425196850393704" header="0.51181102362204722" footer="0.51181102362204722"/>
  <pageSetup orientation="portrait" r:id="rId1"/>
  <headerFooter alignWithMargins="0">
    <oddHeader>&amp;C&amp;"Times New Roman,Normál"&amp;12 7. melléklet
a 3/2020. (VII.09.) önkormányzati rendelethez
Mérleg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2020-07-10T14:55:41Z</cp:lastPrinted>
  <dcterms:created xsi:type="dcterms:W3CDTF">2019-05-17T09:34:02Z</dcterms:created>
  <dcterms:modified xsi:type="dcterms:W3CDTF">2020-07-10T14:55:41Z</dcterms:modified>
</cp:coreProperties>
</file>