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S:\KOZOS\Képviselő-testület\előterjesztések\2019\201991121\ELŐIRÁNYZAT MÓDOSÍTÁS 2019.11\"/>
    </mc:Choice>
  </mc:AlternateContent>
  <xr:revisionPtr revIDLastSave="0" documentId="8_{9BDD8DA1-FDEF-466C-84CF-1F32ECF6DC1D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0" i="1" l="1"/>
  <c r="D8" i="1" l="1"/>
  <c r="D7" i="1"/>
  <c r="D6" i="1"/>
  <c r="D16" i="1" l="1"/>
  <c r="D11" i="1"/>
  <c r="D71" i="1" l="1"/>
  <c r="C70" i="1"/>
  <c r="C69" i="1"/>
  <c r="C68" i="1"/>
  <c r="C67" i="1"/>
  <c r="C66" i="1"/>
  <c r="D65" i="1"/>
  <c r="C64" i="1"/>
  <c r="C63" i="1"/>
  <c r="C62" i="1"/>
  <c r="C61" i="1"/>
  <c r="C60" i="1"/>
  <c r="D59" i="1"/>
  <c r="C58" i="1"/>
  <c r="C57" i="1"/>
  <c r="C56" i="1"/>
  <c r="C55" i="1"/>
  <c r="C54" i="1"/>
  <c r="C52" i="1"/>
  <c r="C51" i="1"/>
  <c r="D50" i="1"/>
  <c r="C49" i="1"/>
  <c r="C48" i="1"/>
  <c r="D47" i="1"/>
  <c r="C46" i="1"/>
  <c r="C45" i="1"/>
  <c r="C44" i="1"/>
  <c r="C43" i="1"/>
  <c r="C42" i="1"/>
  <c r="D41" i="1"/>
  <c r="C41" i="1"/>
  <c r="C40" i="1"/>
  <c r="C39" i="1"/>
  <c r="C38" i="1"/>
  <c r="C36" i="1"/>
  <c r="D35" i="1"/>
  <c r="C34" i="1"/>
  <c r="C33" i="1"/>
  <c r="C32" i="1"/>
  <c r="C31" i="1"/>
  <c r="C30" i="1"/>
  <c r="C29" i="1"/>
  <c r="C28" i="1"/>
  <c r="C27" i="1"/>
  <c r="D26" i="1"/>
  <c r="C25" i="1"/>
  <c r="C24" i="1"/>
  <c r="C26" i="1" s="1"/>
  <c r="C22" i="1"/>
  <c r="C21" i="1"/>
  <c r="C20" i="1"/>
  <c r="C19" i="1"/>
  <c r="C18" i="1"/>
  <c r="C16" i="1"/>
  <c r="C15" i="1"/>
  <c r="C14" i="1"/>
  <c r="C13" i="1"/>
  <c r="C12" i="1"/>
  <c r="D17" i="1"/>
  <c r="C10" i="1"/>
  <c r="C9" i="1"/>
  <c r="C8" i="1"/>
  <c r="C7" i="1"/>
  <c r="C6" i="1"/>
  <c r="C5" i="1"/>
  <c r="C50" i="1" l="1"/>
  <c r="D37" i="1"/>
  <c r="C35" i="1"/>
  <c r="C37" i="1" s="1"/>
  <c r="C47" i="1"/>
  <c r="C11" i="1"/>
  <c r="C17" i="1" s="1"/>
  <c r="C23" i="1"/>
  <c r="C71" i="1"/>
  <c r="C59" i="1"/>
  <c r="D53" i="1"/>
  <c r="C65" i="1"/>
  <c r="D72" i="1" l="1"/>
  <c r="C53" i="1"/>
  <c r="C72" i="1" s="1"/>
</calcChain>
</file>

<file path=xl/sharedStrings.xml><?xml version="1.0" encoding="utf-8"?>
<sst xmlns="http://schemas.openxmlformats.org/spreadsheetml/2006/main" count="73" uniqueCount="73">
  <si>
    <t>Sorszám</t>
  </si>
  <si>
    <t>Csávoly Községi Önkormányzat        BEVÉTELEK</t>
  </si>
  <si>
    <t>Összesen</t>
  </si>
  <si>
    <t xml:space="preserve"> Önkormányzatok és önkormányzati hivatalok jogalkotó és általános igazgatási tevékenysége</t>
  </si>
  <si>
    <t>Helyi önkormányzatok működésének általános támogatása  B111</t>
  </si>
  <si>
    <t>Települési önkormányzatok egyes köznevelési feladatainak támogatása  B112</t>
  </si>
  <si>
    <t>Települési önkormányzatok szociális gyermekjóléti és gyermekétkeztetési feladatainak támogatása B113</t>
  </si>
  <si>
    <t>Települési önkormányzatok kulturális feladatainak támogatása B114</t>
  </si>
  <si>
    <t>Működési célú költségvetési támogatások és kiegészítő támogatások</t>
  </si>
  <si>
    <t>Elszámolásból származó bevételek</t>
  </si>
  <si>
    <t>Önkormányzatok működési támogatásai (=01+…+06)   B11</t>
  </si>
  <si>
    <t>Elvonások és befizetések bevételei</t>
  </si>
  <si>
    <t>Működési célú garancia- és kezességvállalásból származó megtérülések államháztartáson belülről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</si>
  <si>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</si>
  <si>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</si>
  <si>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   B16</t>
  </si>
  <si>
    <t>Működési célú támogatások államháztartáson belülről (=07+…+12)   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</si>
  <si>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</si>
  <si>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</si>
  <si>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</si>
  <si>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</si>
  <si>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  B25</t>
  </si>
  <si>
    <t>Felhalmozási célú támogatások államháztartáson belülről (=14+…+18)   B2</t>
  </si>
  <si>
    <t>Magánszemélyek jövedelemadói</t>
  </si>
  <si>
    <t xml:space="preserve">Társaságok jövedelemadói </t>
  </si>
  <si>
    <t>Jövedelemadók (=20+21)</t>
  </si>
  <si>
    <t>Szociális hozzájárulási adó és járulékok</t>
  </si>
  <si>
    <t>Bérhez és foglalkoztatáshoz kapcsolódó adók</t>
  </si>
  <si>
    <t xml:space="preserve">Vagyoni tipusú adók </t>
  </si>
  <si>
    <t>Értékesítési és forgalmi adók      B351</t>
  </si>
  <si>
    <t xml:space="preserve">Fogyasztási adók </t>
  </si>
  <si>
    <t xml:space="preserve">Pénzügyi monopóliumok nyereségét terhelő adók </t>
  </si>
  <si>
    <t>Gépjárműadók   B354</t>
  </si>
  <si>
    <t xml:space="preserve">Egyéb áruhasználati és szolgáltatási adók </t>
  </si>
  <si>
    <t>Termékek és szolgáltatások adói (=26+…+30)    B35</t>
  </si>
  <si>
    <t xml:space="preserve">Egyéb közhatalmi bevételek </t>
  </si>
  <si>
    <t>Közhatalmi bevételek (=22+...+25+31+32)  B3</t>
  </si>
  <si>
    <t>Készletértékesítés ellenértéke</t>
  </si>
  <si>
    <t>Szolgáltatások ellenértéke    B402</t>
  </si>
  <si>
    <t>Közvetített szolgáltatások ellenértéke  B403</t>
  </si>
  <si>
    <t>Tulajdonosi bevételek   B404</t>
  </si>
  <si>
    <t>Ellátási díjak</t>
  </si>
  <si>
    <t>Kiszámlázott általános forgalmi adó   B406</t>
  </si>
  <si>
    <t>Általános forgalmi adó visszatérítése</t>
  </si>
  <si>
    <t>Befektetett pénzügyi eszközökből származó bevételek</t>
  </si>
  <si>
    <t>Egyéb kapott (járó) kamatok és kamatjellegű bevételek</t>
  </si>
  <si>
    <t>Kamatbevételek és más nyereségjellegű bevételek (=41+42)</t>
  </si>
  <si>
    <t>Részesedésekből származó pénzügyi műveletek bevételei</t>
  </si>
  <si>
    <t>Más egyéb pénzügyi műveletek bevételei</t>
  </si>
  <si>
    <t>Egyéb pénzügyi műveletek bevételei (=44+45)</t>
  </si>
  <si>
    <t>Biztosító által fizetett kártérítés</t>
  </si>
  <si>
    <t>Egyéb működési bevételek</t>
  </si>
  <si>
    <t>Működési bevételek (=34+…+40+43+46+...+48)   B4</t>
  </si>
  <si>
    <t>Immateriális javak értékesítése</t>
  </si>
  <si>
    <t>Ingatlanok értékesítése    B52</t>
  </si>
  <si>
    <t>Egyéb tárgyi eszközök értékesítése</t>
  </si>
  <si>
    <t>Részesedések értékesítése</t>
  </si>
  <si>
    <t>Részesedések megszűnéséhez kapcsolódó bevételek</t>
  </si>
  <si>
    <t>Felhalmozási bevételek (=50+…+54)     B5</t>
  </si>
  <si>
    <t>Működési célú garancia- és kezességvállalásból származó megtérülések államháztartáson kívülről</t>
  </si>
  <si>
    <t>Működési célú visszatérítendő támogatások, kölcsönök visszatérülése az Európai Uniótól</t>
  </si>
  <si>
    <t>Működési célú visszatérítendő támogatások, kölcsönök visszatérülése kormányoktól és más nemzetközi szervezetektől</t>
  </si>
  <si>
    <t>Működési célú visszatérítendő támogatások, kölcsönök visszatérülése államháztartáson kívülről</t>
  </si>
  <si>
    <t>Egyéb működési célú átvett pénzeszközök</t>
  </si>
  <si>
    <t>Működési célú átvett pénzeszközök (=56+…+60)</t>
  </si>
  <si>
    <t>Felhalmozási célú garancia- és kezességvállalásból származó megtérülések államháztartáson kívülről</t>
  </si>
  <si>
    <t>Felhalmozási célú visszatérítendő támogatások, kölcsönök visszatérülése az Európai Uniótól</t>
  </si>
  <si>
    <t>Felhalmozási célú visszatérítendő támogatások, kölcsönök visszatérülése kormányoktól és más nemzetközi szervezetektől</t>
  </si>
  <si>
    <t>Felhalmozási célú visszatérítendő támogatások, kölcsönök visszatérülése államháztartáson kívülről</t>
  </si>
  <si>
    <t>Egyéb felhalmozási célú átvett pénzeszközök</t>
  </si>
  <si>
    <t>Felhalmozási célú átvett pénzeszközök (=62+…+66)</t>
  </si>
  <si>
    <t>Költségvetési bevételek (=13+19+33+49+55+61+67)    B1-B7</t>
  </si>
  <si>
    <t xml:space="preserve">3. melléklet a 9/2019.(XI.26.) önkormányzati rendelethez
(a 2/2019.(III.5.) önkormányzati rendelet 3/1. melléklete)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</si>
</sst>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name val="Calibri Light"/>
      <family val="2"/>
      <charset val="238"/>
    </font>
    <font>
      <b/>
      <sz val="9"/>
      <name val="Calibri Light"/>
      <family val="2"/>
      <charset val="238"/>
    </font>
    <font>
      <sz val="9"/>
      <color theme="1"/>
      <name val="Calibri Light"/>
      <family val="2"/>
      <charset val="238"/>
    </font>
    <font>
      <b/>
      <sz val="11"/>
      <name val="Calibri Light"/>
      <family val="2"/>
      <charset val="238"/>
    </font>
    <font>
      <sz val="10"/>
      <color theme="1"/>
      <name val="Calibri Light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3" borderId="5" xfId="0" applyFont="1" applyFill="1" applyBorder="1"/>
    <xf numFmtId="164" fontId="1" fillId="3" borderId="6" xfId="0" applyNumberFormat="1" applyFont="1" applyFill="1" applyBorder="1"/>
    <xf numFmtId="0" fontId="1" fillId="4" borderId="5" xfId="0" applyFont="1" applyFill="1" applyBorder="1"/>
    <xf numFmtId="164" fontId="1" fillId="4" borderId="6" xfId="0" applyNumberFormat="1" applyFont="1" applyFill="1" applyBorder="1"/>
    <xf numFmtId="0" fontId="1" fillId="5" borderId="5" xfId="0" applyFont="1" applyFill="1" applyBorder="1"/>
    <xf numFmtId="164" fontId="1" fillId="5" borderId="6" xfId="0" applyNumberFormat="1" applyFont="1" applyFill="1" applyBorder="1"/>
    <xf numFmtId="164" fontId="1" fillId="5" borderId="5" xfId="0" applyNumberFormat="1" applyFont="1" applyFill="1" applyBorder="1"/>
    <xf numFmtId="0" fontId="2" fillId="0" borderId="0" xfId="0" applyFont="1" applyAlignment="1">
      <alignment vertical="top" wrapText="1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5" fillId="0" borderId="4" xfId="0" applyFont="1" applyBorder="1"/>
    <xf numFmtId="0" fontId="5" fillId="0" borderId="5" xfId="0" applyFont="1" applyBorder="1"/>
    <xf numFmtId="164" fontId="5" fillId="2" borderId="6" xfId="0" applyNumberFormat="1" applyFont="1" applyFill="1" applyBorder="1"/>
    <xf numFmtId="164" fontId="5" fillId="0" borderId="5" xfId="0" applyNumberFormat="1" applyFont="1" applyBorder="1"/>
    <xf numFmtId="164" fontId="5" fillId="0" borderId="6" xfId="0" applyNumberFormat="1" applyFont="1" applyBorder="1"/>
    <xf numFmtId="0" fontId="5" fillId="5" borderId="5" xfId="0" applyFont="1" applyFill="1" applyBorder="1"/>
    <xf numFmtId="0" fontId="5" fillId="0" borderId="7" xfId="0" applyFont="1" applyBorder="1"/>
    <xf numFmtId="0" fontId="5" fillId="0" borderId="5" xfId="0" applyFont="1" applyBorder="1" applyAlignment="1">
      <alignment wrapText="1"/>
    </xf>
    <xf numFmtId="0" fontId="1" fillId="6" borderId="8" xfId="0" applyFont="1" applyFill="1" applyBorder="1"/>
    <xf numFmtId="164" fontId="1" fillId="6" borderId="9" xfId="0" applyNumberFormat="1" applyFont="1" applyFill="1" applyBorder="1"/>
    <xf numFmtId="0" fontId="1" fillId="4" borderId="5" xfId="0" applyFont="1" applyFill="1" applyBorder="1" applyAlignment="1">
      <alignment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2"/>
  <sheetViews>
    <sheetView tabSelected="1" workbookViewId="0">
      <selection activeCell="D4" sqref="D4"/>
    </sheetView>
  </sheetViews>
  <sheetFormatPr defaultRowHeight="12" x14ac:dyDescent="0.3"/>
  <cols>
    <col min="1" max="1" width="4.26953125" style="9" customWidth="1"/>
    <col min="2" max="2" width="60.26953125" style="9" customWidth="1"/>
    <col min="3" max="3" width="15.26953125" style="9" customWidth="1"/>
    <col min="4" max="4" width="15.90625" style="9" customWidth="1"/>
    <col min="5" max="257" width="8.7265625" style="9"/>
    <col min="258" max="258" width="103" style="9" bestFit="1" customWidth="1"/>
    <col min="259" max="259" width="24.26953125" style="9" customWidth="1"/>
    <col min="260" max="260" width="28" style="9" customWidth="1"/>
    <col min="261" max="513" width="8.7265625" style="9"/>
    <col min="514" max="514" width="103" style="9" bestFit="1" customWidth="1"/>
    <col min="515" max="515" width="24.26953125" style="9" customWidth="1"/>
    <col min="516" max="516" width="28" style="9" customWidth="1"/>
    <col min="517" max="769" width="8.7265625" style="9"/>
    <col min="770" max="770" width="103" style="9" bestFit="1" customWidth="1"/>
    <col min="771" max="771" width="24.26953125" style="9" customWidth="1"/>
    <col min="772" max="772" width="28" style="9" customWidth="1"/>
    <col min="773" max="1025" width="8.7265625" style="9"/>
    <col min="1026" max="1026" width="103" style="9" bestFit="1" customWidth="1"/>
    <col min="1027" max="1027" width="24.26953125" style="9" customWidth="1"/>
    <col min="1028" max="1028" width="28" style="9" customWidth="1"/>
    <col min="1029" max="1281" width="8.7265625" style="9"/>
    <col min="1282" max="1282" width="103" style="9" bestFit="1" customWidth="1"/>
    <col min="1283" max="1283" width="24.26953125" style="9" customWidth="1"/>
    <col min="1284" max="1284" width="28" style="9" customWidth="1"/>
    <col min="1285" max="1537" width="8.7265625" style="9"/>
    <col min="1538" max="1538" width="103" style="9" bestFit="1" customWidth="1"/>
    <col min="1539" max="1539" width="24.26953125" style="9" customWidth="1"/>
    <col min="1540" max="1540" width="28" style="9" customWidth="1"/>
    <col min="1541" max="1793" width="8.7265625" style="9"/>
    <col min="1794" max="1794" width="103" style="9" bestFit="1" customWidth="1"/>
    <col min="1795" max="1795" width="24.26953125" style="9" customWidth="1"/>
    <col min="1796" max="1796" width="28" style="9" customWidth="1"/>
    <col min="1797" max="2049" width="8.7265625" style="9"/>
    <col min="2050" max="2050" width="103" style="9" bestFit="1" customWidth="1"/>
    <col min="2051" max="2051" width="24.26953125" style="9" customWidth="1"/>
    <col min="2052" max="2052" width="28" style="9" customWidth="1"/>
    <col min="2053" max="2305" width="8.7265625" style="9"/>
    <col min="2306" max="2306" width="103" style="9" bestFit="1" customWidth="1"/>
    <col min="2307" max="2307" width="24.26953125" style="9" customWidth="1"/>
    <col min="2308" max="2308" width="28" style="9" customWidth="1"/>
    <col min="2309" max="2561" width="8.7265625" style="9"/>
    <col min="2562" max="2562" width="103" style="9" bestFit="1" customWidth="1"/>
    <col min="2563" max="2563" width="24.26953125" style="9" customWidth="1"/>
    <col min="2564" max="2564" width="28" style="9" customWidth="1"/>
    <col min="2565" max="2817" width="8.7265625" style="9"/>
    <col min="2818" max="2818" width="103" style="9" bestFit="1" customWidth="1"/>
    <col min="2819" max="2819" width="24.26953125" style="9" customWidth="1"/>
    <col min="2820" max="2820" width="28" style="9" customWidth="1"/>
    <col min="2821" max="3073" width="8.7265625" style="9"/>
    <col min="3074" max="3074" width="103" style="9" bestFit="1" customWidth="1"/>
    <col min="3075" max="3075" width="24.26953125" style="9" customWidth="1"/>
    <col min="3076" max="3076" width="28" style="9" customWidth="1"/>
    <col min="3077" max="3329" width="8.7265625" style="9"/>
    <col min="3330" max="3330" width="103" style="9" bestFit="1" customWidth="1"/>
    <col min="3331" max="3331" width="24.26953125" style="9" customWidth="1"/>
    <col min="3332" max="3332" width="28" style="9" customWidth="1"/>
    <col min="3333" max="3585" width="8.7265625" style="9"/>
    <col min="3586" max="3586" width="103" style="9" bestFit="1" customWidth="1"/>
    <col min="3587" max="3587" width="24.26953125" style="9" customWidth="1"/>
    <col min="3588" max="3588" width="28" style="9" customWidth="1"/>
    <col min="3589" max="3841" width="8.7265625" style="9"/>
    <col min="3842" max="3842" width="103" style="9" bestFit="1" customWidth="1"/>
    <col min="3843" max="3843" width="24.26953125" style="9" customWidth="1"/>
    <col min="3844" max="3844" width="28" style="9" customWidth="1"/>
    <col min="3845" max="4097" width="8.7265625" style="9"/>
    <col min="4098" max="4098" width="103" style="9" bestFit="1" customWidth="1"/>
    <col min="4099" max="4099" width="24.26953125" style="9" customWidth="1"/>
    <col min="4100" max="4100" width="28" style="9" customWidth="1"/>
    <col min="4101" max="4353" width="8.7265625" style="9"/>
    <col min="4354" max="4354" width="103" style="9" bestFit="1" customWidth="1"/>
    <col min="4355" max="4355" width="24.26953125" style="9" customWidth="1"/>
    <col min="4356" max="4356" width="28" style="9" customWidth="1"/>
    <col min="4357" max="4609" width="8.7265625" style="9"/>
    <col min="4610" max="4610" width="103" style="9" bestFit="1" customWidth="1"/>
    <col min="4611" max="4611" width="24.26953125" style="9" customWidth="1"/>
    <col min="4612" max="4612" width="28" style="9" customWidth="1"/>
    <col min="4613" max="4865" width="8.7265625" style="9"/>
    <col min="4866" max="4866" width="103" style="9" bestFit="1" customWidth="1"/>
    <col min="4867" max="4867" width="24.26953125" style="9" customWidth="1"/>
    <col min="4868" max="4868" width="28" style="9" customWidth="1"/>
    <col min="4869" max="5121" width="8.7265625" style="9"/>
    <col min="5122" max="5122" width="103" style="9" bestFit="1" customWidth="1"/>
    <col min="5123" max="5123" width="24.26953125" style="9" customWidth="1"/>
    <col min="5124" max="5124" width="28" style="9" customWidth="1"/>
    <col min="5125" max="5377" width="8.7265625" style="9"/>
    <col min="5378" max="5378" width="103" style="9" bestFit="1" customWidth="1"/>
    <col min="5379" max="5379" width="24.26953125" style="9" customWidth="1"/>
    <col min="5380" max="5380" width="28" style="9" customWidth="1"/>
    <col min="5381" max="5633" width="8.7265625" style="9"/>
    <col min="5634" max="5634" width="103" style="9" bestFit="1" customWidth="1"/>
    <col min="5635" max="5635" width="24.26953125" style="9" customWidth="1"/>
    <col min="5636" max="5636" width="28" style="9" customWidth="1"/>
    <col min="5637" max="5889" width="8.7265625" style="9"/>
    <col min="5890" max="5890" width="103" style="9" bestFit="1" customWidth="1"/>
    <col min="5891" max="5891" width="24.26953125" style="9" customWidth="1"/>
    <col min="5892" max="5892" width="28" style="9" customWidth="1"/>
    <col min="5893" max="6145" width="8.7265625" style="9"/>
    <col min="6146" max="6146" width="103" style="9" bestFit="1" customWidth="1"/>
    <col min="6147" max="6147" width="24.26953125" style="9" customWidth="1"/>
    <col min="6148" max="6148" width="28" style="9" customWidth="1"/>
    <col min="6149" max="6401" width="8.7265625" style="9"/>
    <col min="6402" max="6402" width="103" style="9" bestFit="1" customWidth="1"/>
    <col min="6403" max="6403" width="24.26953125" style="9" customWidth="1"/>
    <col min="6404" max="6404" width="28" style="9" customWidth="1"/>
    <col min="6405" max="6657" width="8.7265625" style="9"/>
    <col min="6658" max="6658" width="103" style="9" bestFit="1" customWidth="1"/>
    <col min="6659" max="6659" width="24.26953125" style="9" customWidth="1"/>
    <col min="6660" max="6660" width="28" style="9" customWidth="1"/>
    <col min="6661" max="6913" width="8.7265625" style="9"/>
    <col min="6914" max="6914" width="103" style="9" bestFit="1" customWidth="1"/>
    <col min="6915" max="6915" width="24.26953125" style="9" customWidth="1"/>
    <col min="6916" max="6916" width="28" style="9" customWidth="1"/>
    <col min="6917" max="7169" width="8.7265625" style="9"/>
    <col min="7170" max="7170" width="103" style="9" bestFit="1" customWidth="1"/>
    <col min="7171" max="7171" width="24.26953125" style="9" customWidth="1"/>
    <col min="7172" max="7172" width="28" style="9" customWidth="1"/>
    <col min="7173" max="7425" width="8.7265625" style="9"/>
    <col min="7426" max="7426" width="103" style="9" bestFit="1" customWidth="1"/>
    <col min="7427" max="7427" width="24.26953125" style="9" customWidth="1"/>
    <col min="7428" max="7428" width="28" style="9" customWidth="1"/>
    <col min="7429" max="7681" width="8.7265625" style="9"/>
    <col min="7682" max="7682" width="103" style="9" bestFit="1" customWidth="1"/>
    <col min="7683" max="7683" width="24.26953125" style="9" customWidth="1"/>
    <col min="7684" max="7684" width="28" style="9" customWidth="1"/>
    <col min="7685" max="7937" width="8.7265625" style="9"/>
    <col min="7938" max="7938" width="103" style="9" bestFit="1" customWidth="1"/>
    <col min="7939" max="7939" width="24.26953125" style="9" customWidth="1"/>
    <col min="7940" max="7940" width="28" style="9" customWidth="1"/>
    <col min="7941" max="8193" width="8.7265625" style="9"/>
    <col min="8194" max="8194" width="103" style="9" bestFit="1" customWidth="1"/>
    <col min="8195" max="8195" width="24.26953125" style="9" customWidth="1"/>
    <col min="8196" max="8196" width="28" style="9" customWidth="1"/>
    <col min="8197" max="8449" width="8.7265625" style="9"/>
    <col min="8450" max="8450" width="103" style="9" bestFit="1" customWidth="1"/>
    <col min="8451" max="8451" width="24.26953125" style="9" customWidth="1"/>
    <col min="8452" max="8452" width="28" style="9" customWidth="1"/>
    <col min="8453" max="8705" width="8.7265625" style="9"/>
    <col min="8706" max="8706" width="103" style="9" bestFit="1" customWidth="1"/>
    <col min="8707" max="8707" width="24.26953125" style="9" customWidth="1"/>
    <col min="8708" max="8708" width="28" style="9" customWidth="1"/>
    <col min="8709" max="8961" width="8.7265625" style="9"/>
    <col min="8962" max="8962" width="103" style="9" bestFit="1" customWidth="1"/>
    <col min="8963" max="8963" width="24.26953125" style="9" customWidth="1"/>
    <col min="8964" max="8964" width="28" style="9" customWidth="1"/>
    <col min="8965" max="9217" width="8.7265625" style="9"/>
    <col min="9218" max="9218" width="103" style="9" bestFit="1" customWidth="1"/>
    <col min="9219" max="9219" width="24.26953125" style="9" customWidth="1"/>
    <col min="9220" max="9220" width="28" style="9" customWidth="1"/>
    <col min="9221" max="9473" width="8.7265625" style="9"/>
    <col min="9474" max="9474" width="103" style="9" bestFit="1" customWidth="1"/>
    <col min="9475" max="9475" width="24.26953125" style="9" customWidth="1"/>
    <col min="9476" max="9476" width="28" style="9" customWidth="1"/>
    <col min="9477" max="9729" width="8.7265625" style="9"/>
    <col min="9730" max="9730" width="103" style="9" bestFit="1" customWidth="1"/>
    <col min="9731" max="9731" width="24.26953125" style="9" customWidth="1"/>
    <col min="9732" max="9732" width="28" style="9" customWidth="1"/>
    <col min="9733" max="9985" width="8.7265625" style="9"/>
    <col min="9986" max="9986" width="103" style="9" bestFit="1" customWidth="1"/>
    <col min="9987" max="9987" width="24.26953125" style="9" customWidth="1"/>
    <col min="9988" max="9988" width="28" style="9" customWidth="1"/>
    <col min="9989" max="10241" width="8.7265625" style="9"/>
    <col min="10242" max="10242" width="103" style="9" bestFit="1" customWidth="1"/>
    <col min="10243" max="10243" width="24.26953125" style="9" customWidth="1"/>
    <col min="10244" max="10244" width="28" style="9" customWidth="1"/>
    <col min="10245" max="10497" width="8.7265625" style="9"/>
    <col min="10498" max="10498" width="103" style="9" bestFit="1" customWidth="1"/>
    <col min="10499" max="10499" width="24.26953125" style="9" customWidth="1"/>
    <col min="10500" max="10500" width="28" style="9" customWidth="1"/>
    <col min="10501" max="10753" width="8.7265625" style="9"/>
    <col min="10754" max="10754" width="103" style="9" bestFit="1" customWidth="1"/>
    <col min="10755" max="10755" width="24.26953125" style="9" customWidth="1"/>
    <col min="10756" max="10756" width="28" style="9" customWidth="1"/>
    <col min="10757" max="11009" width="8.7265625" style="9"/>
    <col min="11010" max="11010" width="103" style="9" bestFit="1" customWidth="1"/>
    <col min="11011" max="11011" width="24.26953125" style="9" customWidth="1"/>
    <col min="11012" max="11012" width="28" style="9" customWidth="1"/>
    <col min="11013" max="11265" width="8.7265625" style="9"/>
    <col min="11266" max="11266" width="103" style="9" bestFit="1" customWidth="1"/>
    <col min="11267" max="11267" width="24.26953125" style="9" customWidth="1"/>
    <col min="11268" max="11268" width="28" style="9" customWidth="1"/>
    <col min="11269" max="11521" width="8.7265625" style="9"/>
    <col min="11522" max="11522" width="103" style="9" bestFit="1" customWidth="1"/>
    <col min="11523" max="11523" width="24.26953125" style="9" customWidth="1"/>
    <col min="11524" max="11524" width="28" style="9" customWidth="1"/>
    <col min="11525" max="11777" width="8.7265625" style="9"/>
    <col min="11778" max="11778" width="103" style="9" bestFit="1" customWidth="1"/>
    <col min="11779" max="11779" width="24.26953125" style="9" customWidth="1"/>
    <col min="11780" max="11780" width="28" style="9" customWidth="1"/>
    <col min="11781" max="12033" width="8.7265625" style="9"/>
    <col min="12034" max="12034" width="103" style="9" bestFit="1" customWidth="1"/>
    <col min="12035" max="12035" width="24.26953125" style="9" customWidth="1"/>
    <col min="12036" max="12036" width="28" style="9" customWidth="1"/>
    <col min="12037" max="12289" width="8.7265625" style="9"/>
    <col min="12290" max="12290" width="103" style="9" bestFit="1" customWidth="1"/>
    <col min="12291" max="12291" width="24.26953125" style="9" customWidth="1"/>
    <col min="12292" max="12292" width="28" style="9" customWidth="1"/>
    <col min="12293" max="12545" width="8.7265625" style="9"/>
    <col min="12546" max="12546" width="103" style="9" bestFit="1" customWidth="1"/>
    <col min="12547" max="12547" width="24.26953125" style="9" customWidth="1"/>
    <col min="12548" max="12548" width="28" style="9" customWidth="1"/>
    <col min="12549" max="12801" width="8.7265625" style="9"/>
    <col min="12802" max="12802" width="103" style="9" bestFit="1" customWidth="1"/>
    <col min="12803" max="12803" width="24.26953125" style="9" customWidth="1"/>
    <col min="12804" max="12804" width="28" style="9" customWidth="1"/>
    <col min="12805" max="13057" width="8.7265625" style="9"/>
    <col min="13058" max="13058" width="103" style="9" bestFit="1" customWidth="1"/>
    <col min="13059" max="13059" width="24.26953125" style="9" customWidth="1"/>
    <col min="13060" max="13060" width="28" style="9" customWidth="1"/>
    <col min="13061" max="13313" width="8.7265625" style="9"/>
    <col min="13314" max="13314" width="103" style="9" bestFit="1" customWidth="1"/>
    <col min="13315" max="13315" width="24.26953125" style="9" customWidth="1"/>
    <col min="13316" max="13316" width="28" style="9" customWidth="1"/>
    <col min="13317" max="13569" width="8.7265625" style="9"/>
    <col min="13570" max="13570" width="103" style="9" bestFit="1" customWidth="1"/>
    <col min="13571" max="13571" width="24.26953125" style="9" customWidth="1"/>
    <col min="13572" max="13572" width="28" style="9" customWidth="1"/>
    <col min="13573" max="13825" width="8.7265625" style="9"/>
    <col min="13826" max="13826" width="103" style="9" bestFit="1" customWidth="1"/>
    <col min="13827" max="13827" width="24.26953125" style="9" customWidth="1"/>
    <col min="13828" max="13828" width="28" style="9" customWidth="1"/>
    <col min="13829" max="14081" width="8.7265625" style="9"/>
    <col min="14082" max="14082" width="103" style="9" bestFit="1" customWidth="1"/>
    <col min="14083" max="14083" width="24.26953125" style="9" customWidth="1"/>
    <col min="14084" max="14084" width="28" style="9" customWidth="1"/>
    <col min="14085" max="14337" width="8.7265625" style="9"/>
    <col min="14338" max="14338" width="103" style="9" bestFit="1" customWidth="1"/>
    <col min="14339" max="14339" width="24.26953125" style="9" customWidth="1"/>
    <col min="14340" max="14340" width="28" style="9" customWidth="1"/>
    <col min="14341" max="14593" width="8.7265625" style="9"/>
    <col min="14594" max="14594" width="103" style="9" bestFit="1" customWidth="1"/>
    <col min="14595" max="14595" width="24.26953125" style="9" customWidth="1"/>
    <col min="14596" max="14596" width="28" style="9" customWidth="1"/>
    <col min="14597" max="14849" width="8.7265625" style="9"/>
    <col min="14850" max="14850" width="103" style="9" bestFit="1" customWidth="1"/>
    <col min="14851" max="14851" width="24.26953125" style="9" customWidth="1"/>
    <col min="14852" max="14852" width="28" style="9" customWidth="1"/>
    <col min="14853" max="15105" width="8.7265625" style="9"/>
    <col min="15106" max="15106" width="103" style="9" bestFit="1" customWidth="1"/>
    <col min="15107" max="15107" width="24.26953125" style="9" customWidth="1"/>
    <col min="15108" max="15108" width="28" style="9" customWidth="1"/>
    <col min="15109" max="15361" width="8.7265625" style="9"/>
    <col min="15362" max="15362" width="103" style="9" bestFit="1" customWidth="1"/>
    <col min="15363" max="15363" width="24.26953125" style="9" customWidth="1"/>
    <col min="15364" max="15364" width="28" style="9" customWidth="1"/>
    <col min="15365" max="15617" width="8.7265625" style="9"/>
    <col min="15618" max="15618" width="103" style="9" bestFit="1" customWidth="1"/>
    <col min="15619" max="15619" width="24.26953125" style="9" customWidth="1"/>
    <col min="15620" max="15620" width="28" style="9" customWidth="1"/>
    <col min="15621" max="15873" width="8.7265625" style="9"/>
    <col min="15874" max="15874" width="103" style="9" bestFit="1" customWidth="1"/>
    <col min="15875" max="15875" width="24.26953125" style="9" customWidth="1"/>
    <col min="15876" max="15876" width="28" style="9" customWidth="1"/>
    <col min="15877" max="16129" width="8.7265625" style="9"/>
    <col min="16130" max="16130" width="103" style="9" bestFit="1" customWidth="1"/>
    <col min="16131" max="16131" width="24.26953125" style="9" customWidth="1"/>
    <col min="16132" max="16132" width="28" style="9" customWidth="1"/>
    <col min="16133" max="16384" width="8.7265625" style="9"/>
  </cols>
  <sheetData>
    <row r="1" spans="1:4" ht="43.15" customHeight="1" x14ac:dyDescent="0.3">
      <c r="B1" s="25" t="s">
        <v>72</v>
      </c>
      <c r="C1" s="25"/>
      <c r="D1" s="25"/>
    </row>
    <row r="2" spans="1:4" x14ac:dyDescent="0.3">
      <c r="C2" s="24"/>
      <c r="D2" s="24"/>
    </row>
    <row r="3" spans="1:4" ht="12.5" thickBot="1" x14ac:dyDescent="0.35"/>
    <row r="4" spans="1:4" s="8" customFormat="1" ht="134.65" customHeight="1" x14ac:dyDescent="0.35">
      <c r="A4" s="10" t="s">
        <v>0</v>
      </c>
      <c r="B4" s="11" t="s">
        <v>1</v>
      </c>
      <c r="C4" s="12" t="s">
        <v>2</v>
      </c>
      <c r="D4" s="11" t="s">
        <v>3</v>
      </c>
    </row>
    <row r="5" spans="1:4" ht="13" x14ac:dyDescent="0.3">
      <c r="A5" s="13">
        <v>1</v>
      </c>
      <c r="B5" s="14" t="s">
        <v>4</v>
      </c>
      <c r="C5" s="15">
        <f t="shared" ref="C5:C10" si="0">SUM(D5:D5)</f>
        <v>0</v>
      </c>
      <c r="D5" s="16">
        <v>0</v>
      </c>
    </row>
    <row r="6" spans="1:4" ht="13" x14ac:dyDescent="0.3">
      <c r="A6" s="13">
        <v>2</v>
      </c>
      <c r="B6" s="20" t="s">
        <v>5</v>
      </c>
      <c r="C6" s="15">
        <f t="shared" si="0"/>
        <v>28920683</v>
      </c>
      <c r="D6" s="16">
        <f>28530683+390000</f>
        <v>28920683</v>
      </c>
    </row>
    <row r="7" spans="1:4" ht="26" x14ac:dyDescent="0.3">
      <c r="A7" s="13">
        <v>3</v>
      </c>
      <c r="B7" s="20" t="s">
        <v>6</v>
      </c>
      <c r="C7" s="15">
        <f t="shared" si="0"/>
        <v>14079715</v>
      </c>
      <c r="D7" s="16">
        <f>13097715+982000</f>
        <v>14079715</v>
      </c>
    </row>
    <row r="8" spans="1:4" ht="13" x14ac:dyDescent="0.3">
      <c r="A8" s="13">
        <v>4</v>
      </c>
      <c r="B8" s="14" t="s">
        <v>7</v>
      </c>
      <c r="C8" s="15">
        <f t="shared" si="0"/>
        <v>2304820</v>
      </c>
      <c r="D8" s="16">
        <f>2228820+76000</f>
        <v>2304820</v>
      </c>
    </row>
    <row r="9" spans="1:4" ht="13" x14ac:dyDescent="0.3">
      <c r="A9" s="13">
        <v>5</v>
      </c>
      <c r="B9" s="14" t="s">
        <v>8</v>
      </c>
      <c r="C9" s="15">
        <f t="shared" si="0"/>
        <v>6574611</v>
      </c>
      <c r="D9" s="16">
        <v>6574611</v>
      </c>
    </row>
    <row r="10" spans="1:4" ht="13" x14ac:dyDescent="0.3">
      <c r="A10" s="13">
        <v>6</v>
      </c>
      <c r="B10" s="14" t="s">
        <v>9</v>
      </c>
      <c r="C10" s="15">
        <f t="shared" si="0"/>
        <v>0</v>
      </c>
      <c r="D10" s="16"/>
    </row>
    <row r="11" spans="1:4" ht="13" x14ac:dyDescent="0.3">
      <c r="A11" s="13">
        <v>7</v>
      </c>
      <c r="B11" s="1" t="s">
        <v>10</v>
      </c>
      <c r="C11" s="2">
        <f>SUM(C5:C10)</f>
        <v>51879829</v>
      </c>
      <c r="D11" s="2">
        <f>SUM(D5:D10)</f>
        <v>51879829</v>
      </c>
    </row>
    <row r="12" spans="1:4" ht="13" x14ac:dyDescent="0.3">
      <c r="A12" s="13">
        <v>8</v>
      </c>
      <c r="B12" s="14" t="s">
        <v>11</v>
      </c>
      <c r="C12" s="15">
        <f>SUM(D12:D12)</f>
        <v>0</v>
      </c>
      <c r="D12" s="16">
        <v>0</v>
      </c>
    </row>
    <row r="13" spans="1:4" ht="26" x14ac:dyDescent="0.3">
      <c r="A13" s="13">
        <v>9</v>
      </c>
      <c r="B13" s="20" t="s">
        <v>12</v>
      </c>
      <c r="C13" s="15">
        <f>SUM(D13:D13)</f>
        <v>0</v>
      </c>
      <c r="D13" s="16">
        <v>0</v>
      </c>
    </row>
    <row r="14" spans="1:4" ht="26" x14ac:dyDescent="0.3">
      <c r="A14" s="13">
        <v>10</v>
      </c>
      <c r="B14" s="20" t="s">
        <v>13</v>
      </c>
      <c r="C14" s="15">
        <f>SUM(D14:D14)</f>
        <v>0</v>
      </c>
      <c r="D14" s="16">
        <v>0</v>
      </c>
    </row>
    <row r="15" spans="1:4" ht="26" x14ac:dyDescent="0.3">
      <c r="A15" s="13">
        <v>11</v>
      </c>
      <c r="B15" s="20" t="s">
        <v>14</v>
      </c>
      <c r="C15" s="15">
        <f>SUM(D15:D15)</f>
        <v>0</v>
      </c>
      <c r="D15" s="16">
        <v>0</v>
      </c>
    </row>
    <row r="16" spans="1:4" ht="13" x14ac:dyDescent="0.3">
      <c r="A16" s="13">
        <v>12</v>
      </c>
      <c r="B16" s="20" t="s">
        <v>15</v>
      </c>
      <c r="C16" s="15">
        <f>SUM(D16:D16)</f>
        <v>201872999</v>
      </c>
      <c r="D16" s="16">
        <f>46200000+3800000+10121701+141691298+60000</f>
        <v>201872999</v>
      </c>
    </row>
    <row r="17" spans="1:4" ht="13" x14ac:dyDescent="0.3">
      <c r="A17" s="13">
        <v>13</v>
      </c>
      <c r="B17" s="3" t="s">
        <v>16</v>
      </c>
      <c r="C17" s="4">
        <f>SUM(C11+C12+C13+C14+C15+C16)</f>
        <v>253752828</v>
      </c>
      <c r="D17" s="4">
        <f>SUM(D11+D12+D13+D14+D15+D16)</f>
        <v>253752828</v>
      </c>
    </row>
    <row r="18" spans="1:4" ht="13" x14ac:dyDescent="0.3">
      <c r="A18" s="13">
        <v>14</v>
      </c>
      <c r="B18" s="14" t="s">
        <v>17</v>
      </c>
      <c r="C18" s="15">
        <f>SUM(D18:D18)</f>
        <v>0</v>
      </c>
      <c r="D18" s="16">
        <v>0</v>
      </c>
    </row>
    <row r="19" spans="1:4" ht="26" x14ac:dyDescent="0.3">
      <c r="A19" s="13">
        <v>15</v>
      </c>
      <c r="B19" s="20" t="s">
        <v>18</v>
      </c>
      <c r="C19" s="15">
        <f>SUM(D19:D19)</f>
        <v>0</v>
      </c>
      <c r="D19" s="16">
        <v>0</v>
      </c>
    </row>
    <row r="20" spans="1:4" ht="26" x14ac:dyDescent="0.3">
      <c r="A20" s="13">
        <v>16</v>
      </c>
      <c r="B20" s="20" t="s">
        <v>19</v>
      </c>
      <c r="C20" s="15">
        <f>SUM(D20:D20)</f>
        <v>0</v>
      </c>
      <c r="D20" s="16">
        <v>0</v>
      </c>
    </row>
    <row r="21" spans="1:4" ht="26" x14ac:dyDescent="0.3">
      <c r="A21" s="13">
        <v>17</v>
      </c>
      <c r="B21" s="20" t="s">
        <v>20</v>
      </c>
      <c r="C21" s="15">
        <f>SUM(D21:D21)</f>
        <v>0</v>
      </c>
      <c r="D21" s="16">
        <v>0</v>
      </c>
    </row>
    <row r="22" spans="1:4" ht="13" x14ac:dyDescent="0.3">
      <c r="A22" s="13">
        <v>18</v>
      </c>
      <c r="B22" s="20" t="s">
        <v>21</v>
      </c>
      <c r="C22" s="15">
        <f>SUM(D22:D22)</f>
        <v>0</v>
      </c>
      <c r="D22" s="16"/>
    </row>
    <row r="23" spans="1:4" ht="26" x14ac:dyDescent="0.3">
      <c r="A23" s="13">
        <v>19</v>
      </c>
      <c r="B23" s="23" t="s">
        <v>22</v>
      </c>
      <c r="C23" s="4">
        <f>SUM(C18:C22)</f>
        <v>0</v>
      </c>
      <c r="D23" s="4"/>
    </row>
    <row r="24" spans="1:4" ht="13" x14ac:dyDescent="0.3">
      <c r="A24" s="13">
        <v>20</v>
      </c>
      <c r="B24" s="14" t="s">
        <v>23</v>
      </c>
      <c r="C24" s="15">
        <f>SUM(D24:D24)</f>
        <v>0</v>
      </c>
      <c r="D24" s="16">
        <v>0</v>
      </c>
    </row>
    <row r="25" spans="1:4" ht="13" x14ac:dyDescent="0.3">
      <c r="A25" s="13">
        <v>21</v>
      </c>
      <c r="B25" s="14" t="s">
        <v>24</v>
      </c>
      <c r="C25" s="15">
        <f>SUM(D25:D25)</f>
        <v>0</v>
      </c>
      <c r="D25" s="16">
        <v>0</v>
      </c>
    </row>
    <row r="26" spans="1:4" ht="13" x14ac:dyDescent="0.3">
      <c r="A26" s="13">
        <v>22</v>
      </c>
      <c r="B26" s="5" t="s">
        <v>25</v>
      </c>
      <c r="C26" s="6">
        <f>SUM(C24:C25)</f>
        <v>0</v>
      </c>
      <c r="D26" s="6">
        <f>SUM(D24:D25)</f>
        <v>0</v>
      </c>
    </row>
    <row r="27" spans="1:4" ht="13" x14ac:dyDescent="0.3">
      <c r="A27" s="13">
        <v>23</v>
      </c>
      <c r="B27" s="14" t="s">
        <v>26</v>
      </c>
      <c r="C27" s="15">
        <f t="shared" ref="C27:C34" si="1">SUM(D27:D27)</f>
        <v>0</v>
      </c>
      <c r="D27" s="16">
        <v>0</v>
      </c>
    </row>
    <row r="28" spans="1:4" ht="13" x14ac:dyDescent="0.3">
      <c r="A28" s="13">
        <v>24</v>
      </c>
      <c r="B28" s="14" t="s">
        <v>27</v>
      </c>
      <c r="C28" s="15">
        <f t="shared" si="1"/>
        <v>0</v>
      </c>
      <c r="D28" s="17">
        <v>0</v>
      </c>
    </row>
    <row r="29" spans="1:4" ht="13" x14ac:dyDescent="0.3">
      <c r="A29" s="13">
        <v>25</v>
      </c>
      <c r="B29" s="18" t="s">
        <v>28</v>
      </c>
      <c r="C29" s="6">
        <f t="shared" si="1"/>
        <v>3500000</v>
      </c>
      <c r="D29" s="7">
        <v>3500000</v>
      </c>
    </row>
    <row r="30" spans="1:4" ht="13" x14ac:dyDescent="0.3">
      <c r="A30" s="13">
        <v>26</v>
      </c>
      <c r="B30" s="14" t="s">
        <v>29</v>
      </c>
      <c r="C30" s="15">
        <f t="shared" si="1"/>
        <v>100000000</v>
      </c>
      <c r="D30" s="16">
        <f>80000000+20000000</f>
        <v>100000000</v>
      </c>
    </row>
    <row r="31" spans="1:4" ht="13" x14ac:dyDescent="0.3">
      <c r="A31" s="13">
        <v>27</v>
      </c>
      <c r="B31" s="14" t="s">
        <v>30</v>
      </c>
      <c r="C31" s="15">
        <f t="shared" si="1"/>
        <v>0</v>
      </c>
      <c r="D31" s="16">
        <v>0</v>
      </c>
    </row>
    <row r="32" spans="1:4" ht="13" x14ac:dyDescent="0.3">
      <c r="A32" s="13">
        <v>28</v>
      </c>
      <c r="B32" s="14" t="s">
        <v>31</v>
      </c>
      <c r="C32" s="15">
        <f t="shared" si="1"/>
        <v>0</v>
      </c>
      <c r="D32" s="16">
        <v>0</v>
      </c>
    </row>
    <row r="33" spans="1:4" ht="13" x14ac:dyDescent="0.3">
      <c r="A33" s="13">
        <v>29</v>
      </c>
      <c r="B33" s="14" t="s">
        <v>32</v>
      </c>
      <c r="C33" s="15">
        <f t="shared" si="1"/>
        <v>7200000</v>
      </c>
      <c r="D33" s="16">
        <v>7200000</v>
      </c>
    </row>
    <row r="34" spans="1:4" ht="13" x14ac:dyDescent="0.3">
      <c r="A34" s="13">
        <v>30</v>
      </c>
      <c r="B34" s="14" t="s">
        <v>33</v>
      </c>
      <c r="C34" s="15">
        <f t="shared" si="1"/>
        <v>0</v>
      </c>
      <c r="D34" s="16">
        <v>0</v>
      </c>
    </row>
    <row r="35" spans="1:4" ht="13" x14ac:dyDescent="0.3">
      <c r="A35" s="13">
        <v>31</v>
      </c>
      <c r="B35" s="5" t="s">
        <v>34</v>
      </c>
      <c r="C35" s="6">
        <f>SUM(C30:C34)</f>
        <v>107200000</v>
      </c>
      <c r="D35" s="6">
        <f>SUM(D30:D34)</f>
        <v>107200000</v>
      </c>
    </row>
    <row r="36" spans="1:4" ht="13" x14ac:dyDescent="0.3">
      <c r="A36" s="13">
        <v>32</v>
      </c>
      <c r="B36" s="14" t="s">
        <v>35</v>
      </c>
      <c r="C36" s="15">
        <f>SUM(D36:D36)</f>
        <v>100000</v>
      </c>
      <c r="D36" s="16">
        <v>100000</v>
      </c>
    </row>
    <row r="37" spans="1:4" ht="13" x14ac:dyDescent="0.3">
      <c r="A37" s="13">
        <v>33</v>
      </c>
      <c r="B37" s="3" t="s">
        <v>36</v>
      </c>
      <c r="C37" s="4">
        <f>SUM(C26+C29+C35+C36)</f>
        <v>110800000</v>
      </c>
      <c r="D37" s="4">
        <f>SUM(D26+D29+D35+D36)</f>
        <v>110800000</v>
      </c>
    </row>
    <row r="38" spans="1:4" ht="13" x14ac:dyDescent="0.3">
      <c r="A38" s="13">
        <v>34</v>
      </c>
      <c r="B38" s="14" t="s">
        <v>37</v>
      </c>
      <c r="C38" s="15">
        <f t="shared" ref="C38:C46" si="2">SUM(D38:D38)</f>
        <v>300000</v>
      </c>
      <c r="D38" s="16">
        <v>300000</v>
      </c>
    </row>
    <row r="39" spans="1:4" ht="13" x14ac:dyDescent="0.3">
      <c r="A39" s="13">
        <v>35</v>
      </c>
      <c r="B39" s="14" t="s">
        <v>38</v>
      </c>
      <c r="C39" s="15">
        <f t="shared" si="2"/>
        <v>500000</v>
      </c>
      <c r="D39" s="16">
        <v>500000</v>
      </c>
    </row>
    <row r="40" spans="1:4" ht="13" x14ac:dyDescent="0.3">
      <c r="A40" s="13">
        <v>36</v>
      </c>
      <c r="B40" s="14" t="s">
        <v>39</v>
      </c>
      <c r="C40" s="15">
        <f t="shared" si="2"/>
        <v>0</v>
      </c>
      <c r="D40" s="16">
        <v>0</v>
      </c>
    </row>
    <row r="41" spans="1:4" ht="13" x14ac:dyDescent="0.3">
      <c r="A41" s="13">
        <v>37</v>
      </c>
      <c r="B41" s="14" t="s">
        <v>40</v>
      </c>
      <c r="C41" s="15">
        <f t="shared" si="2"/>
        <v>1000000</v>
      </c>
      <c r="D41" s="16">
        <f>800000+200000</f>
        <v>1000000</v>
      </c>
    </row>
    <row r="42" spans="1:4" ht="13" x14ac:dyDescent="0.3">
      <c r="A42" s="13">
        <v>38</v>
      </c>
      <c r="B42" s="14" t="s">
        <v>41</v>
      </c>
      <c r="C42" s="15">
        <f t="shared" si="2"/>
        <v>3600000</v>
      </c>
      <c r="D42" s="16">
        <v>3600000</v>
      </c>
    </row>
    <row r="43" spans="1:4" ht="13" x14ac:dyDescent="0.3">
      <c r="A43" s="13">
        <v>39</v>
      </c>
      <c r="B43" s="14" t="s">
        <v>42</v>
      </c>
      <c r="C43" s="15">
        <f t="shared" si="2"/>
        <v>0</v>
      </c>
      <c r="D43" s="16">
        <v>0</v>
      </c>
    </row>
    <row r="44" spans="1:4" ht="13" x14ac:dyDescent="0.3">
      <c r="A44" s="13">
        <v>40</v>
      </c>
      <c r="B44" s="14" t="s">
        <v>43</v>
      </c>
      <c r="C44" s="15">
        <f t="shared" si="2"/>
        <v>0</v>
      </c>
      <c r="D44" s="16">
        <v>0</v>
      </c>
    </row>
    <row r="45" spans="1:4" ht="13" x14ac:dyDescent="0.3">
      <c r="A45" s="13">
        <v>41</v>
      </c>
      <c r="B45" s="14" t="s">
        <v>44</v>
      </c>
      <c r="C45" s="15">
        <f t="shared" si="2"/>
        <v>0</v>
      </c>
      <c r="D45" s="16">
        <v>0</v>
      </c>
    </row>
    <row r="46" spans="1:4" ht="13" x14ac:dyDescent="0.3">
      <c r="A46" s="13">
        <v>42</v>
      </c>
      <c r="B46" s="14" t="s">
        <v>45</v>
      </c>
      <c r="C46" s="15">
        <f t="shared" si="2"/>
        <v>0</v>
      </c>
      <c r="D46" s="16">
        <v>0</v>
      </c>
    </row>
    <row r="47" spans="1:4" ht="13" x14ac:dyDescent="0.3">
      <c r="A47" s="13">
        <v>43</v>
      </c>
      <c r="B47" s="1" t="s">
        <v>46</v>
      </c>
      <c r="C47" s="2">
        <f>SUM(C45+C46)</f>
        <v>0</v>
      </c>
      <c r="D47" s="2">
        <f>SUM(D45+D46)</f>
        <v>0</v>
      </c>
    </row>
    <row r="48" spans="1:4" ht="13" x14ac:dyDescent="0.3">
      <c r="A48" s="13">
        <v>44</v>
      </c>
      <c r="B48" s="14" t="s">
        <v>47</v>
      </c>
      <c r="C48" s="15">
        <f>SUM(D48:D48)</f>
        <v>0</v>
      </c>
      <c r="D48" s="16">
        <v>0</v>
      </c>
    </row>
    <row r="49" spans="1:4" ht="13" x14ac:dyDescent="0.3">
      <c r="A49" s="13">
        <v>45</v>
      </c>
      <c r="B49" s="14" t="s">
        <v>48</v>
      </c>
      <c r="C49" s="15">
        <f>SUM(D49:D49)</f>
        <v>0</v>
      </c>
      <c r="D49" s="16">
        <v>0</v>
      </c>
    </row>
    <row r="50" spans="1:4" ht="13" x14ac:dyDescent="0.3">
      <c r="A50" s="13">
        <v>46</v>
      </c>
      <c r="B50" s="1" t="s">
        <v>49</v>
      </c>
      <c r="C50" s="2">
        <f>SUM(C48:C49)</f>
        <v>0</v>
      </c>
      <c r="D50" s="2">
        <f>SUM(D48:D49)</f>
        <v>0</v>
      </c>
    </row>
    <row r="51" spans="1:4" ht="13" x14ac:dyDescent="0.3">
      <c r="A51" s="13">
        <v>47</v>
      </c>
      <c r="B51" s="14" t="s">
        <v>50</v>
      </c>
      <c r="C51" s="15">
        <f>SUM(D51:D51)</f>
        <v>0</v>
      </c>
      <c r="D51" s="16">
        <v>0</v>
      </c>
    </row>
    <row r="52" spans="1:4" ht="13" x14ac:dyDescent="0.3">
      <c r="A52" s="13">
        <v>48</v>
      </c>
      <c r="B52" s="14" t="s">
        <v>51</v>
      </c>
      <c r="C52" s="15">
        <f>SUM(D52:D52)</f>
        <v>0</v>
      </c>
      <c r="D52" s="16">
        <v>0</v>
      </c>
    </row>
    <row r="53" spans="1:4" ht="13" x14ac:dyDescent="0.3">
      <c r="A53" s="13">
        <v>49</v>
      </c>
      <c r="B53" s="3" t="s">
        <v>52</v>
      </c>
      <c r="C53" s="4">
        <f>SUM(C38+C39+C40+C41+C42+C43+C44+C47+C50+C51+C52)</f>
        <v>5400000</v>
      </c>
      <c r="D53" s="4">
        <f>SUM(D38+D39+D40+D41+D42+D43+D44+D47+D50+D51+D52)</f>
        <v>5400000</v>
      </c>
    </row>
    <row r="54" spans="1:4" ht="13" x14ac:dyDescent="0.3">
      <c r="A54" s="13">
        <v>50</v>
      </c>
      <c r="B54" s="14" t="s">
        <v>53</v>
      </c>
      <c r="C54" s="15">
        <f>SUM(D54:D54)</f>
        <v>0</v>
      </c>
      <c r="D54" s="16">
        <v>0</v>
      </c>
    </row>
    <row r="55" spans="1:4" ht="13" x14ac:dyDescent="0.3">
      <c r="A55" s="13">
        <v>51</v>
      </c>
      <c r="B55" s="14" t="s">
        <v>54</v>
      </c>
      <c r="C55" s="15">
        <f>SUM(D55:D55)</f>
        <v>0</v>
      </c>
      <c r="D55" s="16">
        <v>0</v>
      </c>
    </row>
    <row r="56" spans="1:4" ht="13" x14ac:dyDescent="0.3">
      <c r="A56" s="13">
        <v>52</v>
      </c>
      <c r="B56" s="14" t="s">
        <v>55</v>
      </c>
      <c r="C56" s="15">
        <f>SUM(D56:D56)</f>
        <v>0</v>
      </c>
      <c r="D56" s="16">
        <v>0</v>
      </c>
    </row>
    <row r="57" spans="1:4" ht="13" x14ac:dyDescent="0.3">
      <c r="A57" s="13">
        <v>53</v>
      </c>
      <c r="B57" s="14" t="s">
        <v>56</v>
      </c>
      <c r="C57" s="15">
        <f>SUM(D57:D57)</f>
        <v>0</v>
      </c>
      <c r="D57" s="16">
        <v>0</v>
      </c>
    </row>
    <row r="58" spans="1:4" ht="13" x14ac:dyDescent="0.3">
      <c r="A58" s="13">
        <v>54</v>
      </c>
      <c r="B58" s="14" t="s">
        <v>57</v>
      </c>
      <c r="C58" s="15">
        <f>SUM(D58:D58)</f>
        <v>0</v>
      </c>
      <c r="D58" s="16">
        <v>0</v>
      </c>
    </row>
    <row r="59" spans="1:4" ht="13" x14ac:dyDescent="0.3">
      <c r="A59" s="13">
        <v>55</v>
      </c>
      <c r="B59" s="3" t="s">
        <v>58</v>
      </c>
      <c r="C59" s="4">
        <f>SUM(C54:C58)</f>
        <v>0</v>
      </c>
      <c r="D59" s="4">
        <f>SUM(D54:D58)</f>
        <v>0</v>
      </c>
    </row>
    <row r="60" spans="1:4" ht="26" x14ac:dyDescent="0.3">
      <c r="A60" s="13">
        <v>56</v>
      </c>
      <c r="B60" s="20" t="s">
        <v>59</v>
      </c>
      <c r="C60" s="15">
        <f>SUM(D60:D60)</f>
        <v>0</v>
      </c>
      <c r="D60" s="16">
        <v>0</v>
      </c>
    </row>
    <row r="61" spans="1:4" ht="26" x14ac:dyDescent="0.3">
      <c r="A61" s="13">
        <v>57</v>
      </c>
      <c r="B61" s="20" t="s">
        <v>60</v>
      </c>
      <c r="C61" s="15">
        <f>SUM(D61:D61)</f>
        <v>0</v>
      </c>
      <c r="D61" s="16">
        <v>0</v>
      </c>
    </row>
    <row r="62" spans="1:4" ht="26" x14ac:dyDescent="0.3">
      <c r="A62" s="13">
        <v>58</v>
      </c>
      <c r="B62" s="20" t="s">
        <v>61</v>
      </c>
      <c r="C62" s="15">
        <f>SUM(D62:D62)</f>
        <v>0</v>
      </c>
      <c r="D62" s="16">
        <v>0</v>
      </c>
    </row>
    <row r="63" spans="1:4" ht="26" x14ac:dyDescent="0.3">
      <c r="A63" s="13">
        <v>59</v>
      </c>
      <c r="B63" s="20" t="s">
        <v>62</v>
      </c>
      <c r="C63" s="15">
        <f>SUM(D63:D63)</f>
        <v>0</v>
      </c>
      <c r="D63" s="16">
        <v>0</v>
      </c>
    </row>
    <row r="64" spans="1:4" ht="13" x14ac:dyDescent="0.3">
      <c r="A64" s="13">
        <v>60</v>
      </c>
      <c r="B64" s="14" t="s">
        <v>63</v>
      </c>
      <c r="C64" s="15">
        <f>SUM(D64:D64)</f>
        <v>0</v>
      </c>
      <c r="D64" s="16">
        <v>0</v>
      </c>
    </row>
    <row r="65" spans="1:4" ht="13" x14ac:dyDescent="0.3">
      <c r="A65" s="13">
        <v>61</v>
      </c>
      <c r="B65" s="3" t="s">
        <v>64</v>
      </c>
      <c r="C65" s="4">
        <f>SUM(C60:C64)</f>
        <v>0</v>
      </c>
      <c r="D65" s="4">
        <f>SUM(D60:D64)</f>
        <v>0</v>
      </c>
    </row>
    <row r="66" spans="1:4" ht="26" x14ac:dyDescent="0.3">
      <c r="A66" s="13">
        <v>62</v>
      </c>
      <c r="B66" s="20" t="s">
        <v>65</v>
      </c>
      <c r="C66" s="15">
        <f>SUM(D66:D66)</f>
        <v>0</v>
      </c>
      <c r="D66" s="16">
        <v>0</v>
      </c>
    </row>
    <row r="67" spans="1:4" ht="26" x14ac:dyDescent="0.3">
      <c r="A67" s="13">
        <v>63</v>
      </c>
      <c r="B67" s="20" t="s">
        <v>66</v>
      </c>
      <c r="C67" s="15">
        <f>SUM(D67:D67)</f>
        <v>0</v>
      </c>
      <c r="D67" s="16">
        <v>0</v>
      </c>
    </row>
    <row r="68" spans="1:4" ht="26" x14ac:dyDescent="0.3">
      <c r="A68" s="13">
        <v>64</v>
      </c>
      <c r="B68" s="20" t="s">
        <v>67</v>
      </c>
      <c r="C68" s="15">
        <f>SUM(D68:D68)</f>
        <v>0</v>
      </c>
      <c r="D68" s="16">
        <v>0</v>
      </c>
    </row>
    <row r="69" spans="1:4" ht="26" x14ac:dyDescent="0.3">
      <c r="A69" s="13">
        <v>65</v>
      </c>
      <c r="B69" s="20" t="s">
        <v>68</v>
      </c>
      <c r="C69" s="15">
        <f>SUM(D69:D69)</f>
        <v>0</v>
      </c>
      <c r="D69" s="16">
        <v>0</v>
      </c>
    </row>
    <row r="70" spans="1:4" ht="13" x14ac:dyDescent="0.3">
      <c r="A70" s="13">
        <v>66</v>
      </c>
      <c r="B70" s="20" t="s">
        <v>69</v>
      </c>
      <c r="C70" s="15">
        <f>SUM(D70:D70)</f>
        <v>0</v>
      </c>
      <c r="D70" s="16">
        <v>0</v>
      </c>
    </row>
    <row r="71" spans="1:4" ht="13" x14ac:dyDescent="0.3">
      <c r="A71" s="13">
        <v>67</v>
      </c>
      <c r="B71" s="3" t="s">
        <v>70</v>
      </c>
      <c r="C71" s="4">
        <f>SUM(C66:C70)</f>
        <v>0</v>
      </c>
      <c r="D71" s="4">
        <f>SUM(D66:D70)</f>
        <v>0</v>
      </c>
    </row>
    <row r="72" spans="1:4" ht="13.5" thickBot="1" x14ac:dyDescent="0.35">
      <c r="A72" s="19">
        <v>68</v>
      </c>
      <c r="B72" s="21" t="s">
        <v>71</v>
      </c>
      <c r="C72" s="22">
        <f>SUM(C17+C23+C37+C53+C59+C65+C71)</f>
        <v>369952828</v>
      </c>
      <c r="D72" s="22">
        <f>SUM(D17+D23+D37+D53+D59+D65+D71)</f>
        <v>369952828</v>
      </c>
    </row>
  </sheetData>
  <mergeCells count="2">
    <mergeCell ref="C2:D2"/>
    <mergeCell ref="B1:D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Gabi</cp:lastModifiedBy>
  <cp:lastPrinted>2019-11-26T08:15:51Z</cp:lastPrinted>
  <dcterms:created xsi:type="dcterms:W3CDTF">2019-02-15T14:26:00Z</dcterms:created>
  <dcterms:modified xsi:type="dcterms:W3CDTF">2019-11-26T08:16:06Z</dcterms:modified>
</cp:coreProperties>
</file>