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zilagyi.bela\Desktop\ktsg\modosito\"/>
    </mc:Choice>
  </mc:AlternateContent>
  <bookViews>
    <workbookView xWindow="0" yWindow="0" windowWidth="28800" windowHeight="11730"/>
  </bookViews>
  <sheets>
    <sheet name="5.13. Támogatások" sheetId="1" r:id="rId1"/>
  </sheets>
  <externalReferences>
    <externalReference r:id="rId2"/>
  </externalReferences>
  <definedNames>
    <definedName name="Excel_BuiltIn_Print_Area" localSheetId="0">'5.13. Támogatások'!$A$1:$M$51</definedName>
    <definedName name="Excel_BuiltIn_Print_Area_1">NA()</definedName>
    <definedName name="Excel_BuiltIn_Print_Area_1_1">NA()</definedName>
    <definedName name="Excel_BuiltIn_Print_Area_1_1_1">NA()</definedName>
    <definedName name="Excel_BuiltIn_Print_Area_1_1_1_1">NA()</definedName>
    <definedName name="Excel_BuiltIn_Print_Titles_5_1_1" localSheetId="0">(#REF!,#REF!)</definedName>
    <definedName name="_xlnm.Print_Area" localSheetId="0">'5.13. Támogatások'!$A$1:$V$50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" i="1" l="1"/>
  <c r="H50" i="1" s="1"/>
  <c r="L10" i="1"/>
  <c r="L50" i="1" s="1"/>
  <c r="P10" i="1"/>
  <c r="P50" i="1" s="1"/>
  <c r="T10" i="1"/>
  <c r="T50" i="1" s="1"/>
  <c r="F11" i="1"/>
  <c r="F10" i="1" s="1"/>
  <c r="G11" i="1"/>
  <c r="G10" i="1" s="1"/>
  <c r="H11" i="1"/>
  <c r="I11" i="1"/>
  <c r="I10" i="1" s="1"/>
  <c r="I50" i="1" s="1"/>
  <c r="J11" i="1"/>
  <c r="J10" i="1" s="1"/>
  <c r="J50" i="1" s="1"/>
  <c r="K11" i="1"/>
  <c r="K10" i="1" s="1"/>
  <c r="L11" i="1"/>
  <c r="M11" i="1"/>
  <c r="M10" i="1" s="1"/>
  <c r="M50" i="1" s="1"/>
  <c r="O11" i="1"/>
  <c r="O10" i="1" s="1"/>
  <c r="P11" i="1"/>
  <c r="Q11" i="1"/>
  <c r="Q10" i="1" s="1"/>
  <c r="Q50" i="1" s="1"/>
  <c r="R11" i="1"/>
  <c r="R10" i="1" s="1"/>
  <c r="T11" i="1"/>
  <c r="U11" i="1"/>
  <c r="U10" i="1" s="1"/>
  <c r="V11" i="1"/>
  <c r="V10" i="1" s="1"/>
  <c r="V50" i="1" s="1"/>
  <c r="E12" i="1"/>
  <c r="N12" i="1"/>
  <c r="E13" i="1"/>
  <c r="N13" i="1"/>
  <c r="E14" i="1"/>
  <c r="N14" i="1"/>
  <c r="E15" i="1"/>
  <c r="N15" i="1"/>
  <c r="E16" i="1"/>
  <c r="N16" i="1"/>
  <c r="E17" i="1"/>
  <c r="N17" i="1"/>
  <c r="E18" i="1"/>
  <c r="N18" i="1"/>
  <c r="E19" i="1"/>
  <c r="N19" i="1"/>
  <c r="S19" i="1"/>
  <c r="S11" i="1" s="1"/>
  <c r="S10" i="1" s="1"/>
  <c r="S50" i="1" s="1"/>
  <c r="E20" i="1"/>
  <c r="N20" i="1"/>
  <c r="E21" i="1"/>
  <c r="N21" i="1"/>
  <c r="S21" i="1"/>
  <c r="E22" i="1"/>
  <c r="N22" i="1"/>
  <c r="H23" i="1"/>
  <c r="L23" i="1"/>
  <c r="P23" i="1"/>
  <c r="T23" i="1"/>
  <c r="F24" i="1"/>
  <c r="F23" i="1" s="1"/>
  <c r="G24" i="1"/>
  <c r="G23" i="1" s="1"/>
  <c r="H24" i="1"/>
  <c r="I24" i="1"/>
  <c r="I23" i="1" s="1"/>
  <c r="J24" i="1"/>
  <c r="J23" i="1" s="1"/>
  <c r="K24" i="1"/>
  <c r="K23" i="1" s="1"/>
  <c r="L24" i="1"/>
  <c r="M24" i="1"/>
  <c r="M23" i="1" s="1"/>
  <c r="O24" i="1"/>
  <c r="O23" i="1" s="1"/>
  <c r="P24" i="1"/>
  <c r="Q24" i="1"/>
  <c r="Q23" i="1" s="1"/>
  <c r="R24" i="1"/>
  <c r="T24" i="1"/>
  <c r="U24" i="1"/>
  <c r="U23" i="1" s="1"/>
  <c r="V24" i="1"/>
  <c r="V23" i="1" s="1"/>
  <c r="E25" i="1"/>
  <c r="N25" i="1"/>
  <c r="E26" i="1"/>
  <c r="N26" i="1"/>
  <c r="E27" i="1"/>
  <c r="N27" i="1"/>
  <c r="E28" i="1"/>
  <c r="N28" i="1"/>
  <c r="S28" i="1"/>
  <c r="S24" i="1" s="1"/>
  <c r="S23" i="1" s="1"/>
  <c r="E29" i="1"/>
  <c r="N29" i="1"/>
  <c r="E30" i="1"/>
  <c r="N30" i="1"/>
  <c r="E31" i="1"/>
  <c r="N31" i="1"/>
  <c r="E32" i="1"/>
  <c r="N32" i="1"/>
  <c r="F33" i="1"/>
  <c r="E33" i="1" s="1"/>
  <c r="G33" i="1"/>
  <c r="H33" i="1"/>
  <c r="I33" i="1"/>
  <c r="J33" i="1"/>
  <c r="K33" i="1"/>
  <c r="L33" i="1"/>
  <c r="M33" i="1"/>
  <c r="O33" i="1"/>
  <c r="N33" i="1" s="1"/>
  <c r="P33" i="1"/>
  <c r="Q33" i="1"/>
  <c r="R33" i="1"/>
  <c r="S33" i="1"/>
  <c r="T33" i="1"/>
  <c r="U33" i="1"/>
  <c r="V33" i="1"/>
  <c r="E34" i="1"/>
  <c r="N34" i="1"/>
  <c r="E35" i="1"/>
  <c r="N35" i="1"/>
  <c r="E36" i="1"/>
  <c r="N36" i="1"/>
  <c r="E37" i="1"/>
  <c r="N37" i="1"/>
  <c r="E38" i="1"/>
  <c r="N38" i="1"/>
  <c r="E39" i="1"/>
  <c r="N39" i="1"/>
  <c r="F40" i="1"/>
  <c r="G40" i="1"/>
  <c r="H40" i="1"/>
  <c r="I40" i="1"/>
  <c r="E40" i="1" s="1"/>
  <c r="J40" i="1"/>
  <c r="K40" i="1"/>
  <c r="L40" i="1"/>
  <c r="M40" i="1"/>
  <c r="O40" i="1"/>
  <c r="N40" i="1" s="1"/>
  <c r="P40" i="1"/>
  <c r="Q40" i="1"/>
  <c r="R40" i="1"/>
  <c r="S40" i="1"/>
  <c r="T40" i="1"/>
  <c r="U40" i="1"/>
  <c r="V40" i="1"/>
  <c r="E41" i="1"/>
  <c r="N41" i="1"/>
  <c r="E42" i="1"/>
  <c r="N42" i="1"/>
  <c r="E43" i="1"/>
  <c r="N43" i="1"/>
  <c r="E44" i="1"/>
  <c r="N44" i="1"/>
  <c r="E45" i="1"/>
  <c r="N45" i="1"/>
  <c r="E46" i="1"/>
  <c r="N46" i="1"/>
  <c r="E47" i="1"/>
  <c r="N47" i="1"/>
  <c r="F48" i="1"/>
  <c r="G48" i="1"/>
  <c r="H48" i="1"/>
  <c r="I48" i="1"/>
  <c r="E48" i="1" s="1"/>
  <c r="J48" i="1"/>
  <c r="K48" i="1"/>
  <c r="L48" i="1"/>
  <c r="M48" i="1"/>
  <c r="O48" i="1"/>
  <c r="P48" i="1"/>
  <c r="Q48" i="1"/>
  <c r="N48" i="1" s="1"/>
  <c r="R48" i="1"/>
  <c r="S48" i="1"/>
  <c r="T48" i="1"/>
  <c r="U48" i="1"/>
  <c r="V48" i="1"/>
  <c r="E49" i="1"/>
  <c r="N49" i="1"/>
  <c r="N10" i="1" l="1"/>
  <c r="O50" i="1"/>
  <c r="E10" i="1"/>
  <c r="F50" i="1"/>
  <c r="E50" i="1" s="1"/>
  <c r="E23" i="1"/>
  <c r="N24" i="1"/>
  <c r="U50" i="1"/>
  <c r="K50" i="1"/>
  <c r="G50" i="1"/>
  <c r="E24" i="1"/>
  <c r="E11" i="1"/>
  <c r="N11" i="1"/>
  <c r="R23" i="1"/>
  <c r="N23" i="1" s="1"/>
  <c r="N50" i="1" l="1"/>
  <c r="R50" i="1"/>
</calcChain>
</file>

<file path=xl/sharedStrings.xml><?xml version="1.0" encoding="utf-8"?>
<sst xmlns="http://schemas.openxmlformats.org/spreadsheetml/2006/main" count="136" uniqueCount="126">
  <si>
    <t>Összesen</t>
  </si>
  <si>
    <t>Cívis Ház Zrt. támogatása</t>
  </si>
  <si>
    <t>16.3.1</t>
  </si>
  <si>
    <t>Állami (államigazgatási) feladat</t>
  </si>
  <si>
    <t>16.3</t>
  </si>
  <si>
    <t>Vásárszövetség tagdíj</t>
  </si>
  <si>
    <t>16.2.3.7</t>
  </si>
  <si>
    <t>Dél-Nyírség, Erdőspuszták Leader Egyesület</t>
  </si>
  <si>
    <t>16.2.3.6</t>
  </si>
  <si>
    <t xml:space="preserve">Debrecen-Hortobágy Turizmusáért Egyesület </t>
  </si>
  <si>
    <t>16.2.3.5</t>
  </si>
  <si>
    <t>Bihari Szilárd Hulladéklerakó és Hasznosító Társulás munkaszervezeti feladatainak ellátásához tagi hozzájárulás</t>
  </si>
  <si>
    <t>16.2.3.4</t>
  </si>
  <si>
    <t>Városok-Falvak Szövetsége</t>
  </si>
  <si>
    <t>16.2.3.3</t>
  </si>
  <si>
    <t xml:space="preserve">Debreceni Agglomeráció Hulladékgazdálkodási Társulás (hozzájárulás) </t>
  </si>
  <si>
    <t>16.2.3.2</t>
  </si>
  <si>
    <t>Megyei Jogú Városok Szövetsége</t>
  </si>
  <si>
    <t>16.2.3.1</t>
  </si>
  <si>
    <t>Tagdíjak összesen</t>
  </si>
  <si>
    <t>16.2.3</t>
  </si>
  <si>
    <t>Kárpátaljai települések és szervezetek támogatása</t>
  </si>
  <si>
    <t>16.2.2.6</t>
  </si>
  <si>
    <t>Zsuzsi Erdei Vasút Nonprofit Kft. támogatása</t>
  </si>
  <si>
    <t>16.2.2.5</t>
  </si>
  <si>
    <t>Debreceni Nagyerdei Stadion-üzemeltető Kft. támogatása</t>
  </si>
  <si>
    <t>16.2.2.4</t>
  </si>
  <si>
    <t>Nagyerdei Stadion Rekonstrukciós Kft. támogatása</t>
  </si>
  <si>
    <t>16.2.2.3</t>
  </si>
  <si>
    <t>Térfigyelő rendszer üzemeltetés bérköltségének támogatása</t>
  </si>
  <si>
    <t>16.2.2.2</t>
  </si>
  <si>
    <t>Polgárőr szövetségek támogatása</t>
  </si>
  <si>
    <t>16.2.2.1</t>
  </si>
  <si>
    <t>Egyéb támogatások</t>
  </si>
  <si>
    <t>16.2.2</t>
  </si>
  <si>
    <t>LOKI Focisuli Debrecen KSE támogatása</t>
  </si>
  <si>
    <t>16.2.1.8</t>
  </si>
  <si>
    <t>DEAC Sport Nonprofit Közhasznú Kft. támogatása</t>
  </si>
  <si>
    <t>16.2.1.7</t>
  </si>
  <si>
    <t>Cívis Póló Vízilabda Sportegyesület támogatása</t>
  </si>
  <si>
    <t>16.2.1.6</t>
  </si>
  <si>
    <t>Debreceni Hoki Klub támogatása</t>
  </si>
  <si>
    <t>16.2.1.5</t>
  </si>
  <si>
    <t>DVSC Kézilabda Kft. támogatása</t>
  </si>
  <si>
    <t>16.2.1.4</t>
  </si>
  <si>
    <t>DLA Utánpótlás Nevelő Nonprofit Kft. TAO támogatás önrésze</t>
  </si>
  <si>
    <t>16.2.1.3</t>
  </si>
  <si>
    <t>Debreceni Labdarúgó Akadémia  Nonprofit Kft. TAO támogatás önrésze</t>
  </si>
  <si>
    <t>16.2.1.2</t>
  </si>
  <si>
    <t>DVSC Futball Szervező Zrt. támogatása</t>
  </si>
  <si>
    <t>16.2.1.1</t>
  </si>
  <si>
    <t>Sportszervezetek támogatásai összesen</t>
  </si>
  <si>
    <t>16.2.1</t>
  </si>
  <si>
    <t>Önként vállalt feladat</t>
  </si>
  <si>
    <t>16.2</t>
  </si>
  <si>
    <t>"NAGYERDEI KULTÚRPARK" Nonprofit Kft. támogatása</t>
  </si>
  <si>
    <t>16.1.1.11</t>
  </si>
  <si>
    <t>Modem Modern Debreceni Nonprofit Kft. támogatása</t>
  </si>
  <si>
    <t>16.1.1.10</t>
  </si>
  <si>
    <t>Főnix Rendezvényszervező Közhasznú Nonprofit Kft. támogatása</t>
  </si>
  <si>
    <t>16.1.1.9</t>
  </si>
  <si>
    <t>EKF Debrecen 2023 Nonprofit Kft. támogatása</t>
  </si>
  <si>
    <t>16.1.1.8</t>
  </si>
  <si>
    <t>EDC Debrecen Nonprofit Kft. támogatása</t>
  </si>
  <si>
    <t>16.1.1.7</t>
  </si>
  <si>
    <t>DEHUSZ Nonprofit Kft. támogatása</t>
  </si>
  <si>
    <t>16.1.1.6</t>
  </si>
  <si>
    <t>Debreceni Sportcentrum Közhasznú Nonprofit Kft.  TAO támogatás önrésze</t>
  </si>
  <si>
    <t>16.1.1.5</t>
  </si>
  <si>
    <t>Debreceni Sportcentrum Közhasznú Nonprofit Kft. támogatása (versenysport támogatása)</t>
  </si>
  <si>
    <t>16.1.1.4</t>
  </si>
  <si>
    <t>Debreceni Sportcentrum Közhasznú Nonprofit Kft. támogatása</t>
  </si>
  <si>
    <t>16.1.1.3</t>
  </si>
  <si>
    <t>Debreceni Ifjúsági Nonprofit Kft. támogatása</t>
  </si>
  <si>
    <t>16.1.1.2</t>
  </si>
  <si>
    <t>Agóra Közhasznú Nonprofit Kft. támogatása</t>
  </si>
  <si>
    <t>16.1.1.1</t>
  </si>
  <si>
    <t>Önkormányzati, illetve részben önkormányzati tulajdonban lévő vállalkozások támogatása összesen</t>
  </si>
  <si>
    <t>16.1.1</t>
  </si>
  <si>
    <t>Kötelező feladat</t>
  </si>
  <si>
    <t>16.1</t>
  </si>
  <si>
    <t>Egyéb felhalmozási célú kiadások (támogatások)
(K8)</t>
  </si>
  <si>
    <t>Felújítások
(K7)</t>
  </si>
  <si>
    <t>Beruházások
(K6)</t>
  </si>
  <si>
    <t>Egyéb működési célú kiadások (támogatások)
(K5)</t>
  </si>
  <si>
    <t>Ellátottak pénzbeli juttatásai
(K4)</t>
  </si>
  <si>
    <t>Dologi kiadások
(K3)</t>
  </si>
  <si>
    <t>Munkaadókat terhelő járulékok és szociális hozzájárulási adó
(K2)</t>
  </si>
  <si>
    <t>Személyi juttatások
(K1)</t>
  </si>
  <si>
    <t>Felhalmozási költségvetés</t>
  </si>
  <si>
    <t>Működési költségvetés</t>
  </si>
  <si>
    <t>Módosított előirányzat</t>
  </si>
  <si>
    <t>2018. évi módosított előirányzat összege</t>
  </si>
  <si>
    <t>Eredeti előirányzat</t>
  </si>
  <si>
    <t>2018. évi eredeti előirányzat összege</t>
  </si>
  <si>
    <t>Előirányzat megnevezése</t>
  </si>
  <si>
    <t>Jogcím</t>
  </si>
  <si>
    <t>Alcím</t>
  </si>
  <si>
    <t>Feladatcsoport</t>
  </si>
  <si>
    <t>V</t>
  </si>
  <si>
    <t>U</t>
  </si>
  <si>
    <t>T</t>
  </si>
  <si>
    <t>S</t>
  </si>
  <si>
    <t>R</t>
  </si>
  <si>
    <t>Q</t>
  </si>
  <si>
    <t>P</t>
  </si>
  <si>
    <t>O</t>
  </si>
  <si>
    <t>N</t>
  </si>
  <si>
    <t>M</t>
  </si>
  <si>
    <t>L</t>
  </si>
  <si>
    <t>K</t>
  </si>
  <si>
    <t>J</t>
  </si>
  <si>
    <t>I</t>
  </si>
  <si>
    <t>H</t>
  </si>
  <si>
    <t>G</t>
  </si>
  <si>
    <t>F</t>
  </si>
  <si>
    <t>E</t>
  </si>
  <si>
    <t>D</t>
  </si>
  <si>
    <t>C</t>
  </si>
  <si>
    <t>B</t>
  </si>
  <si>
    <t>A</t>
  </si>
  <si>
    <t>Ft-ban</t>
  </si>
  <si>
    <t>(5. melléklet 16. cím részletezése)</t>
  </si>
  <si>
    <t>Támogatások</t>
  </si>
  <si>
    <t>(5.13. melléklet a 4/2018. (II. 22.) önkormányzati rendelethez)</t>
  </si>
  <si>
    <t>12. melléklet a 25/2018. (VI. 28.)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</si>
</sst>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;\-#,##0"/>
  </numFmts>
  <fonts count="8" x14ac:knownFonts="1">
    <font>
      <sz val="10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u/>
      <sz val="14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0">
    <xf numFmtId="0" fontId="0" fillId="0" borderId="0" xfId="0"/>
    <xf numFmtId="3" fontId="0" fillId="0" borderId="0" xfId="0" applyNumberFormat="1"/>
    <xf numFmtId="3" fontId="0" fillId="0" borderId="0" xfId="0" applyNumberFormat="1" applyAlignment="1">
      <alignment horizontal="right"/>
    </xf>
    <xf numFmtId="3" fontId="1" fillId="2" borderId="1" xfId="0" applyNumberFormat="1" applyFont="1" applyFill="1" applyBorder="1" applyAlignment="1" applyProtection="1">
      <alignment vertical="center"/>
    </xf>
    <xf numFmtId="3" fontId="1" fillId="2" borderId="1" xfId="0" applyNumberFormat="1" applyFont="1" applyFill="1" applyBorder="1" applyAlignment="1">
      <alignment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3" fontId="3" fillId="3" borderId="1" xfId="0" applyNumberFormat="1" applyFont="1" applyFill="1" applyBorder="1" applyAlignment="1">
      <alignment vertical="center"/>
    </xf>
    <xf numFmtId="3" fontId="3" fillId="3" borderId="1" xfId="0" applyNumberFormat="1" applyFont="1" applyFill="1" applyBorder="1" applyAlignment="1" applyProtection="1">
      <alignment vertical="center"/>
    </xf>
    <xf numFmtId="0" fontId="4" fillId="3" borderId="1" xfId="0" applyFont="1" applyFill="1" applyBorder="1" applyAlignment="1">
      <alignment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3" fontId="3" fillId="0" borderId="1" xfId="0" applyNumberFormat="1" applyFont="1" applyFill="1" applyBorder="1" applyAlignment="1" applyProtection="1">
      <alignment vertical="center"/>
    </xf>
    <xf numFmtId="164" fontId="3" fillId="0" borderId="1" xfId="0" applyNumberFormat="1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5" fillId="0" borderId="0" xfId="0" applyFont="1"/>
    <xf numFmtId="49" fontId="2" fillId="0" borderId="1" xfId="0" applyNumberFormat="1" applyFont="1" applyFill="1" applyBorder="1" applyAlignment="1">
      <alignment horizontal="center" vertical="center" wrapText="1"/>
    </xf>
    <xf numFmtId="11" fontId="4" fillId="0" borderId="1" xfId="0" applyNumberFormat="1" applyFont="1" applyFill="1" applyBorder="1" applyAlignment="1">
      <alignment vertical="center" wrapText="1"/>
    </xf>
    <xf numFmtId="0" fontId="0" fillId="0" borderId="0" xfId="0" applyFont="1"/>
    <xf numFmtId="3" fontId="3" fillId="4" borderId="1" xfId="0" applyNumberFormat="1" applyFont="1" applyFill="1" applyBorder="1" applyAlignment="1" applyProtection="1">
      <alignment vertical="center"/>
    </xf>
    <xf numFmtId="3" fontId="1" fillId="0" borderId="1" xfId="0" applyNumberFormat="1" applyFont="1" applyFill="1" applyBorder="1" applyAlignment="1" applyProtection="1">
      <alignment vertical="center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wrapText="1"/>
    </xf>
    <xf numFmtId="0" fontId="0" fillId="2" borderId="5" xfId="0" applyFont="1" applyFill="1" applyBorder="1" applyAlignment="1">
      <alignment horizontal="center" vertical="center" textRotation="90"/>
    </xf>
    <xf numFmtId="0" fontId="0" fillId="2" borderId="6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0" fillId="0" borderId="0" xfId="0" applyFont="1" applyBorder="1" applyAlignment="1">
      <alignment horizontal="right"/>
    </xf>
    <xf numFmtId="0" fontId="3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right"/>
    </xf>
    <xf numFmtId="0" fontId="7" fillId="0" borderId="0" xfId="0" applyFont="1" applyBorder="1" applyAlignment="1">
      <alignment horizontal="right" vertic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530531481_2018.%20evi%20r-mod%206-15.%20melleklet%20(kozpont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.14. Egyéb kiadások"/>
      <sheetName val="5.17. Vagyon"/>
      <sheetName val="5.19. Céltartalék"/>
      <sheetName val="Munkalap23"/>
    </sheetNames>
    <sheetDataSet>
      <sheetData sheetId="0"/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V57"/>
  <sheetViews>
    <sheetView tabSelected="1" view="pageBreakPreview" zoomScale="80" zoomScaleNormal="80" zoomScaleSheetLayoutView="80" workbookViewId="0">
      <pane xSplit="4" ySplit="9" topLeftCell="K10" activePane="bottomRight" state="frozen"/>
      <selection pane="topRight" activeCell="E1" sqref="E1"/>
      <selection pane="bottomLeft" activeCell="A10" sqref="A10"/>
      <selection pane="bottomRight" sqref="A1:V1"/>
    </sheetView>
  </sheetViews>
  <sheetFormatPr defaultRowHeight="12.75" x14ac:dyDescent="0.2"/>
  <cols>
    <col min="1" max="1" width="6.5703125" customWidth="1"/>
    <col min="2" max="2" width="8.5703125" customWidth="1"/>
    <col min="3" max="3" width="13.28515625" customWidth="1"/>
    <col min="4" max="4" width="74.28515625" customWidth="1"/>
    <col min="5" max="5" width="19.42578125" customWidth="1"/>
    <col min="6" max="6" width="14.5703125" customWidth="1"/>
    <col min="7" max="7" width="16.140625" customWidth="1"/>
    <col min="8" max="9" width="14.5703125" customWidth="1"/>
    <col min="10" max="10" width="21.140625" customWidth="1"/>
    <col min="11" max="12" width="14.5703125" customWidth="1"/>
    <col min="13" max="13" width="18.7109375" customWidth="1"/>
    <col min="14" max="14" width="19.7109375" customWidth="1"/>
    <col min="15" max="15" width="13.140625" customWidth="1"/>
    <col min="16" max="16" width="17.28515625" customWidth="1"/>
    <col min="17" max="17" width="15.42578125" customWidth="1"/>
    <col min="19" max="19" width="20.42578125" customWidth="1"/>
    <col min="20" max="20" width="12.7109375" customWidth="1"/>
    <col min="21" max="21" width="13.5703125" customWidth="1"/>
    <col min="22" max="22" width="20.140625" customWidth="1"/>
  </cols>
  <sheetData>
    <row r="1" spans="1:22" ht="18" x14ac:dyDescent="0.2">
      <c r="A1" s="39" t="s">
        <v>125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  <c r="S1" s="39"/>
      <c r="T1" s="39"/>
      <c r="U1" s="39"/>
      <c r="V1" s="39"/>
    </row>
    <row r="2" spans="1:22" ht="18" x14ac:dyDescent="0.25">
      <c r="A2" s="38" t="s">
        <v>124</v>
      </c>
      <c r="B2" s="38"/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</row>
    <row r="3" spans="1:22" ht="18" customHeight="1" x14ac:dyDescent="0.2">
      <c r="A3" s="37" t="s">
        <v>123</v>
      </c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</row>
    <row r="4" spans="1:22" ht="18" x14ac:dyDescent="0.2">
      <c r="A4" s="36" t="s">
        <v>122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</row>
    <row r="5" spans="1:22" x14ac:dyDescent="0.2">
      <c r="A5" s="35"/>
      <c r="B5" s="35"/>
      <c r="C5" s="35"/>
      <c r="D5" s="35"/>
      <c r="E5" s="35"/>
      <c r="F5" s="35"/>
      <c r="G5" s="35"/>
      <c r="H5" s="35"/>
      <c r="I5" s="35"/>
      <c r="J5" s="35"/>
      <c r="K5" s="35"/>
      <c r="L5" s="34"/>
      <c r="V5" s="33" t="s">
        <v>121</v>
      </c>
    </row>
    <row r="6" spans="1:22" x14ac:dyDescent="0.2">
      <c r="A6" s="32" t="s">
        <v>120</v>
      </c>
      <c r="B6" s="32" t="s">
        <v>119</v>
      </c>
      <c r="C6" s="32" t="s">
        <v>118</v>
      </c>
      <c r="D6" s="32" t="s">
        <v>117</v>
      </c>
      <c r="E6" s="32" t="s">
        <v>116</v>
      </c>
      <c r="F6" s="32" t="s">
        <v>115</v>
      </c>
      <c r="G6" s="32" t="s">
        <v>114</v>
      </c>
      <c r="H6" s="32" t="s">
        <v>113</v>
      </c>
      <c r="I6" s="32" t="s">
        <v>112</v>
      </c>
      <c r="J6" s="32" t="s">
        <v>111</v>
      </c>
      <c r="K6" s="32" t="s">
        <v>110</v>
      </c>
      <c r="L6" s="32" t="s">
        <v>109</v>
      </c>
      <c r="M6" s="31" t="s">
        <v>108</v>
      </c>
      <c r="N6" s="32" t="s">
        <v>107</v>
      </c>
      <c r="O6" s="32" t="s">
        <v>106</v>
      </c>
      <c r="P6" s="32" t="s">
        <v>105</v>
      </c>
      <c r="Q6" s="32" t="s">
        <v>104</v>
      </c>
      <c r="R6" s="32" t="s">
        <v>103</v>
      </c>
      <c r="S6" s="32" t="s">
        <v>102</v>
      </c>
      <c r="T6" s="32" t="s">
        <v>101</v>
      </c>
      <c r="U6" s="32" t="s">
        <v>100</v>
      </c>
      <c r="V6" s="31" t="s">
        <v>99</v>
      </c>
    </row>
    <row r="7" spans="1:22" ht="12.75" customHeight="1" x14ac:dyDescent="0.2">
      <c r="A7" s="25" t="s">
        <v>98</v>
      </c>
      <c r="B7" s="25" t="s">
        <v>97</v>
      </c>
      <c r="C7" s="25" t="s">
        <v>96</v>
      </c>
      <c r="D7" s="24" t="s">
        <v>95</v>
      </c>
      <c r="E7" s="24" t="s">
        <v>94</v>
      </c>
      <c r="F7" s="30" t="s">
        <v>93</v>
      </c>
      <c r="G7" s="30"/>
      <c r="H7" s="30"/>
      <c r="I7" s="30"/>
      <c r="J7" s="30"/>
      <c r="K7" s="30"/>
      <c r="L7" s="30"/>
      <c r="M7" s="30"/>
      <c r="N7" s="24" t="s">
        <v>92</v>
      </c>
      <c r="O7" s="30" t="s">
        <v>91</v>
      </c>
      <c r="P7" s="30"/>
      <c r="Q7" s="30"/>
      <c r="R7" s="30"/>
      <c r="S7" s="30"/>
      <c r="T7" s="30"/>
      <c r="U7" s="30"/>
      <c r="V7" s="30"/>
    </row>
    <row r="8" spans="1:22" ht="12.75" customHeight="1" x14ac:dyDescent="0.2">
      <c r="A8" s="25"/>
      <c r="B8" s="25"/>
      <c r="C8" s="25"/>
      <c r="D8" s="24"/>
      <c r="E8" s="24"/>
      <c r="F8" s="29" t="s">
        <v>90</v>
      </c>
      <c r="G8" s="28"/>
      <c r="H8" s="28"/>
      <c r="I8" s="28"/>
      <c r="J8" s="27"/>
      <c r="K8" s="26" t="s">
        <v>89</v>
      </c>
      <c r="L8" s="26"/>
      <c r="M8" s="26"/>
      <c r="N8" s="24"/>
      <c r="O8" s="26" t="s">
        <v>90</v>
      </c>
      <c r="P8" s="26"/>
      <c r="Q8" s="26"/>
      <c r="R8" s="26"/>
      <c r="S8" s="26"/>
      <c r="T8" s="26" t="s">
        <v>89</v>
      </c>
      <c r="U8" s="26"/>
      <c r="V8" s="26"/>
    </row>
    <row r="9" spans="1:22" ht="84" customHeight="1" x14ac:dyDescent="0.2">
      <c r="A9" s="25"/>
      <c r="B9" s="25"/>
      <c r="C9" s="25"/>
      <c r="D9" s="24"/>
      <c r="E9" s="24"/>
      <c r="F9" s="23" t="s">
        <v>88</v>
      </c>
      <c r="G9" s="23" t="s">
        <v>87</v>
      </c>
      <c r="H9" s="23" t="s">
        <v>86</v>
      </c>
      <c r="I9" s="23" t="s">
        <v>85</v>
      </c>
      <c r="J9" s="23" t="s">
        <v>84</v>
      </c>
      <c r="K9" s="23" t="s">
        <v>83</v>
      </c>
      <c r="L9" s="23" t="s">
        <v>82</v>
      </c>
      <c r="M9" s="23" t="s">
        <v>81</v>
      </c>
      <c r="N9" s="24"/>
      <c r="O9" s="23" t="s">
        <v>88</v>
      </c>
      <c r="P9" s="23" t="s">
        <v>87</v>
      </c>
      <c r="Q9" s="23" t="s">
        <v>86</v>
      </c>
      <c r="R9" s="23" t="s">
        <v>85</v>
      </c>
      <c r="S9" s="23" t="s">
        <v>84</v>
      </c>
      <c r="T9" s="23" t="s">
        <v>83</v>
      </c>
      <c r="U9" s="23" t="s">
        <v>82</v>
      </c>
      <c r="V9" s="23" t="s">
        <v>81</v>
      </c>
    </row>
    <row r="10" spans="1:22" ht="18" x14ac:dyDescent="0.2">
      <c r="A10" s="11" t="s">
        <v>80</v>
      </c>
      <c r="B10" s="11"/>
      <c r="C10" s="11"/>
      <c r="D10" s="12" t="s">
        <v>79</v>
      </c>
      <c r="E10" s="4">
        <f>SUM(F10:M10)</f>
        <v>2303800000</v>
      </c>
      <c r="F10" s="3">
        <f>F11</f>
        <v>0</v>
      </c>
      <c r="G10" s="3">
        <f>G11</f>
        <v>0</v>
      </c>
      <c r="H10" s="3">
        <f>H11</f>
        <v>0</v>
      </c>
      <c r="I10" s="3">
        <f>I11</f>
        <v>0</v>
      </c>
      <c r="J10" s="3">
        <f>J11</f>
        <v>2196500000</v>
      </c>
      <c r="K10" s="3">
        <f>K11</f>
        <v>0</v>
      </c>
      <c r="L10" s="3">
        <f>L11</f>
        <v>0</v>
      </c>
      <c r="M10" s="3">
        <f>M11</f>
        <v>107300000</v>
      </c>
      <c r="N10" s="4">
        <f>SUM(O10:V10)</f>
        <v>2358800000</v>
      </c>
      <c r="O10" s="3">
        <f>O11</f>
        <v>0</v>
      </c>
      <c r="P10" s="3">
        <f>P11</f>
        <v>0</v>
      </c>
      <c r="Q10" s="3">
        <f>Q11</f>
        <v>0</v>
      </c>
      <c r="R10" s="3">
        <f>R11</f>
        <v>0</v>
      </c>
      <c r="S10" s="3">
        <f>S11</f>
        <v>2251500000</v>
      </c>
      <c r="T10" s="3">
        <f>T11</f>
        <v>0</v>
      </c>
      <c r="U10" s="3">
        <f>U11</f>
        <v>0</v>
      </c>
      <c r="V10" s="3">
        <f>V11</f>
        <v>107300000</v>
      </c>
    </row>
    <row r="11" spans="1:22" ht="30" x14ac:dyDescent="0.2">
      <c r="A11" s="11"/>
      <c r="B11" s="11" t="s">
        <v>78</v>
      </c>
      <c r="C11" s="11"/>
      <c r="D11" s="16" t="s">
        <v>77</v>
      </c>
      <c r="E11" s="4">
        <f>SUM(F11:M11)</f>
        <v>2303800000</v>
      </c>
      <c r="F11" s="22">
        <f>SUM(F12:F22)</f>
        <v>0</v>
      </c>
      <c r="G11" s="22">
        <f>SUM(G12:G22)</f>
        <v>0</v>
      </c>
      <c r="H11" s="22">
        <f>SUM(H12:H22)</f>
        <v>0</v>
      </c>
      <c r="I11" s="22">
        <f>SUM(I12:I22)</f>
        <v>0</v>
      </c>
      <c r="J11" s="22">
        <f>SUM(J12:J22)</f>
        <v>2196500000</v>
      </c>
      <c r="K11" s="22">
        <f>SUM(K12:K22)</f>
        <v>0</v>
      </c>
      <c r="L11" s="22">
        <f>SUM(L12:L22)</f>
        <v>0</v>
      </c>
      <c r="M11" s="22">
        <f>SUM(M12:M22)</f>
        <v>107300000</v>
      </c>
      <c r="N11" s="4">
        <f>SUM(O11:V11)</f>
        <v>2358800000</v>
      </c>
      <c r="O11" s="22">
        <f>SUM(O12:O22)</f>
        <v>0</v>
      </c>
      <c r="P11" s="22">
        <f>SUM(P12:P22)</f>
        <v>0</v>
      </c>
      <c r="Q11" s="22">
        <f>SUM(Q12:Q22)</f>
        <v>0</v>
      </c>
      <c r="R11" s="22">
        <f>SUM(R12:R22)</f>
        <v>0</v>
      </c>
      <c r="S11" s="22">
        <f>SUM(S12:S22)</f>
        <v>2251500000</v>
      </c>
      <c r="T11" s="22">
        <f>SUM(T12:T22)</f>
        <v>0</v>
      </c>
      <c r="U11" s="22">
        <f>SUM(U12:U22)</f>
        <v>0</v>
      </c>
      <c r="V11" s="22">
        <f>SUM(V12:V22)</f>
        <v>107300000</v>
      </c>
    </row>
    <row r="12" spans="1:22" ht="18" x14ac:dyDescent="0.2">
      <c r="A12" s="11"/>
      <c r="B12" s="11"/>
      <c r="C12" s="11" t="s">
        <v>76</v>
      </c>
      <c r="D12" s="16" t="s">
        <v>75</v>
      </c>
      <c r="E12" s="15">
        <f>SUM(F12:M12)</f>
        <v>135000000</v>
      </c>
      <c r="F12" s="13">
        <v>0</v>
      </c>
      <c r="G12" s="13">
        <v>0</v>
      </c>
      <c r="H12" s="13">
        <v>0</v>
      </c>
      <c r="I12" s="13">
        <v>0</v>
      </c>
      <c r="J12" s="13">
        <v>120000000</v>
      </c>
      <c r="K12" s="13">
        <v>0</v>
      </c>
      <c r="L12" s="13">
        <v>0</v>
      </c>
      <c r="M12" s="13">
        <v>15000000</v>
      </c>
      <c r="N12" s="15">
        <f>SUM(O12:V12)</f>
        <v>135000000</v>
      </c>
      <c r="O12" s="13">
        <v>0</v>
      </c>
      <c r="P12" s="13">
        <v>0</v>
      </c>
      <c r="Q12" s="13">
        <v>0</v>
      </c>
      <c r="R12" s="13">
        <v>0</v>
      </c>
      <c r="S12" s="13">
        <v>120000000</v>
      </c>
      <c r="T12" s="13">
        <v>0</v>
      </c>
      <c r="U12" s="13">
        <v>0</v>
      </c>
      <c r="V12" s="13">
        <v>15000000</v>
      </c>
    </row>
    <row r="13" spans="1:22" ht="18" x14ac:dyDescent="0.2">
      <c r="A13" s="11"/>
      <c r="B13" s="11"/>
      <c r="C13" s="11" t="s">
        <v>74</v>
      </c>
      <c r="D13" s="16" t="s">
        <v>73</v>
      </c>
      <c r="E13" s="15">
        <f>SUM(F13:M13)</f>
        <v>61000000</v>
      </c>
      <c r="F13" s="13">
        <v>0</v>
      </c>
      <c r="G13" s="13">
        <v>0</v>
      </c>
      <c r="H13" s="13">
        <v>0</v>
      </c>
      <c r="I13" s="13">
        <v>0</v>
      </c>
      <c r="J13" s="13">
        <v>60000000</v>
      </c>
      <c r="K13" s="13">
        <v>0</v>
      </c>
      <c r="L13" s="13">
        <v>0</v>
      </c>
      <c r="M13" s="13">
        <v>1000000</v>
      </c>
      <c r="N13" s="15">
        <f>SUM(O13:V13)</f>
        <v>61000000</v>
      </c>
      <c r="O13" s="13">
        <v>0</v>
      </c>
      <c r="P13" s="13">
        <v>0</v>
      </c>
      <c r="Q13" s="13">
        <v>0</v>
      </c>
      <c r="R13" s="13">
        <v>0</v>
      </c>
      <c r="S13" s="13">
        <v>60000000</v>
      </c>
      <c r="T13" s="13">
        <v>0</v>
      </c>
      <c r="U13" s="13">
        <v>0</v>
      </c>
      <c r="V13" s="13">
        <v>1000000</v>
      </c>
    </row>
    <row r="14" spans="1:22" ht="18" x14ac:dyDescent="0.2">
      <c r="A14" s="11"/>
      <c r="B14" s="11"/>
      <c r="C14" s="11" t="s">
        <v>72</v>
      </c>
      <c r="D14" s="16" t="s">
        <v>71</v>
      </c>
      <c r="E14" s="15">
        <f>SUM(F14:M14)</f>
        <v>550000000</v>
      </c>
      <c r="F14" s="13">
        <v>0</v>
      </c>
      <c r="G14" s="13">
        <v>0</v>
      </c>
      <c r="H14" s="13">
        <v>0</v>
      </c>
      <c r="I14" s="13">
        <v>0</v>
      </c>
      <c r="J14" s="13">
        <v>550000000</v>
      </c>
      <c r="K14" s="13">
        <v>0</v>
      </c>
      <c r="L14" s="13">
        <v>0</v>
      </c>
      <c r="M14" s="13">
        <v>0</v>
      </c>
      <c r="N14" s="15">
        <f>SUM(O14:V14)</f>
        <v>550000000</v>
      </c>
      <c r="O14" s="13">
        <v>0</v>
      </c>
      <c r="P14" s="13">
        <v>0</v>
      </c>
      <c r="Q14" s="13">
        <v>0</v>
      </c>
      <c r="R14" s="13">
        <v>0</v>
      </c>
      <c r="S14" s="13">
        <v>550000000</v>
      </c>
      <c r="T14" s="13">
        <v>0</v>
      </c>
      <c r="U14" s="13">
        <v>0</v>
      </c>
      <c r="V14" s="13">
        <v>0</v>
      </c>
    </row>
    <row r="15" spans="1:22" ht="30" x14ac:dyDescent="0.2">
      <c r="A15" s="11"/>
      <c r="B15" s="11"/>
      <c r="C15" s="11" t="s">
        <v>70</v>
      </c>
      <c r="D15" s="16" t="s">
        <v>69</v>
      </c>
      <c r="E15" s="15">
        <f>SUM(F15:M15)</f>
        <v>30000000</v>
      </c>
      <c r="F15" s="13">
        <v>0</v>
      </c>
      <c r="G15" s="13">
        <v>0</v>
      </c>
      <c r="H15" s="13">
        <v>0</v>
      </c>
      <c r="I15" s="13">
        <v>0</v>
      </c>
      <c r="J15" s="13">
        <v>30000000</v>
      </c>
      <c r="K15" s="13">
        <v>0</v>
      </c>
      <c r="L15" s="13">
        <v>0</v>
      </c>
      <c r="M15" s="13">
        <v>0</v>
      </c>
      <c r="N15" s="15">
        <f>SUM(O15:V15)</f>
        <v>30000000</v>
      </c>
      <c r="O15" s="13">
        <v>0</v>
      </c>
      <c r="P15" s="13">
        <v>0</v>
      </c>
      <c r="Q15" s="13">
        <v>0</v>
      </c>
      <c r="R15" s="13">
        <v>0</v>
      </c>
      <c r="S15" s="13">
        <v>30000000</v>
      </c>
      <c r="T15" s="13">
        <v>0</v>
      </c>
      <c r="U15" s="13">
        <v>0</v>
      </c>
      <c r="V15" s="13">
        <v>0</v>
      </c>
    </row>
    <row r="16" spans="1:22" ht="30" x14ac:dyDescent="0.2">
      <c r="A16" s="11"/>
      <c r="B16" s="11"/>
      <c r="C16" s="11" t="s">
        <v>68</v>
      </c>
      <c r="D16" s="16" t="s">
        <v>67</v>
      </c>
      <c r="E16" s="15">
        <f>SUM(F16:M16)</f>
        <v>50000000</v>
      </c>
      <c r="F16" s="13">
        <v>0</v>
      </c>
      <c r="G16" s="13">
        <v>0</v>
      </c>
      <c r="H16" s="13">
        <v>0</v>
      </c>
      <c r="I16" s="13">
        <v>0</v>
      </c>
      <c r="J16" s="13">
        <v>50000000</v>
      </c>
      <c r="K16" s="13">
        <v>0</v>
      </c>
      <c r="L16" s="13">
        <v>0</v>
      </c>
      <c r="M16" s="13">
        <v>0</v>
      </c>
      <c r="N16" s="15">
        <f>SUM(O16:V16)</f>
        <v>50000000</v>
      </c>
      <c r="O16" s="13">
        <v>0</v>
      </c>
      <c r="P16" s="13">
        <v>0</v>
      </c>
      <c r="Q16" s="13">
        <v>0</v>
      </c>
      <c r="R16" s="13">
        <v>0</v>
      </c>
      <c r="S16" s="13">
        <v>50000000</v>
      </c>
      <c r="T16" s="13">
        <v>0</v>
      </c>
      <c r="U16" s="13">
        <v>0</v>
      </c>
      <c r="V16" s="13">
        <v>0</v>
      </c>
    </row>
    <row r="17" spans="1:22" ht="18" x14ac:dyDescent="0.2">
      <c r="A17" s="11"/>
      <c r="B17" s="11"/>
      <c r="C17" s="11" t="s">
        <v>66</v>
      </c>
      <c r="D17" s="16" t="s">
        <v>65</v>
      </c>
      <c r="E17" s="15">
        <f>SUM(F17:M17)</f>
        <v>159000000</v>
      </c>
      <c r="F17" s="13">
        <v>0</v>
      </c>
      <c r="G17" s="13">
        <v>0</v>
      </c>
      <c r="H17" s="13">
        <v>0</v>
      </c>
      <c r="I17" s="13">
        <v>0</v>
      </c>
      <c r="J17" s="13">
        <v>154000000</v>
      </c>
      <c r="K17" s="13">
        <v>0</v>
      </c>
      <c r="L17" s="13">
        <v>0</v>
      </c>
      <c r="M17" s="13">
        <v>5000000</v>
      </c>
      <c r="N17" s="15">
        <f>SUM(O17:V17)</f>
        <v>159000000</v>
      </c>
      <c r="O17" s="13">
        <v>0</v>
      </c>
      <c r="P17" s="13">
        <v>0</v>
      </c>
      <c r="Q17" s="13">
        <v>0</v>
      </c>
      <c r="R17" s="13">
        <v>0</v>
      </c>
      <c r="S17" s="13">
        <v>154000000</v>
      </c>
      <c r="T17" s="13">
        <v>0</v>
      </c>
      <c r="U17" s="13">
        <v>0</v>
      </c>
      <c r="V17" s="13">
        <v>5000000</v>
      </c>
    </row>
    <row r="18" spans="1:22" ht="18" x14ac:dyDescent="0.2">
      <c r="A18" s="11"/>
      <c r="B18" s="11"/>
      <c r="C18" s="11" t="s">
        <v>64</v>
      </c>
      <c r="D18" s="16" t="s">
        <v>63</v>
      </c>
      <c r="E18" s="15">
        <f>SUM(F18:M18)</f>
        <v>200000000</v>
      </c>
      <c r="F18" s="13">
        <v>0</v>
      </c>
      <c r="G18" s="13">
        <v>0</v>
      </c>
      <c r="H18" s="13">
        <v>0</v>
      </c>
      <c r="I18" s="13">
        <v>0</v>
      </c>
      <c r="J18" s="21">
        <v>200000000</v>
      </c>
      <c r="K18" s="13">
        <v>0</v>
      </c>
      <c r="L18" s="13">
        <v>0</v>
      </c>
      <c r="M18" s="13">
        <v>0</v>
      </c>
      <c r="N18" s="15">
        <f>SUM(O18:V18)</f>
        <v>200000000</v>
      </c>
      <c r="O18" s="13">
        <v>0</v>
      </c>
      <c r="P18" s="13">
        <v>0</v>
      </c>
      <c r="Q18" s="13">
        <v>0</v>
      </c>
      <c r="R18" s="13">
        <v>0</v>
      </c>
      <c r="S18" s="21">
        <v>200000000</v>
      </c>
      <c r="T18" s="13">
        <v>0</v>
      </c>
      <c r="U18" s="13">
        <v>0</v>
      </c>
      <c r="V18" s="13">
        <v>0</v>
      </c>
    </row>
    <row r="19" spans="1:22" ht="18" x14ac:dyDescent="0.2">
      <c r="A19" s="11"/>
      <c r="B19" s="11"/>
      <c r="C19" s="11" t="s">
        <v>62</v>
      </c>
      <c r="D19" s="16" t="s">
        <v>61</v>
      </c>
      <c r="E19" s="15">
        <f>SUM(F19:M19)</f>
        <v>70000000</v>
      </c>
      <c r="F19" s="13">
        <v>0</v>
      </c>
      <c r="G19" s="13">
        <v>0</v>
      </c>
      <c r="H19" s="13">
        <v>0</v>
      </c>
      <c r="I19" s="13">
        <v>0</v>
      </c>
      <c r="J19" s="21">
        <v>64000000</v>
      </c>
      <c r="K19" s="21">
        <v>0</v>
      </c>
      <c r="L19" s="21">
        <v>0</v>
      </c>
      <c r="M19" s="21">
        <v>6000000</v>
      </c>
      <c r="N19" s="15">
        <f>SUM(O19:V19)</f>
        <v>100000000</v>
      </c>
      <c r="O19" s="13">
        <v>0</v>
      </c>
      <c r="P19" s="13">
        <v>0</v>
      </c>
      <c r="Q19" s="13">
        <v>0</v>
      </c>
      <c r="R19" s="13">
        <v>0</v>
      </c>
      <c r="S19" s="21">
        <f>64000000+30000000</f>
        <v>94000000</v>
      </c>
      <c r="T19" s="21">
        <v>0</v>
      </c>
      <c r="U19" s="21">
        <v>0</v>
      </c>
      <c r="V19" s="21">
        <v>6000000</v>
      </c>
    </row>
    <row r="20" spans="1:22" ht="18" x14ac:dyDescent="0.2">
      <c r="A20" s="11"/>
      <c r="B20" s="11"/>
      <c r="C20" s="11" t="s">
        <v>60</v>
      </c>
      <c r="D20" s="16" t="s">
        <v>59</v>
      </c>
      <c r="E20" s="15">
        <f>SUM(F20:M20)</f>
        <v>550000000</v>
      </c>
      <c r="F20" s="13">
        <v>0</v>
      </c>
      <c r="G20" s="13">
        <v>0</v>
      </c>
      <c r="H20" s="13">
        <v>0</v>
      </c>
      <c r="I20" s="13">
        <v>0</v>
      </c>
      <c r="J20" s="13">
        <v>500000000</v>
      </c>
      <c r="K20" s="13">
        <v>0</v>
      </c>
      <c r="L20" s="13">
        <v>0</v>
      </c>
      <c r="M20" s="13">
        <v>50000000</v>
      </c>
      <c r="N20" s="15">
        <f>SUM(O20:V20)</f>
        <v>550000000</v>
      </c>
      <c r="O20" s="13">
        <v>0</v>
      </c>
      <c r="P20" s="13">
        <v>0</v>
      </c>
      <c r="Q20" s="13">
        <v>0</v>
      </c>
      <c r="R20" s="13">
        <v>0</v>
      </c>
      <c r="S20" s="13">
        <v>500000000</v>
      </c>
      <c r="T20" s="13">
        <v>0</v>
      </c>
      <c r="U20" s="13">
        <v>0</v>
      </c>
      <c r="V20" s="13">
        <v>50000000</v>
      </c>
    </row>
    <row r="21" spans="1:22" ht="18" x14ac:dyDescent="0.2">
      <c r="A21" s="11"/>
      <c r="B21" s="11"/>
      <c r="C21" s="11" t="s">
        <v>58</v>
      </c>
      <c r="D21" s="16" t="s">
        <v>57</v>
      </c>
      <c r="E21" s="15">
        <f>SUM(F21:M21)</f>
        <v>298500000</v>
      </c>
      <c r="F21" s="13">
        <v>0</v>
      </c>
      <c r="G21" s="13">
        <v>0</v>
      </c>
      <c r="H21" s="13">
        <v>0</v>
      </c>
      <c r="I21" s="13">
        <v>0</v>
      </c>
      <c r="J21" s="21">
        <v>283500000</v>
      </c>
      <c r="K21" s="21">
        <v>0</v>
      </c>
      <c r="L21" s="21">
        <v>0</v>
      </c>
      <c r="M21" s="21">
        <v>15000000</v>
      </c>
      <c r="N21" s="15">
        <f>SUM(O21:V21)</f>
        <v>323500000</v>
      </c>
      <c r="O21" s="13">
        <v>0</v>
      </c>
      <c r="P21" s="13">
        <v>0</v>
      </c>
      <c r="Q21" s="13">
        <v>0</v>
      </c>
      <c r="R21" s="13">
        <v>0</v>
      </c>
      <c r="S21" s="21">
        <f>283500000+25000000</f>
        <v>308500000</v>
      </c>
      <c r="T21" s="21">
        <v>0</v>
      </c>
      <c r="U21" s="21">
        <v>0</v>
      </c>
      <c r="V21" s="21">
        <v>15000000</v>
      </c>
    </row>
    <row r="22" spans="1:22" ht="18" x14ac:dyDescent="0.2">
      <c r="A22" s="11"/>
      <c r="B22" s="11"/>
      <c r="C22" s="11" t="s">
        <v>56</v>
      </c>
      <c r="D22" s="16" t="s">
        <v>55</v>
      </c>
      <c r="E22" s="15">
        <f>SUM(F22:M22)</f>
        <v>200300000</v>
      </c>
      <c r="F22" s="13">
        <v>0</v>
      </c>
      <c r="G22" s="13">
        <v>0</v>
      </c>
      <c r="H22" s="13">
        <v>0</v>
      </c>
      <c r="I22" s="13">
        <v>0</v>
      </c>
      <c r="J22" s="13">
        <v>185000000</v>
      </c>
      <c r="K22" s="13">
        <v>0</v>
      </c>
      <c r="L22" s="13">
        <v>0</v>
      </c>
      <c r="M22" s="13">
        <v>15300000</v>
      </c>
      <c r="N22" s="15">
        <f>SUM(O22:V22)</f>
        <v>200300000</v>
      </c>
      <c r="O22" s="13">
        <v>0</v>
      </c>
      <c r="P22" s="13">
        <v>0</v>
      </c>
      <c r="Q22" s="13">
        <v>0</v>
      </c>
      <c r="R22" s="13">
        <v>0</v>
      </c>
      <c r="S22" s="13">
        <v>185000000</v>
      </c>
      <c r="T22" s="13">
        <v>0</v>
      </c>
      <c r="U22" s="13">
        <v>0</v>
      </c>
      <c r="V22" s="13">
        <v>15300000</v>
      </c>
    </row>
    <row r="23" spans="1:22" ht="18" x14ac:dyDescent="0.2">
      <c r="A23" s="11" t="s">
        <v>54</v>
      </c>
      <c r="B23" s="11"/>
      <c r="C23" s="11"/>
      <c r="D23" s="12" t="s">
        <v>53</v>
      </c>
      <c r="E23" s="4">
        <f>SUM(F23:M23)</f>
        <v>347839231</v>
      </c>
      <c r="F23" s="3">
        <f>F24+F33+F40</f>
        <v>0</v>
      </c>
      <c r="G23" s="3">
        <f>G24+G33+G40</f>
        <v>0</v>
      </c>
      <c r="H23" s="3">
        <f>H24+H33+H40</f>
        <v>20970000</v>
      </c>
      <c r="I23" s="3">
        <f>I24+I33+I40</f>
        <v>0</v>
      </c>
      <c r="J23" s="3">
        <f>J24+J33+J40</f>
        <v>326869231</v>
      </c>
      <c r="K23" s="3">
        <f>K24+K33+K40</f>
        <v>0</v>
      </c>
      <c r="L23" s="3">
        <f>L24+L33+L40</f>
        <v>0</v>
      </c>
      <c r="M23" s="3">
        <f>M24+M33+M40</f>
        <v>0</v>
      </c>
      <c r="N23" s="4">
        <f>SUM(O23:V23)</f>
        <v>420399231</v>
      </c>
      <c r="O23" s="3">
        <f>O24+O33+O40</f>
        <v>0</v>
      </c>
      <c r="P23" s="3">
        <f>P24+P33+P40</f>
        <v>0</v>
      </c>
      <c r="Q23" s="3">
        <f>Q24+Q33+Q40</f>
        <v>21030000</v>
      </c>
      <c r="R23" s="3">
        <f>R24+R33+R40</f>
        <v>0</v>
      </c>
      <c r="S23" s="3">
        <f>S24+S33+S40</f>
        <v>399369231</v>
      </c>
      <c r="T23" s="3">
        <f>T24+T33+T40</f>
        <v>0</v>
      </c>
      <c r="U23" s="3">
        <f>U24+U33+U40</f>
        <v>0</v>
      </c>
      <c r="V23" s="3">
        <f>V24+V33+V40</f>
        <v>0</v>
      </c>
    </row>
    <row r="24" spans="1:22" ht="18" x14ac:dyDescent="0.2">
      <c r="A24" s="11"/>
      <c r="B24" s="11" t="s">
        <v>52</v>
      </c>
      <c r="C24" s="11"/>
      <c r="D24" s="12" t="s">
        <v>51</v>
      </c>
      <c r="E24" s="4">
        <f>SUM(F24:M24)</f>
        <v>210769231</v>
      </c>
      <c r="F24" s="3">
        <f>SUM(F25:F32)</f>
        <v>0</v>
      </c>
      <c r="G24" s="3">
        <f>SUM(G25:G32)</f>
        <v>0</v>
      </c>
      <c r="H24" s="3">
        <f>SUM(H25:H32)</f>
        <v>0</v>
      </c>
      <c r="I24" s="3">
        <f>SUM(I25:I32)</f>
        <v>0</v>
      </c>
      <c r="J24" s="3">
        <f>SUM(J25:J32)</f>
        <v>210769231</v>
      </c>
      <c r="K24" s="3">
        <f>SUM(K25:K32)</f>
        <v>0</v>
      </c>
      <c r="L24" s="3">
        <f>SUM(L25:L32)</f>
        <v>0</v>
      </c>
      <c r="M24" s="3">
        <f>SUM(M25:M32)</f>
        <v>0</v>
      </c>
      <c r="N24" s="4">
        <f>SUM(O24:V24)</f>
        <v>280769231</v>
      </c>
      <c r="O24" s="3">
        <f>SUM(O25:O32)</f>
        <v>0</v>
      </c>
      <c r="P24" s="3">
        <f>SUM(P25:P32)</f>
        <v>0</v>
      </c>
      <c r="Q24" s="3">
        <f>SUM(Q25:Q32)</f>
        <v>0</v>
      </c>
      <c r="R24" s="3">
        <f>SUM(R25:R32)</f>
        <v>0</v>
      </c>
      <c r="S24" s="3">
        <f>SUM(S25:S32)</f>
        <v>280769231</v>
      </c>
      <c r="T24" s="3">
        <f>SUM(T25:T32)</f>
        <v>0</v>
      </c>
      <c r="U24" s="3">
        <f>SUM(U25:U32)</f>
        <v>0</v>
      </c>
      <c r="V24" s="3">
        <f>SUM(V25:V32)</f>
        <v>0</v>
      </c>
    </row>
    <row r="25" spans="1:22" s="20" customFormat="1" ht="18" x14ac:dyDescent="0.2">
      <c r="A25" s="11"/>
      <c r="B25" s="11"/>
      <c r="C25" s="11" t="s">
        <v>50</v>
      </c>
      <c r="D25" s="16" t="s">
        <v>49</v>
      </c>
      <c r="E25" s="15">
        <f>SUM(F25:M25)</f>
        <v>20000000</v>
      </c>
      <c r="F25" s="13">
        <v>0</v>
      </c>
      <c r="G25" s="13">
        <v>0</v>
      </c>
      <c r="H25" s="13">
        <v>0</v>
      </c>
      <c r="I25" s="13">
        <v>0</v>
      </c>
      <c r="J25" s="13">
        <v>20000000</v>
      </c>
      <c r="K25" s="13">
        <v>0</v>
      </c>
      <c r="L25" s="13">
        <v>0</v>
      </c>
      <c r="M25" s="13">
        <v>0</v>
      </c>
      <c r="N25" s="15">
        <f>SUM(O25:V25)</f>
        <v>40000000</v>
      </c>
      <c r="O25" s="13">
        <v>0</v>
      </c>
      <c r="P25" s="13">
        <v>0</v>
      </c>
      <c r="Q25" s="13">
        <v>0</v>
      </c>
      <c r="R25" s="13">
        <v>0</v>
      </c>
      <c r="S25" s="13">
        <v>40000000</v>
      </c>
      <c r="T25" s="13">
        <v>0</v>
      </c>
      <c r="U25" s="13">
        <v>0</v>
      </c>
      <c r="V25" s="13">
        <v>0</v>
      </c>
    </row>
    <row r="26" spans="1:22" ht="30" x14ac:dyDescent="0.2">
      <c r="A26" s="11"/>
      <c r="B26" s="11"/>
      <c r="C26" s="11" t="s">
        <v>48</v>
      </c>
      <c r="D26" s="16" t="s">
        <v>47</v>
      </c>
      <c r="E26" s="15">
        <f>SUM(F26:M26)</f>
        <v>2131176</v>
      </c>
      <c r="F26" s="13">
        <v>0</v>
      </c>
      <c r="G26" s="13">
        <v>0</v>
      </c>
      <c r="H26" s="13">
        <v>0</v>
      </c>
      <c r="I26" s="13">
        <v>0</v>
      </c>
      <c r="J26" s="13">
        <v>2131176</v>
      </c>
      <c r="K26" s="13">
        <v>0</v>
      </c>
      <c r="L26" s="13">
        <v>0</v>
      </c>
      <c r="M26" s="13">
        <v>0</v>
      </c>
      <c r="N26" s="15">
        <f>SUM(O26:V26)</f>
        <v>2131176</v>
      </c>
      <c r="O26" s="13">
        <v>0</v>
      </c>
      <c r="P26" s="13">
        <v>0</v>
      </c>
      <c r="Q26" s="13">
        <v>0</v>
      </c>
      <c r="R26" s="13">
        <v>0</v>
      </c>
      <c r="S26" s="13">
        <v>2131176</v>
      </c>
      <c r="T26" s="13">
        <v>0</v>
      </c>
      <c r="U26" s="13">
        <v>0</v>
      </c>
      <c r="V26" s="13">
        <v>0</v>
      </c>
    </row>
    <row r="27" spans="1:22" ht="18" x14ac:dyDescent="0.2">
      <c r="A27" s="11"/>
      <c r="B27" s="11"/>
      <c r="C27" s="11" t="s">
        <v>46</v>
      </c>
      <c r="D27" s="16" t="s">
        <v>45</v>
      </c>
      <c r="E27" s="15">
        <f>SUM(F27:M27)</f>
        <v>27650567</v>
      </c>
      <c r="F27" s="13">
        <v>0</v>
      </c>
      <c r="G27" s="13">
        <v>0</v>
      </c>
      <c r="H27" s="13">
        <v>0</v>
      </c>
      <c r="I27" s="13">
        <v>0</v>
      </c>
      <c r="J27" s="13">
        <v>27650567</v>
      </c>
      <c r="K27" s="13">
        <v>0</v>
      </c>
      <c r="L27" s="13">
        <v>0</v>
      </c>
      <c r="M27" s="13">
        <v>0</v>
      </c>
      <c r="N27" s="15">
        <f>SUM(O27:V27)</f>
        <v>27650567</v>
      </c>
      <c r="O27" s="13">
        <v>0</v>
      </c>
      <c r="P27" s="13">
        <v>0</v>
      </c>
      <c r="Q27" s="13">
        <v>0</v>
      </c>
      <c r="R27" s="13">
        <v>0</v>
      </c>
      <c r="S27" s="13">
        <v>27650567</v>
      </c>
      <c r="T27" s="13">
        <v>0</v>
      </c>
      <c r="U27" s="13">
        <v>0</v>
      </c>
      <c r="V27" s="13">
        <v>0</v>
      </c>
    </row>
    <row r="28" spans="1:22" ht="18" x14ac:dyDescent="0.2">
      <c r="A28" s="11"/>
      <c r="B28" s="11"/>
      <c r="C28" s="11" t="s">
        <v>44</v>
      </c>
      <c r="D28" s="16" t="s">
        <v>43</v>
      </c>
      <c r="E28" s="15">
        <f>SUM(F28:M28)</f>
        <v>40000000</v>
      </c>
      <c r="F28" s="13">
        <v>0</v>
      </c>
      <c r="G28" s="13">
        <v>0</v>
      </c>
      <c r="H28" s="13">
        <v>0</v>
      </c>
      <c r="I28" s="13">
        <v>0</v>
      </c>
      <c r="J28" s="13">
        <v>40000000</v>
      </c>
      <c r="K28" s="13">
        <v>0</v>
      </c>
      <c r="L28" s="13">
        <v>0</v>
      </c>
      <c r="M28" s="13">
        <v>0</v>
      </c>
      <c r="N28" s="15">
        <f>SUM(O28:V28)</f>
        <v>90000000</v>
      </c>
      <c r="O28" s="13">
        <v>0</v>
      </c>
      <c r="P28" s="13">
        <v>0</v>
      </c>
      <c r="Q28" s="13">
        <v>0</v>
      </c>
      <c r="R28" s="13">
        <v>0</v>
      </c>
      <c r="S28" s="13">
        <f>70000000+20000000</f>
        <v>90000000</v>
      </c>
      <c r="T28" s="13">
        <v>0</v>
      </c>
      <c r="U28" s="13">
        <v>0</v>
      </c>
      <c r="V28" s="13">
        <v>0</v>
      </c>
    </row>
    <row r="29" spans="1:22" ht="18" x14ac:dyDescent="0.2">
      <c r="A29" s="11"/>
      <c r="B29" s="11"/>
      <c r="C29" s="11" t="s">
        <v>42</v>
      </c>
      <c r="D29" s="16" t="s">
        <v>41</v>
      </c>
      <c r="E29" s="15">
        <f>SUM(F29:M29)</f>
        <v>50000000</v>
      </c>
      <c r="F29" s="13">
        <v>0</v>
      </c>
      <c r="G29" s="13">
        <v>0</v>
      </c>
      <c r="H29" s="13">
        <v>0</v>
      </c>
      <c r="I29" s="13">
        <v>0</v>
      </c>
      <c r="J29" s="13">
        <v>50000000</v>
      </c>
      <c r="K29" s="13">
        <v>0</v>
      </c>
      <c r="L29" s="13">
        <v>0</v>
      </c>
      <c r="M29" s="13">
        <v>0</v>
      </c>
      <c r="N29" s="15">
        <f>SUM(O29:V29)</f>
        <v>50000000</v>
      </c>
      <c r="O29" s="13">
        <v>0</v>
      </c>
      <c r="P29" s="13">
        <v>0</v>
      </c>
      <c r="Q29" s="13">
        <v>0</v>
      </c>
      <c r="R29" s="13">
        <v>0</v>
      </c>
      <c r="S29" s="13">
        <v>50000000</v>
      </c>
      <c r="T29" s="13">
        <v>0</v>
      </c>
      <c r="U29" s="13">
        <v>0</v>
      </c>
      <c r="V29" s="13">
        <v>0</v>
      </c>
    </row>
    <row r="30" spans="1:22" ht="18" x14ac:dyDescent="0.2">
      <c r="A30" s="11"/>
      <c r="B30" s="11"/>
      <c r="C30" s="11" t="s">
        <v>40</v>
      </c>
      <c r="D30" s="19" t="s">
        <v>39</v>
      </c>
      <c r="E30" s="15">
        <f>SUM(F30:M30)</f>
        <v>30000000</v>
      </c>
      <c r="F30" s="13">
        <v>0</v>
      </c>
      <c r="G30" s="13">
        <v>0</v>
      </c>
      <c r="H30" s="13">
        <v>0</v>
      </c>
      <c r="I30" s="13">
        <v>0</v>
      </c>
      <c r="J30" s="13">
        <v>30000000</v>
      </c>
      <c r="K30" s="13">
        <v>0</v>
      </c>
      <c r="L30" s="13">
        <v>0</v>
      </c>
      <c r="M30" s="13">
        <v>0</v>
      </c>
      <c r="N30" s="15">
        <f>SUM(O30:V30)</f>
        <v>30000000</v>
      </c>
      <c r="O30" s="13">
        <v>0</v>
      </c>
      <c r="P30" s="13">
        <v>0</v>
      </c>
      <c r="Q30" s="13">
        <v>0</v>
      </c>
      <c r="R30" s="13">
        <v>0</v>
      </c>
      <c r="S30" s="13">
        <v>30000000</v>
      </c>
      <c r="T30" s="13">
        <v>0</v>
      </c>
      <c r="U30" s="13">
        <v>0</v>
      </c>
      <c r="V30" s="13">
        <v>0</v>
      </c>
    </row>
    <row r="31" spans="1:22" ht="18" x14ac:dyDescent="0.2">
      <c r="A31" s="11"/>
      <c r="B31" s="11"/>
      <c r="C31" s="11" t="s">
        <v>38</v>
      </c>
      <c r="D31" s="19" t="s">
        <v>37</v>
      </c>
      <c r="E31" s="15">
        <f>SUM(F31:M31)</f>
        <v>40000000</v>
      </c>
      <c r="F31" s="13">
        <v>0</v>
      </c>
      <c r="G31" s="13">
        <v>0</v>
      </c>
      <c r="H31" s="13">
        <v>0</v>
      </c>
      <c r="I31" s="13">
        <v>0</v>
      </c>
      <c r="J31" s="13">
        <v>40000000</v>
      </c>
      <c r="K31" s="13">
        <v>0</v>
      </c>
      <c r="L31" s="13">
        <v>0</v>
      </c>
      <c r="M31" s="13">
        <v>0</v>
      </c>
      <c r="N31" s="15">
        <f>SUM(O31:V31)</f>
        <v>40000000</v>
      </c>
      <c r="O31" s="13">
        <v>0</v>
      </c>
      <c r="P31" s="13">
        <v>0</v>
      </c>
      <c r="Q31" s="13">
        <v>0</v>
      </c>
      <c r="R31" s="13">
        <v>0</v>
      </c>
      <c r="S31" s="13">
        <v>40000000</v>
      </c>
      <c r="T31" s="13">
        <v>0</v>
      </c>
      <c r="U31" s="13">
        <v>0</v>
      </c>
      <c r="V31" s="13">
        <v>0</v>
      </c>
    </row>
    <row r="32" spans="1:22" ht="18" x14ac:dyDescent="0.2">
      <c r="A32" s="11"/>
      <c r="B32" s="11"/>
      <c r="C32" s="11" t="s">
        <v>36</v>
      </c>
      <c r="D32" s="19" t="s">
        <v>35</v>
      </c>
      <c r="E32" s="15">
        <f>SUM(F32:M32)</f>
        <v>987488</v>
      </c>
      <c r="F32" s="13">
        <v>0</v>
      </c>
      <c r="G32" s="13">
        <v>0</v>
      </c>
      <c r="H32" s="13">
        <v>0</v>
      </c>
      <c r="I32" s="13">
        <v>0</v>
      </c>
      <c r="J32" s="13">
        <v>987488</v>
      </c>
      <c r="K32" s="13">
        <v>0</v>
      </c>
      <c r="L32" s="13">
        <v>0</v>
      </c>
      <c r="M32" s="13">
        <v>0</v>
      </c>
      <c r="N32" s="15">
        <f>SUM(O32:V32)</f>
        <v>987488</v>
      </c>
      <c r="O32" s="13">
        <v>0</v>
      </c>
      <c r="P32" s="13">
        <v>0</v>
      </c>
      <c r="Q32" s="13">
        <v>0</v>
      </c>
      <c r="R32" s="13">
        <v>0</v>
      </c>
      <c r="S32" s="13">
        <v>987488</v>
      </c>
      <c r="T32" s="13">
        <v>0</v>
      </c>
      <c r="U32" s="13">
        <v>0</v>
      </c>
      <c r="V32" s="13">
        <v>0</v>
      </c>
    </row>
    <row r="33" spans="1:22" ht="18" x14ac:dyDescent="0.2">
      <c r="A33" s="11"/>
      <c r="B33" s="11" t="s">
        <v>34</v>
      </c>
      <c r="C33" s="11"/>
      <c r="D33" s="12" t="s">
        <v>33</v>
      </c>
      <c r="E33" s="4">
        <f>SUM(F33:M33)</f>
        <v>116100000</v>
      </c>
      <c r="F33" s="3">
        <f>SUM(F34:F39)</f>
        <v>0</v>
      </c>
      <c r="G33" s="3">
        <f>SUM(G34:G39)</f>
        <v>0</v>
      </c>
      <c r="H33" s="3">
        <f>SUM(H34:H39)</f>
        <v>0</v>
      </c>
      <c r="I33" s="3">
        <f>SUM(I34:I39)</f>
        <v>0</v>
      </c>
      <c r="J33" s="3">
        <f>SUM(J34:J39)</f>
        <v>116100000</v>
      </c>
      <c r="K33" s="3">
        <f>SUM(K34:K39)</f>
        <v>0</v>
      </c>
      <c r="L33" s="3">
        <f>SUM(L34:L39)</f>
        <v>0</v>
      </c>
      <c r="M33" s="3">
        <f>SUM(M34:M39)</f>
        <v>0</v>
      </c>
      <c r="N33" s="4">
        <f>SUM(O33:V33)</f>
        <v>118600000</v>
      </c>
      <c r="O33" s="3">
        <f>SUM(O34:O39)</f>
        <v>0</v>
      </c>
      <c r="P33" s="3">
        <f>SUM(P34:P39)</f>
        <v>0</v>
      </c>
      <c r="Q33" s="3">
        <f>SUM(Q34:Q39)</f>
        <v>0</v>
      </c>
      <c r="R33" s="3">
        <f>SUM(R34:R39)</f>
        <v>0</v>
      </c>
      <c r="S33" s="3">
        <f>SUM(S34:S39)</f>
        <v>118600000</v>
      </c>
      <c r="T33" s="3">
        <f>SUM(T34:T39)</f>
        <v>0</v>
      </c>
      <c r="U33" s="3">
        <f>SUM(U34:U39)</f>
        <v>0</v>
      </c>
      <c r="V33" s="3">
        <f>SUM(V34:V39)</f>
        <v>0</v>
      </c>
    </row>
    <row r="34" spans="1:22" ht="18" x14ac:dyDescent="0.2">
      <c r="A34" s="11"/>
      <c r="B34" s="11"/>
      <c r="C34" s="11" t="s">
        <v>32</v>
      </c>
      <c r="D34" s="16" t="s">
        <v>31</v>
      </c>
      <c r="E34" s="15">
        <f>SUM(F34:M34)</f>
        <v>10000000</v>
      </c>
      <c r="F34" s="13">
        <v>0</v>
      </c>
      <c r="G34" s="13">
        <v>0</v>
      </c>
      <c r="H34" s="13">
        <v>0</v>
      </c>
      <c r="I34" s="13">
        <v>0</v>
      </c>
      <c r="J34" s="13">
        <v>10000000</v>
      </c>
      <c r="K34" s="13">
        <v>0</v>
      </c>
      <c r="L34" s="13">
        <v>0</v>
      </c>
      <c r="M34" s="13">
        <v>0</v>
      </c>
      <c r="N34" s="15">
        <f>SUM(O34:V34)</f>
        <v>10000000</v>
      </c>
      <c r="O34" s="13">
        <v>0</v>
      </c>
      <c r="P34" s="13">
        <v>0</v>
      </c>
      <c r="Q34" s="13">
        <v>0</v>
      </c>
      <c r="R34" s="13">
        <v>0</v>
      </c>
      <c r="S34" s="13">
        <v>10000000</v>
      </c>
      <c r="T34" s="13">
        <v>0</v>
      </c>
      <c r="U34" s="13">
        <v>0</v>
      </c>
      <c r="V34" s="13">
        <v>0</v>
      </c>
    </row>
    <row r="35" spans="1:22" ht="18" x14ac:dyDescent="0.2">
      <c r="A35" s="11"/>
      <c r="B35" s="11"/>
      <c r="C35" s="11" t="s">
        <v>30</v>
      </c>
      <c r="D35" s="16" t="s">
        <v>29</v>
      </c>
      <c r="E35" s="15">
        <f>SUM(F35:M35)</f>
        <v>10000000</v>
      </c>
      <c r="F35" s="13">
        <v>0</v>
      </c>
      <c r="G35" s="13">
        <v>0</v>
      </c>
      <c r="H35" s="13">
        <v>0</v>
      </c>
      <c r="I35" s="13">
        <v>0</v>
      </c>
      <c r="J35" s="13">
        <v>10000000</v>
      </c>
      <c r="K35" s="13">
        <v>0</v>
      </c>
      <c r="L35" s="13">
        <v>0</v>
      </c>
      <c r="M35" s="13">
        <v>0</v>
      </c>
      <c r="N35" s="15">
        <f>SUM(O35:V35)</f>
        <v>12500000</v>
      </c>
      <c r="O35" s="13">
        <v>0</v>
      </c>
      <c r="P35" s="13">
        <v>0</v>
      </c>
      <c r="Q35" s="13">
        <v>0</v>
      </c>
      <c r="R35" s="13">
        <v>0</v>
      </c>
      <c r="S35" s="13">
        <v>12500000</v>
      </c>
      <c r="T35" s="13">
        <v>0</v>
      </c>
      <c r="U35" s="13">
        <v>0</v>
      </c>
      <c r="V35" s="13">
        <v>0</v>
      </c>
    </row>
    <row r="36" spans="1:22" ht="18" x14ac:dyDescent="0.2">
      <c r="A36" s="11"/>
      <c r="B36" s="11"/>
      <c r="C36" s="11" t="s">
        <v>28</v>
      </c>
      <c r="D36" s="16" t="s">
        <v>27</v>
      </c>
      <c r="E36" s="15">
        <f>SUM(F36:M36)</f>
        <v>16100000</v>
      </c>
      <c r="F36" s="13">
        <v>0</v>
      </c>
      <c r="G36" s="13">
        <v>0</v>
      </c>
      <c r="H36" s="13">
        <v>0</v>
      </c>
      <c r="I36" s="13">
        <v>0</v>
      </c>
      <c r="J36" s="13">
        <v>16100000</v>
      </c>
      <c r="K36" s="13">
        <v>0</v>
      </c>
      <c r="L36" s="13">
        <v>0</v>
      </c>
      <c r="M36" s="13">
        <v>0</v>
      </c>
      <c r="N36" s="15">
        <f>SUM(O36:V36)</f>
        <v>16100000</v>
      </c>
      <c r="O36" s="13">
        <v>0</v>
      </c>
      <c r="P36" s="13">
        <v>0</v>
      </c>
      <c r="Q36" s="13">
        <v>0</v>
      </c>
      <c r="R36" s="13">
        <v>0</v>
      </c>
      <c r="S36" s="13">
        <v>16100000</v>
      </c>
      <c r="T36" s="13">
        <v>0</v>
      </c>
      <c r="U36" s="13">
        <v>0</v>
      </c>
      <c r="V36" s="13">
        <v>0</v>
      </c>
    </row>
    <row r="37" spans="1:22" ht="18" x14ac:dyDescent="0.2">
      <c r="A37" s="11"/>
      <c r="B37" s="11"/>
      <c r="C37" s="11" t="s">
        <v>26</v>
      </c>
      <c r="D37" s="16" t="s">
        <v>25</v>
      </c>
      <c r="E37" s="15">
        <f>SUM(F37:M37)</f>
        <v>25000000</v>
      </c>
      <c r="F37" s="13">
        <v>0</v>
      </c>
      <c r="G37" s="13">
        <v>0</v>
      </c>
      <c r="H37" s="13">
        <v>0</v>
      </c>
      <c r="I37" s="13">
        <v>0</v>
      </c>
      <c r="J37" s="13">
        <v>25000000</v>
      </c>
      <c r="K37" s="13">
        <v>0</v>
      </c>
      <c r="L37" s="13">
        <v>0</v>
      </c>
      <c r="M37" s="13">
        <v>0</v>
      </c>
      <c r="N37" s="15">
        <f>SUM(O37:V37)</f>
        <v>25000000</v>
      </c>
      <c r="O37" s="13">
        <v>0</v>
      </c>
      <c r="P37" s="13">
        <v>0</v>
      </c>
      <c r="Q37" s="13">
        <v>0</v>
      </c>
      <c r="R37" s="13">
        <v>0</v>
      </c>
      <c r="S37" s="13">
        <v>25000000</v>
      </c>
      <c r="T37" s="13">
        <v>0</v>
      </c>
      <c r="U37" s="13">
        <v>0</v>
      </c>
      <c r="V37" s="13">
        <v>0</v>
      </c>
    </row>
    <row r="38" spans="1:22" ht="18" x14ac:dyDescent="0.2">
      <c r="A38" s="11"/>
      <c r="B38" s="11"/>
      <c r="C38" s="11" t="s">
        <v>24</v>
      </c>
      <c r="D38" s="16" t="s">
        <v>23</v>
      </c>
      <c r="E38" s="15">
        <f>SUM(F38:M38)</f>
        <v>50000000</v>
      </c>
      <c r="F38" s="13">
        <v>0</v>
      </c>
      <c r="G38" s="13">
        <v>0</v>
      </c>
      <c r="H38" s="13">
        <v>0</v>
      </c>
      <c r="I38" s="13">
        <v>0</v>
      </c>
      <c r="J38" s="13">
        <v>50000000</v>
      </c>
      <c r="K38" s="13">
        <v>0</v>
      </c>
      <c r="L38" s="13">
        <v>0</v>
      </c>
      <c r="M38" s="13">
        <v>0</v>
      </c>
      <c r="N38" s="15">
        <f>SUM(O38:V38)</f>
        <v>50000000</v>
      </c>
      <c r="O38" s="13">
        <v>0</v>
      </c>
      <c r="P38" s="13">
        <v>0</v>
      </c>
      <c r="Q38" s="13">
        <v>0</v>
      </c>
      <c r="R38" s="13">
        <v>0</v>
      </c>
      <c r="S38" s="13">
        <v>50000000</v>
      </c>
      <c r="T38" s="13">
        <v>0</v>
      </c>
      <c r="U38" s="13">
        <v>0</v>
      </c>
      <c r="V38" s="13">
        <v>0</v>
      </c>
    </row>
    <row r="39" spans="1:22" ht="18" x14ac:dyDescent="0.2">
      <c r="A39" s="11"/>
      <c r="B39" s="11"/>
      <c r="C39" s="11" t="s">
        <v>22</v>
      </c>
      <c r="D39" s="16" t="s">
        <v>21</v>
      </c>
      <c r="E39" s="15">
        <f>SUM(F39:M39)</f>
        <v>5000000</v>
      </c>
      <c r="F39" s="13">
        <v>0</v>
      </c>
      <c r="G39" s="13">
        <v>0</v>
      </c>
      <c r="H39" s="13">
        <v>0</v>
      </c>
      <c r="I39" s="13">
        <v>0</v>
      </c>
      <c r="J39" s="13">
        <v>5000000</v>
      </c>
      <c r="K39" s="13">
        <v>0</v>
      </c>
      <c r="L39" s="13">
        <v>0</v>
      </c>
      <c r="M39" s="13">
        <v>0</v>
      </c>
      <c r="N39" s="15">
        <f>SUM(O39:V39)</f>
        <v>5000000</v>
      </c>
      <c r="O39" s="13">
        <v>0</v>
      </c>
      <c r="P39" s="13">
        <v>0</v>
      </c>
      <c r="Q39" s="13">
        <v>0</v>
      </c>
      <c r="R39" s="13">
        <v>0</v>
      </c>
      <c r="S39" s="13">
        <v>5000000</v>
      </c>
      <c r="T39" s="13">
        <v>0</v>
      </c>
      <c r="U39" s="13">
        <v>0</v>
      </c>
      <c r="V39" s="13">
        <v>0</v>
      </c>
    </row>
    <row r="40" spans="1:22" s="17" customFormat="1" ht="18" x14ac:dyDescent="0.2">
      <c r="A40" s="18"/>
      <c r="B40" s="11" t="s">
        <v>20</v>
      </c>
      <c r="C40" s="11"/>
      <c r="D40" s="12" t="s">
        <v>19</v>
      </c>
      <c r="E40" s="4">
        <f>SUM(F40:M40)</f>
        <v>20970000</v>
      </c>
      <c r="F40" s="3">
        <f>SUM(F41:F47)</f>
        <v>0</v>
      </c>
      <c r="G40" s="3">
        <f>SUM(G41:G47)</f>
        <v>0</v>
      </c>
      <c r="H40" s="3">
        <f>SUM(H41:H47)</f>
        <v>20970000</v>
      </c>
      <c r="I40" s="3">
        <f>SUM(I41:I47)</f>
        <v>0</v>
      </c>
      <c r="J40" s="3">
        <f>SUM(J41:J47)</f>
        <v>0</v>
      </c>
      <c r="K40" s="3">
        <f>SUM(K41:K47)</f>
        <v>0</v>
      </c>
      <c r="L40" s="3">
        <f>SUM(L41:L47)</f>
        <v>0</v>
      </c>
      <c r="M40" s="3">
        <f>SUM(M41:M47)</f>
        <v>0</v>
      </c>
      <c r="N40" s="4">
        <f>SUM(O40:V40)</f>
        <v>21030000</v>
      </c>
      <c r="O40" s="3">
        <f>SUM(O41:O47)</f>
        <v>0</v>
      </c>
      <c r="P40" s="3">
        <f>SUM(P41:P47)</f>
        <v>0</v>
      </c>
      <c r="Q40" s="3">
        <f>SUM(Q41:Q47)</f>
        <v>21030000</v>
      </c>
      <c r="R40" s="3">
        <f>SUM(R41:R47)</f>
        <v>0</v>
      </c>
      <c r="S40" s="3">
        <f>SUM(S41:S47)</f>
        <v>0</v>
      </c>
      <c r="T40" s="3">
        <f>SUM(T41:T47)</f>
        <v>0</v>
      </c>
      <c r="U40" s="3">
        <f>SUM(U41:U47)</f>
        <v>0</v>
      </c>
      <c r="V40" s="3">
        <f>SUM(V41:V47)</f>
        <v>0</v>
      </c>
    </row>
    <row r="41" spans="1:22" ht="18" x14ac:dyDescent="0.2">
      <c r="A41" s="11"/>
      <c r="B41" s="11"/>
      <c r="C41" s="11" t="s">
        <v>18</v>
      </c>
      <c r="D41" s="16" t="s">
        <v>17</v>
      </c>
      <c r="E41" s="15">
        <f>SUM(F41:M41)</f>
        <v>5100000</v>
      </c>
      <c r="F41" s="13">
        <v>0</v>
      </c>
      <c r="G41" s="13">
        <v>0</v>
      </c>
      <c r="H41" s="13">
        <v>5100000</v>
      </c>
      <c r="I41" s="13">
        <v>0</v>
      </c>
      <c r="J41" s="14">
        <v>0</v>
      </c>
      <c r="K41" s="13">
        <v>0</v>
      </c>
      <c r="L41" s="13">
        <v>0</v>
      </c>
      <c r="M41" s="13">
        <v>0</v>
      </c>
      <c r="N41" s="15">
        <f>SUM(O41:V41)</f>
        <v>5100000</v>
      </c>
      <c r="O41" s="13">
        <v>0</v>
      </c>
      <c r="P41" s="13">
        <v>0</v>
      </c>
      <c r="Q41" s="13">
        <v>5100000</v>
      </c>
      <c r="R41" s="13">
        <v>0</v>
      </c>
      <c r="S41" s="14">
        <v>0</v>
      </c>
      <c r="T41" s="13">
        <v>0</v>
      </c>
      <c r="U41" s="13">
        <v>0</v>
      </c>
      <c r="V41" s="13">
        <v>0</v>
      </c>
    </row>
    <row r="42" spans="1:22" ht="19.5" customHeight="1" x14ac:dyDescent="0.2">
      <c r="A42" s="11"/>
      <c r="B42" s="11"/>
      <c r="C42" s="11" t="s">
        <v>16</v>
      </c>
      <c r="D42" s="16" t="s">
        <v>15</v>
      </c>
      <c r="E42" s="15">
        <f>SUM(F42:M42)</f>
        <v>10000000</v>
      </c>
      <c r="F42" s="13">
        <v>0</v>
      </c>
      <c r="G42" s="13">
        <v>0</v>
      </c>
      <c r="H42" s="13">
        <v>10000000</v>
      </c>
      <c r="I42" s="13">
        <v>0</v>
      </c>
      <c r="J42" s="14">
        <v>0</v>
      </c>
      <c r="K42" s="13">
        <v>0</v>
      </c>
      <c r="L42" s="13">
        <v>0</v>
      </c>
      <c r="M42" s="13">
        <v>0</v>
      </c>
      <c r="N42" s="15">
        <f>SUM(O42:V42)</f>
        <v>10000000</v>
      </c>
      <c r="O42" s="13">
        <v>0</v>
      </c>
      <c r="P42" s="13">
        <v>0</v>
      </c>
      <c r="Q42" s="13">
        <v>10000000</v>
      </c>
      <c r="R42" s="13">
        <v>0</v>
      </c>
      <c r="S42" s="14">
        <v>0</v>
      </c>
      <c r="T42" s="13">
        <v>0</v>
      </c>
      <c r="U42" s="13">
        <v>0</v>
      </c>
      <c r="V42" s="13">
        <v>0</v>
      </c>
    </row>
    <row r="43" spans="1:22" ht="18" x14ac:dyDescent="0.2">
      <c r="A43" s="11"/>
      <c r="B43" s="11"/>
      <c r="C43" s="11" t="s">
        <v>14</v>
      </c>
      <c r="D43" s="16" t="s">
        <v>13</v>
      </c>
      <c r="E43" s="15">
        <f>SUM(F43:M43)</f>
        <v>5200000</v>
      </c>
      <c r="F43" s="13">
        <v>0</v>
      </c>
      <c r="G43" s="13">
        <v>0</v>
      </c>
      <c r="H43" s="13">
        <v>5200000</v>
      </c>
      <c r="I43" s="13">
        <v>0</v>
      </c>
      <c r="J43" s="14">
        <v>0</v>
      </c>
      <c r="K43" s="13">
        <v>0</v>
      </c>
      <c r="L43" s="13">
        <v>0</v>
      </c>
      <c r="M43" s="13">
        <v>0</v>
      </c>
      <c r="N43" s="15">
        <f>SUM(O43:V43)</f>
        <v>5200000</v>
      </c>
      <c r="O43" s="13">
        <v>0</v>
      </c>
      <c r="P43" s="13">
        <v>0</v>
      </c>
      <c r="Q43" s="13">
        <v>5200000</v>
      </c>
      <c r="R43" s="13">
        <v>0</v>
      </c>
      <c r="S43" s="14">
        <v>0</v>
      </c>
      <c r="T43" s="13">
        <v>0</v>
      </c>
      <c r="U43" s="13">
        <v>0</v>
      </c>
      <c r="V43" s="13">
        <v>0</v>
      </c>
    </row>
    <row r="44" spans="1:22" ht="30" x14ac:dyDescent="0.2">
      <c r="A44" s="11"/>
      <c r="B44" s="11"/>
      <c r="C44" s="11" t="s">
        <v>12</v>
      </c>
      <c r="D44" s="16" t="s">
        <v>11</v>
      </c>
      <c r="E44" s="15">
        <f>SUM(F44:M44)</f>
        <v>500000</v>
      </c>
      <c r="F44" s="13">
        <v>0</v>
      </c>
      <c r="G44" s="13">
        <v>0</v>
      </c>
      <c r="H44" s="13">
        <v>500000</v>
      </c>
      <c r="I44" s="13">
        <v>0</v>
      </c>
      <c r="J44" s="14">
        <v>0</v>
      </c>
      <c r="K44" s="13">
        <v>0</v>
      </c>
      <c r="L44" s="13">
        <v>0</v>
      </c>
      <c r="M44" s="13">
        <v>0</v>
      </c>
      <c r="N44" s="15">
        <f>SUM(O44:V44)</f>
        <v>500000</v>
      </c>
      <c r="O44" s="13">
        <v>0</v>
      </c>
      <c r="P44" s="13">
        <v>0</v>
      </c>
      <c r="Q44" s="13">
        <v>500000</v>
      </c>
      <c r="R44" s="13">
        <v>0</v>
      </c>
      <c r="S44" s="14">
        <v>0</v>
      </c>
      <c r="T44" s="13">
        <v>0</v>
      </c>
      <c r="U44" s="13">
        <v>0</v>
      </c>
      <c r="V44" s="13">
        <v>0</v>
      </c>
    </row>
    <row r="45" spans="1:22" ht="18" x14ac:dyDescent="0.2">
      <c r="A45" s="11"/>
      <c r="B45" s="11"/>
      <c r="C45" s="11" t="s">
        <v>10</v>
      </c>
      <c r="D45" s="16" t="s">
        <v>9</v>
      </c>
      <c r="E45" s="15">
        <f>SUM(F45:M45)</f>
        <v>110000</v>
      </c>
      <c r="F45" s="13">
        <v>0</v>
      </c>
      <c r="G45" s="13">
        <v>0</v>
      </c>
      <c r="H45" s="13">
        <v>110000</v>
      </c>
      <c r="I45" s="13">
        <v>0</v>
      </c>
      <c r="J45" s="14">
        <v>0</v>
      </c>
      <c r="K45" s="13">
        <v>0</v>
      </c>
      <c r="L45" s="13">
        <v>0</v>
      </c>
      <c r="M45" s="13">
        <v>0</v>
      </c>
      <c r="N45" s="15">
        <f>SUM(O45:V45)</f>
        <v>110000</v>
      </c>
      <c r="O45" s="13">
        <v>0</v>
      </c>
      <c r="P45" s="13">
        <v>0</v>
      </c>
      <c r="Q45" s="13">
        <v>110000</v>
      </c>
      <c r="R45" s="13">
        <v>0</v>
      </c>
      <c r="S45" s="14">
        <v>0</v>
      </c>
      <c r="T45" s="13">
        <v>0</v>
      </c>
      <c r="U45" s="13">
        <v>0</v>
      </c>
      <c r="V45" s="13">
        <v>0</v>
      </c>
    </row>
    <row r="46" spans="1:22" ht="18" x14ac:dyDescent="0.2">
      <c r="A46" s="11"/>
      <c r="B46" s="11"/>
      <c r="C46" s="11" t="s">
        <v>8</v>
      </c>
      <c r="D46" s="16" t="s">
        <v>7</v>
      </c>
      <c r="E46" s="15">
        <f>SUM(F46:M46)</f>
        <v>10000</v>
      </c>
      <c r="F46" s="13">
        <v>0</v>
      </c>
      <c r="G46" s="13">
        <v>0</v>
      </c>
      <c r="H46" s="13">
        <v>10000</v>
      </c>
      <c r="I46" s="13">
        <v>0</v>
      </c>
      <c r="J46" s="14">
        <v>0</v>
      </c>
      <c r="K46" s="13">
        <v>0</v>
      </c>
      <c r="L46" s="13">
        <v>0</v>
      </c>
      <c r="M46" s="13">
        <v>0</v>
      </c>
      <c r="N46" s="15">
        <f>SUM(O46:V46)</f>
        <v>20000</v>
      </c>
      <c r="O46" s="13">
        <v>0</v>
      </c>
      <c r="P46" s="13">
        <v>0</v>
      </c>
      <c r="Q46" s="13">
        <v>20000</v>
      </c>
      <c r="R46" s="13">
        <v>0</v>
      </c>
      <c r="S46" s="14">
        <v>0</v>
      </c>
      <c r="T46" s="13">
        <v>0</v>
      </c>
      <c r="U46" s="13">
        <v>0</v>
      </c>
      <c r="V46" s="13">
        <v>0</v>
      </c>
    </row>
    <row r="47" spans="1:22" ht="18" x14ac:dyDescent="0.2">
      <c r="A47" s="11"/>
      <c r="B47" s="11"/>
      <c r="C47" s="11" t="s">
        <v>6</v>
      </c>
      <c r="D47" s="16" t="s">
        <v>5</v>
      </c>
      <c r="E47" s="15">
        <f>SUM(F47:M47)</f>
        <v>50000</v>
      </c>
      <c r="F47" s="13">
        <v>0</v>
      </c>
      <c r="G47" s="13">
        <v>0</v>
      </c>
      <c r="H47" s="13">
        <v>50000</v>
      </c>
      <c r="I47" s="13">
        <v>0</v>
      </c>
      <c r="J47" s="14">
        <v>0</v>
      </c>
      <c r="K47" s="13">
        <v>0</v>
      </c>
      <c r="L47" s="13">
        <v>0</v>
      </c>
      <c r="M47" s="13">
        <v>0</v>
      </c>
      <c r="N47" s="15">
        <f>SUM(O47:V47)</f>
        <v>100000</v>
      </c>
      <c r="O47" s="13">
        <v>0</v>
      </c>
      <c r="P47" s="13">
        <v>0</v>
      </c>
      <c r="Q47" s="13">
        <v>100000</v>
      </c>
      <c r="R47" s="13">
        <v>0</v>
      </c>
      <c r="S47" s="14">
        <v>0</v>
      </c>
      <c r="T47" s="13">
        <v>0</v>
      </c>
      <c r="U47" s="13">
        <v>0</v>
      </c>
      <c r="V47" s="13">
        <v>0</v>
      </c>
    </row>
    <row r="48" spans="1:22" ht="18" x14ac:dyDescent="0.2">
      <c r="A48" s="11" t="s">
        <v>4</v>
      </c>
      <c r="B48" s="11"/>
      <c r="C48" s="11"/>
      <c r="D48" s="12" t="s">
        <v>3</v>
      </c>
      <c r="E48" s="4">
        <f>SUM(F48:M48)</f>
        <v>300000000</v>
      </c>
      <c r="F48" s="3">
        <f>F49</f>
        <v>0</v>
      </c>
      <c r="G48" s="3">
        <f>G49</f>
        <v>0</v>
      </c>
      <c r="H48" s="3">
        <f>H49</f>
        <v>0</v>
      </c>
      <c r="I48" s="3">
        <f>I49</f>
        <v>0</v>
      </c>
      <c r="J48" s="3">
        <f>J49</f>
        <v>300000000</v>
      </c>
      <c r="K48" s="3">
        <f>K49</f>
        <v>0</v>
      </c>
      <c r="L48" s="3">
        <f>L49</f>
        <v>0</v>
      </c>
      <c r="M48" s="3">
        <f>M49</f>
        <v>0</v>
      </c>
      <c r="N48" s="4">
        <f>SUM(O48:V48)</f>
        <v>300000000</v>
      </c>
      <c r="O48" s="3">
        <f>O49</f>
        <v>0</v>
      </c>
      <c r="P48" s="3">
        <f>P49</f>
        <v>0</v>
      </c>
      <c r="Q48" s="3">
        <f>Q49</f>
        <v>0</v>
      </c>
      <c r="R48" s="3">
        <f>R49</f>
        <v>0</v>
      </c>
      <c r="S48" s="3">
        <f>S49</f>
        <v>300000000</v>
      </c>
      <c r="T48" s="3">
        <f>T49</f>
        <v>0</v>
      </c>
      <c r="U48" s="3">
        <f>U49</f>
        <v>0</v>
      </c>
      <c r="V48" s="3">
        <f>V49</f>
        <v>0</v>
      </c>
    </row>
    <row r="49" spans="1:22" ht="18" x14ac:dyDescent="0.2">
      <c r="A49" s="11"/>
      <c r="B49" s="11" t="s">
        <v>2</v>
      </c>
      <c r="C49" s="11"/>
      <c r="D49" s="10" t="s">
        <v>1</v>
      </c>
      <c r="E49" s="8">
        <f>SUM(F49:M49)</f>
        <v>300000000</v>
      </c>
      <c r="F49" s="9">
        <v>0</v>
      </c>
      <c r="G49" s="9">
        <v>0</v>
      </c>
      <c r="H49" s="9">
        <v>0</v>
      </c>
      <c r="I49" s="9">
        <v>0</v>
      </c>
      <c r="J49" s="9">
        <v>300000000</v>
      </c>
      <c r="K49" s="9">
        <v>0</v>
      </c>
      <c r="L49" s="9">
        <v>0</v>
      </c>
      <c r="M49" s="8">
        <v>0</v>
      </c>
      <c r="N49" s="8">
        <f>SUM(O49:V49)</f>
        <v>300000000</v>
      </c>
      <c r="O49" s="9">
        <v>0</v>
      </c>
      <c r="P49" s="9">
        <v>0</v>
      </c>
      <c r="Q49" s="9">
        <v>0</v>
      </c>
      <c r="R49" s="9">
        <v>0</v>
      </c>
      <c r="S49" s="9">
        <v>300000000</v>
      </c>
      <c r="T49" s="9">
        <v>0</v>
      </c>
      <c r="U49" s="9">
        <v>0</v>
      </c>
      <c r="V49" s="8">
        <v>0</v>
      </c>
    </row>
    <row r="50" spans="1:22" ht="27.75" customHeight="1" x14ac:dyDescent="0.2">
      <c r="A50" s="7" t="s">
        <v>0</v>
      </c>
      <c r="B50" s="6"/>
      <c r="C50" s="6"/>
      <c r="D50" s="5"/>
      <c r="E50" s="4">
        <f>SUM(F50:M50)</f>
        <v>2951639231</v>
      </c>
      <c r="F50" s="3">
        <f>F10+F23+F48</f>
        <v>0</v>
      </c>
      <c r="G50" s="3">
        <f>G10+G23+G48</f>
        <v>0</v>
      </c>
      <c r="H50" s="3">
        <f>H10+H23+H48</f>
        <v>20970000</v>
      </c>
      <c r="I50" s="3">
        <f>I10+I23+I48</f>
        <v>0</v>
      </c>
      <c r="J50" s="3">
        <f>J10+J23+J48</f>
        <v>2823369231</v>
      </c>
      <c r="K50" s="3">
        <f>K10+K23+K48</f>
        <v>0</v>
      </c>
      <c r="L50" s="3">
        <f>L10+L23+L48</f>
        <v>0</v>
      </c>
      <c r="M50" s="3">
        <f>M10+M23+M48</f>
        <v>107300000</v>
      </c>
      <c r="N50" s="4">
        <f>SUM(O50:V50)</f>
        <v>3079199231</v>
      </c>
      <c r="O50" s="3">
        <f>O10+O23+O48</f>
        <v>0</v>
      </c>
      <c r="P50" s="3">
        <f>P10+P23+P48</f>
        <v>0</v>
      </c>
      <c r="Q50" s="3">
        <f>Q10+Q23+Q48</f>
        <v>21030000</v>
      </c>
      <c r="R50" s="3">
        <f>R10+R23+R48</f>
        <v>0</v>
      </c>
      <c r="S50" s="3">
        <f>S10+S23+S48</f>
        <v>2950869231</v>
      </c>
      <c r="T50" s="3">
        <f>T10+T23+T48</f>
        <v>0</v>
      </c>
      <c r="U50" s="3">
        <f>U10+U23+U48</f>
        <v>0</v>
      </c>
      <c r="V50" s="3">
        <f>V10+V23+V48</f>
        <v>107300000</v>
      </c>
    </row>
    <row r="52" spans="1:22" hidden="1" x14ac:dyDescent="0.2"/>
    <row r="53" spans="1:22" s="1" customFormat="1" x14ac:dyDescent="0.2">
      <c r="D53" s="2"/>
    </row>
    <row r="54" spans="1:22" s="1" customFormat="1" x14ac:dyDescent="0.2">
      <c r="D54" s="2"/>
    </row>
    <row r="55" spans="1:22" s="1" customFormat="1" x14ac:dyDescent="0.2"/>
    <row r="56" spans="1:22" s="1" customFormat="1" x14ac:dyDescent="0.2"/>
    <row r="57" spans="1:22" s="1" customFormat="1" x14ac:dyDescent="0.2"/>
  </sheetData>
  <sheetProtection selectLockedCells="1" selectUnlockedCells="1"/>
  <mergeCells count="17">
    <mergeCell ref="A50:D50"/>
    <mergeCell ref="B7:B9"/>
    <mergeCell ref="F7:M7"/>
    <mergeCell ref="C7:C9"/>
    <mergeCell ref="D7:D9"/>
    <mergeCell ref="E7:E9"/>
    <mergeCell ref="F8:J8"/>
    <mergeCell ref="A1:V1"/>
    <mergeCell ref="A2:V2"/>
    <mergeCell ref="A7:A9"/>
    <mergeCell ref="K8:M8"/>
    <mergeCell ref="N7:N9"/>
    <mergeCell ref="O7:V7"/>
    <mergeCell ref="O8:S8"/>
    <mergeCell ref="T8:V8"/>
    <mergeCell ref="A3:V3"/>
    <mergeCell ref="A4:V4"/>
  </mergeCells>
  <printOptions horizontalCentered="1" verticalCentered="1"/>
  <pageMargins left="0.2361111111111111" right="0.2361111111111111" top="0.15763888888888888" bottom="0.15763888888888888" header="0.51180555555555551" footer="0.51180555555555551"/>
  <pageSetup paperSize="9" scale="37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5.13. Támogatások</vt:lpstr>
      <vt:lpstr>'5.13. Támogatások'!Excel_BuiltIn_Print_Area</vt:lpstr>
      <vt:lpstr>'5.13. Támogatások'!Nyomtatási_terület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Szilágyi Béla</dc:creator>
  <cp:lastModifiedBy>Szilágyi Béla</cp:lastModifiedBy>
  <dcterms:created xsi:type="dcterms:W3CDTF">2018-07-10T09:24:11Z</dcterms:created>
  <dcterms:modified xsi:type="dcterms:W3CDTF">2018-07-10T09:24:24Z</dcterms:modified>
</cp:coreProperties>
</file>