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2.1.sz.mell 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<sst xmlns="http://schemas.openxmlformats.org/spreadsheetml/2006/main" count="75" uniqueCount="70">
  <si>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</si>
  <si>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</si>
  <si>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</si>
  <si>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</si>
  <si>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</si>
  <si>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</si>
  <si>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</si>
  <si>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</si>
  <si>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</si>
  <si>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</si>
  <si>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</si>
  <si>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</si>
  <si>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</si>
  <si>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</si>
  <si>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</si>
  <si>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</si>
  <si>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</si>
  <si>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</si>
  <si>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</si>
  <si>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</si>
  <si>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</si>
  <si>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</si>
  <si>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</si>
  <si>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</si>
  <si>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</si>
  <si>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</si>
  <si>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</si>
  <si>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</si>
  <si>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</si>
  <si>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</si>
  <si>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</si>
  <si>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</si>
  <si>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</si>
  <si>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</si>
  <si>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</si>
  <si>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</si>
  <si>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</si>
  <si>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</si>
  <si>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</si>
  <si>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</si>
  <si>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</si>
  <si>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</si>
  <si>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</si>
  <si>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</si>
  <si>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</si>
  <si>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</si>
  <si>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</si>
  <si>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</si>
  <si>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</si>
  <si>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</si>
  <si>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</si>
  <si>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</si>
  <si>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</si>
  <si>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</si>
  <si>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</si>
  <si>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</si>
  <si>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</si>
  <si>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Rövidlejáratú hitelek, kölcsönök felvétele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</si>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</sst>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="115" zoomScaleNormal="115" zoomScaleSheetLayoutView="100" zoomScalePageLayoutView="0" workbookViewId="0" topLeftCell="C1">
      <selection activeCell="C10" sqref="C10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7</v>
      </c>
      <c r="D5" s="17" t="s">
        <v>8</v>
      </c>
      <c r="E5" s="19" t="s">
        <v>9</v>
      </c>
      <c r="F5" s="4"/>
    </row>
    <row r="6" spans="1:6" ht="12.75" customHeight="1">
      <c r="A6" s="21" t="s">
        <v>10</v>
      </c>
      <c r="B6" s="22" t="s">
        <v>11</v>
      </c>
      <c r="C6" s="23">
        <v>1009863</v>
      </c>
      <c r="D6" s="22" t="s">
        <v>12</v>
      </c>
      <c r="E6" s="24">
        <v>911428</v>
      </c>
      <c r="F6" s="4"/>
    </row>
    <row r="7" spans="1:6" ht="12.75" customHeight="1">
      <c r="A7" s="25" t="s">
        <v>13</v>
      </c>
      <c r="B7" s="26" t="s">
        <v>14</v>
      </c>
      <c r="C7" s="27">
        <v>429131</v>
      </c>
      <c r="D7" s="26" t="s">
        <v>15</v>
      </c>
      <c r="E7" s="28">
        <v>220446</v>
      </c>
      <c r="F7" s="4"/>
    </row>
    <row r="8" spans="1:6" ht="12.75" customHeight="1">
      <c r="A8" s="25" t="s">
        <v>7</v>
      </c>
      <c r="B8" s="26" t="s">
        <v>16</v>
      </c>
      <c r="C8" s="29">
        <v>18990</v>
      </c>
      <c r="D8" s="26" t="s">
        <v>17</v>
      </c>
      <c r="E8" s="28">
        <v>863315</v>
      </c>
      <c r="F8" s="4"/>
    </row>
    <row r="9" spans="1:6" ht="12.75" customHeight="1">
      <c r="A9" s="25" t="s">
        <v>8</v>
      </c>
      <c r="B9" s="26" t="s">
        <v>18</v>
      </c>
      <c r="C9" s="29">
        <v>358083</v>
      </c>
      <c r="D9" s="26" t="s">
        <v>19</v>
      </c>
      <c r="E9" s="30">
        <v>265500</v>
      </c>
      <c r="F9" s="4"/>
    </row>
    <row r="10" spans="1:6" ht="12.75" customHeight="1">
      <c r="A10" s="25" t="s">
        <v>9</v>
      </c>
      <c r="B10" s="31" t="s">
        <v>20</v>
      </c>
      <c r="C10" s="27">
        <v>149779</v>
      </c>
      <c r="D10" s="26" t="s">
        <v>21</v>
      </c>
      <c r="E10" s="32">
        <v>173535</v>
      </c>
      <c r="F10" s="4"/>
    </row>
    <row r="11" spans="1:6" ht="12.75" customHeight="1">
      <c r="A11" s="25" t="s">
        <v>22</v>
      </c>
      <c r="B11" s="26" t="s">
        <v>23</v>
      </c>
      <c r="C11" s="33">
        <v>47822</v>
      </c>
      <c r="D11" s="26" t="s">
        <v>24</v>
      </c>
      <c r="E11" s="28">
        <v>123801</v>
      </c>
      <c r="F11" s="4"/>
    </row>
    <row r="12" spans="1:6" ht="12.75" customHeight="1">
      <c r="A12" s="25" t="s">
        <v>25</v>
      </c>
      <c r="B12" s="26" t="s">
        <v>26</v>
      </c>
      <c r="C12" s="27">
        <v>399016</v>
      </c>
      <c r="D12" s="34"/>
      <c r="E12" s="30"/>
      <c r="F12" s="4"/>
    </row>
    <row r="13" spans="1:6" ht="12.75" customHeight="1">
      <c r="A13" s="25" t="s">
        <v>27</v>
      </c>
      <c r="B13" s="34"/>
      <c r="C13" s="35"/>
      <c r="D13" s="34"/>
      <c r="E13" s="30"/>
      <c r="F13" s="4"/>
    </row>
    <row r="14" spans="1:6" ht="12.75" customHeight="1">
      <c r="A14" s="25" t="s">
        <v>28</v>
      </c>
      <c r="B14" s="36"/>
      <c r="C14" s="37"/>
      <c r="D14" s="34"/>
      <c r="E14" s="30"/>
      <c r="F14" s="4"/>
    </row>
    <row r="15" spans="1:6" ht="12.75" customHeight="1">
      <c r="A15" s="25" t="s">
        <v>29</v>
      </c>
      <c r="B15" s="34"/>
      <c r="C15" s="35"/>
      <c r="D15" s="34"/>
      <c r="E15" s="30"/>
      <c r="F15" s="4"/>
    </row>
    <row r="16" spans="1:6" ht="12.75" customHeight="1">
      <c r="A16" s="25" t="s">
        <v>30</v>
      </c>
      <c r="B16" s="34"/>
      <c r="C16" s="35"/>
      <c r="D16" s="34"/>
      <c r="E16" s="30"/>
      <c r="F16" s="4"/>
    </row>
    <row r="17" spans="1:6" ht="12.75" customHeight="1" thickBot="1">
      <c r="A17" s="25" t="s">
        <v>31</v>
      </c>
      <c r="B17" s="38"/>
      <c r="C17" s="39"/>
      <c r="D17" s="34"/>
      <c r="E17" s="40"/>
      <c r="F17" s="4"/>
    </row>
    <row r="18" spans="1:6" ht="15.75" customHeight="1" thickBot="1">
      <c r="A18" s="41" t="s">
        <v>32</v>
      </c>
      <c r="B18" s="42" t="s">
        <v>33</v>
      </c>
      <c r="C18" s="43">
        <f>+C6+C7+C9+C10+C12+C13+C14+C15+C16+C17</f>
        <v>2345872</v>
      </c>
      <c r="D18" s="42" t="s">
        <v>34</v>
      </c>
      <c r="E18" s="44">
        <f>SUM(E6:E17)</f>
        <v>2558025</v>
      </c>
      <c r="F18" s="4"/>
    </row>
    <row r="19" spans="1:6" ht="12.75" customHeight="1">
      <c r="A19" s="45" t="s">
        <v>35</v>
      </c>
      <c r="B19" s="46" t="s">
        <v>36</v>
      </c>
      <c r="C19" s="47">
        <f>+C20+C21+C22+C23</f>
        <v>254876</v>
      </c>
      <c r="D19" s="48" t="s">
        <v>37</v>
      </c>
      <c r="E19" s="49"/>
      <c r="F19" s="4"/>
    </row>
    <row r="20" spans="1:6" ht="12.75" customHeight="1">
      <c r="A20" s="50" t="s">
        <v>38</v>
      </c>
      <c r="B20" s="48" t="s">
        <v>39</v>
      </c>
      <c r="C20" s="29">
        <v>254876</v>
      </c>
      <c r="D20" s="48" t="s">
        <v>40</v>
      </c>
      <c r="E20" s="32">
        <v>75000</v>
      </c>
      <c r="F20" s="4"/>
    </row>
    <row r="21" spans="1:6" ht="12.75" customHeight="1">
      <c r="A21" s="50" t="s">
        <v>41</v>
      </c>
      <c r="B21" s="48" t="s">
        <v>42</v>
      </c>
      <c r="C21" s="29"/>
      <c r="D21" s="48" t="s">
        <v>43</v>
      </c>
      <c r="E21" s="32">
        <v>6364</v>
      </c>
      <c r="F21" s="4"/>
    </row>
    <row r="22" spans="1:6" ht="12.75" customHeight="1">
      <c r="A22" s="50" t="s">
        <v>44</v>
      </c>
      <c r="B22" s="48" t="s">
        <v>45</v>
      </c>
      <c r="C22" s="29"/>
      <c r="D22" s="48" t="s">
        <v>46</v>
      </c>
      <c r="E22" s="32"/>
      <c r="F22" s="4"/>
    </row>
    <row r="23" spans="1:6" ht="12.75" customHeight="1">
      <c r="A23" s="50" t="s">
        <v>47</v>
      </c>
      <c r="B23" s="48" t="s">
        <v>48</v>
      </c>
      <c r="C23" s="29"/>
      <c r="D23" s="46" t="s">
        <v>49</v>
      </c>
      <c r="E23" s="32"/>
      <c r="F23" s="4"/>
    </row>
    <row r="24" spans="1:6" ht="12.75" customHeight="1">
      <c r="A24" s="50" t="s">
        <v>50</v>
      </c>
      <c r="B24" s="48" t="s">
        <v>51</v>
      </c>
      <c r="C24" s="51">
        <f>+C25+C26</f>
        <v>75000</v>
      </c>
      <c r="D24" s="48" t="s">
        <v>52</v>
      </c>
      <c r="E24" s="32"/>
      <c r="F24" s="4"/>
    </row>
    <row r="25" spans="1:6" ht="12.75" customHeight="1">
      <c r="A25" s="45" t="s">
        <v>53</v>
      </c>
      <c r="B25" s="46" t="s">
        <v>54</v>
      </c>
      <c r="C25" s="52">
        <v>75000</v>
      </c>
      <c r="D25" s="22" t="s">
        <v>55</v>
      </c>
      <c r="E25" s="49"/>
      <c r="F25" s="4"/>
    </row>
    <row r="26" spans="1:6" ht="12.75" customHeight="1" thickBot="1">
      <c r="A26" s="50" t="s">
        <v>56</v>
      </c>
      <c r="B26" s="48" t="s">
        <v>57</v>
      </c>
      <c r="C26" s="29"/>
      <c r="D26" s="34"/>
      <c r="E26" s="32"/>
      <c r="F26" s="4"/>
    </row>
    <row r="27" spans="1:6" ht="15.75" customHeight="1" thickBot="1">
      <c r="A27" s="41" t="s">
        <v>58</v>
      </c>
      <c r="B27" s="42" t="s">
        <v>59</v>
      </c>
      <c r="C27" s="43">
        <f>+C19+C24</f>
        <v>329876</v>
      </c>
      <c r="D27" s="42" t="s">
        <v>60</v>
      </c>
      <c r="E27" s="44">
        <f>SUM(E19:E26)</f>
        <v>81364</v>
      </c>
      <c r="F27" s="4"/>
    </row>
    <row r="28" spans="1:6" ht="13.5" thickBot="1">
      <c r="A28" s="41" t="s">
        <v>61</v>
      </c>
      <c r="B28" s="53" t="s">
        <v>62</v>
      </c>
      <c r="C28" s="54">
        <f>+C18+C27</f>
        <v>2675748</v>
      </c>
      <c r="D28" s="53" t="s">
        <v>63</v>
      </c>
      <c r="E28" s="54">
        <f>+E18+E27</f>
        <v>2639389</v>
      </c>
      <c r="F28" s="4"/>
    </row>
    <row r="29" spans="1:6" ht="13.5" thickBot="1">
      <c r="A29" s="41" t="s">
        <v>64</v>
      </c>
      <c r="B29" s="53" t="s">
        <v>65</v>
      </c>
      <c r="C29" s="54">
        <f>IF(C18-E18&lt;0,E18-C18,"-")</f>
        <v>212153</v>
      </c>
      <c r="D29" s="53" t="s">
        <v>66</v>
      </c>
      <c r="E29" s="54" t="str">
        <f>IF(C18-E18&gt;0,C18-E18,"-")</f>
        <v>-</v>
      </c>
      <c r="F29" s="4"/>
    </row>
    <row r="30" spans="1:6" ht="13.5" thickBot="1">
      <c r="A30" s="41" t="s">
        <v>67</v>
      </c>
      <c r="B30" s="53" t="s">
        <v>68</v>
      </c>
      <c r="C30" s="54">
        <f>IF(C18+C19-E28&lt;0,E28-(C18+C19),"-")</f>
        <v>38641</v>
      </c>
      <c r="D30" s="53" t="s">
        <v>69</v>
      </c>
      <c r="E30" s="54" t="str">
        <f>IF(C18+C19-E28&gt;0,C18+C19-E28,"-")</f>
        <v>-</v>
      </c>
      <c r="F30" s="4"/>
    </row>
    <row r="31" spans="2:4" ht="18.75">
      <c r="B31" s="55"/>
      <c r="C31" s="55"/>
      <c r="D31" s="55"/>
    </row>
  </sheetData>
  <sheetProtection/>
  <mergeCells count="3">
    <mergeCell ref="F1:F30"/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15/2014.(VI.3.)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2014-06-03T06:27:21Z</dcterms:created>
  <dcterms:modified xsi:type="dcterms:W3CDTF">2014-06-03T06:27:21Z</dcterms:modified>
  <cp:category/>
  <cp:version/>
  <cp:contentType/>
  <cp:contentStatus/>
</cp:coreProperties>
</file>