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égleges" sheetId="1" r:id="rId1"/>
  </sheets>
  <definedNames>
    <definedName name="_xlnm.Print_Titles" localSheetId="0">'végleges'!$4:$6</definedName>
  </definedNames>
  <calcPr fullCalcOnLoad="1"/>
</workbook>
</file>

<file path=xl/sharedStrings.xml><?xml version="1.0" encoding="utf-8"?>
<sst xmlns="http://schemas.openxmlformats.org/spreadsheetml/2006/main" count="50" uniqueCount="45">
  <si>
    <t>Megnevezés</t>
  </si>
  <si>
    <t>Munkaadókat terhelő járulékok és szociális hozzájárulási adó                                                                             (K2)</t>
  </si>
  <si>
    <t xml:space="preserve">Költségvetési kiadások </t>
  </si>
  <si>
    <t>Dologi kiadások (K3)</t>
  </si>
  <si>
    <t>Személyi juttatások (K1)</t>
  </si>
  <si>
    <t>Ellátottak pénzbeli juttatásai (K4)</t>
  </si>
  <si>
    <t>Egyéb működési célú kiadások ) (K5)</t>
  </si>
  <si>
    <t>Beruházások (K6)</t>
  </si>
  <si>
    <t>Felújítások (K7)</t>
  </si>
  <si>
    <t xml:space="preserve">Kunadacsi Igazgyöngy Óvoda </t>
  </si>
  <si>
    <t xml:space="preserve">Kunadacsi Közös  Önkormányzati Hivatal </t>
  </si>
  <si>
    <t>Összesen</t>
  </si>
  <si>
    <t>Működési célú támogatások államháztartáson belülről  (B1)</t>
  </si>
  <si>
    <t>Felhalmozási célú támogatások államháztartáson belülről  (B2)</t>
  </si>
  <si>
    <t>Közhatalmi bevételek  (B3)</t>
  </si>
  <si>
    <t>Működési bevételek  (B4)</t>
  </si>
  <si>
    <t>Működési kiadások összesen</t>
  </si>
  <si>
    <t>Működési bevételek összesen</t>
  </si>
  <si>
    <t>Felhalmozási bevételek összesen</t>
  </si>
  <si>
    <t>Felhalmozási kiadások összesen</t>
  </si>
  <si>
    <t>Költségvetési bevételek összesen</t>
  </si>
  <si>
    <t>Költségvetési kiadások összesen</t>
  </si>
  <si>
    <t>Költségvetési egyenleg</t>
  </si>
  <si>
    <t>Költségvetési hiány finanszírozása.Előző évi költségvetési maradvány igénybevétele (B8131)</t>
  </si>
  <si>
    <t>Finanszírozási kiadások</t>
  </si>
  <si>
    <t xml:space="preserve">Finanszírozási bevételek 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</si>
  <si>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</si>
  <si>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</si>
  <si>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</si>
  <si>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</si>
  <si>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</si>
  <si>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</si>
  <si>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</si>
  <si>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</si>
  <si>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</si>
  <si>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KIADÁSI FŐÖSSZEG</t>
  </si>
  <si>
    <t>"</t>
  </si>
  <si>
    <t>G</t>
  </si>
  <si>
    <t>BEVÉTELI FŐÖSSZEG</t>
  </si>
  <si>
    <t>Kunadacs Község Önkormányzata</t>
  </si>
  <si>
    <t>Költségvetési bevételek</t>
  </si>
  <si>
    <t>Kunadacs Község Önkormányzatának 2020. évi összevont kiadásai és bevételei ( adatok Ft-ban)</t>
  </si>
  <si>
    <t>Egyéb felhalmozási célú kiadások (K8)</t>
  </si>
  <si>
    <t>"1. melléklet a 3/2020.(II.13.) önkormányzati rendelethez</t>
  </si>
  <si>
    <t>1. melléklet a 17./2020. (XI.26.)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</si>
</sst>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29" borderId="10" xfId="0" applyFont="1" applyFill="1" applyBorder="1" applyAlignment="1">
      <alignment horizontal="center" vertical="top" wrapText="1"/>
    </xf>
    <xf numFmtId="0" fontId="3" fillId="29" borderId="11" xfId="0" applyFont="1" applyFill="1" applyBorder="1" applyAlignment="1">
      <alignment horizontal="center" vertical="top" wrapText="1"/>
    </xf>
    <xf numFmtId="3" fontId="4" fillId="30" borderId="12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3" fontId="3" fillId="30" borderId="13" xfId="0" applyNumberFormat="1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3" fontId="4" fillId="30" borderId="12" xfId="0" applyNumberFormat="1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horizontal="center" vertical="center"/>
    </xf>
    <xf numFmtId="0" fontId="3" fillId="30" borderId="13" xfId="0" applyFont="1" applyFill="1" applyBorder="1" applyAlignment="1">
      <alignment horizontal="center" vertical="center" wrapText="1"/>
    </xf>
    <xf numFmtId="3" fontId="4" fillId="29" borderId="13" xfId="0" applyNumberFormat="1" applyFont="1" applyFill="1" applyBorder="1" applyAlignment="1">
      <alignment horizontal="center" vertical="center" wrapText="1"/>
    </xf>
    <xf numFmtId="0" fontId="4" fillId="29" borderId="15" xfId="0" applyFont="1" applyFill="1" applyBorder="1" applyAlignment="1">
      <alignment horizontal="center" vertical="center" wrapText="1"/>
    </xf>
    <xf numFmtId="3" fontId="4" fillId="29" borderId="13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3" fontId="3" fillId="29" borderId="17" xfId="0" applyNumberFormat="1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3" fontId="4" fillId="29" borderId="19" xfId="0" applyNumberFormat="1" applyFont="1" applyFill="1" applyBorder="1" applyAlignment="1">
      <alignment horizontal="center" vertical="center"/>
    </xf>
    <xf numFmtId="3" fontId="4" fillId="30" borderId="12" xfId="0" applyNumberFormat="1" applyFont="1" applyFill="1" applyBorder="1" applyAlignment="1">
      <alignment horizontal="right" vertical="center" wrapText="1"/>
    </xf>
    <xf numFmtId="3" fontId="4" fillId="30" borderId="14" xfId="0" applyNumberFormat="1" applyFont="1" applyFill="1" applyBorder="1" applyAlignment="1">
      <alignment horizontal="right" vertical="center" wrapText="1"/>
    </xf>
    <xf numFmtId="3" fontId="3" fillId="29" borderId="17" xfId="0" applyNumberFormat="1" applyFont="1" applyFill="1" applyBorder="1" applyAlignment="1">
      <alignment horizontal="right" vertical="center" wrapText="1"/>
    </xf>
    <xf numFmtId="3" fontId="4" fillId="29" borderId="13" xfId="0" applyNumberFormat="1" applyFont="1" applyFill="1" applyBorder="1" applyAlignment="1">
      <alignment horizontal="right" vertical="center" wrapText="1"/>
    </xf>
    <xf numFmtId="0" fontId="4" fillId="29" borderId="19" xfId="0" applyFont="1" applyFill="1" applyBorder="1" applyAlignment="1">
      <alignment horizontal="center" vertical="center" wrapText="1"/>
    </xf>
    <xf numFmtId="3" fontId="4" fillId="29" borderId="19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/>
    </xf>
    <xf numFmtId="3" fontId="4" fillId="30" borderId="21" xfId="0" applyNumberFormat="1" applyFont="1" applyFill="1" applyBorder="1" applyAlignment="1">
      <alignment horizontal="center" vertical="center"/>
    </xf>
    <xf numFmtId="3" fontId="4" fillId="29" borderId="21" xfId="0" applyNumberFormat="1" applyFont="1" applyFill="1" applyBorder="1" applyAlignment="1">
      <alignment horizontal="center" vertical="center"/>
    </xf>
    <xf numFmtId="0" fontId="4" fillId="29" borderId="22" xfId="0" applyFont="1" applyFill="1" applyBorder="1" applyAlignment="1">
      <alignment horizontal="center" vertical="center"/>
    </xf>
    <xf numFmtId="3" fontId="3" fillId="29" borderId="2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/>
    </xf>
    <xf numFmtId="0" fontId="4" fillId="29" borderId="23" xfId="0" applyFont="1" applyFill="1" applyBorder="1" applyAlignment="1">
      <alignment/>
    </xf>
    <xf numFmtId="3" fontId="3" fillId="30" borderId="24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 wrapText="1"/>
    </xf>
    <xf numFmtId="3" fontId="4" fillId="29" borderId="25" xfId="0" applyNumberFormat="1" applyFont="1" applyFill="1" applyBorder="1" applyAlignment="1">
      <alignment horizontal="center" vertical="center"/>
    </xf>
    <xf numFmtId="3" fontId="4" fillId="30" borderId="22" xfId="0" applyNumberFormat="1" applyFont="1" applyFill="1" applyBorder="1" applyAlignment="1">
      <alignment horizontal="center" vertical="center"/>
    </xf>
    <xf numFmtId="3" fontId="4" fillId="30" borderId="21" xfId="0" applyNumberFormat="1" applyFont="1" applyFill="1" applyBorder="1" applyAlignment="1">
      <alignment horizontal="right" vertical="center" wrapText="1"/>
    </xf>
    <xf numFmtId="3" fontId="4" fillId="30" borderId="24" xfId="0" applyNumberFormat="1" applyFont="1" applyFill="1" applyBorder="1" applyAlignment="1">
      <alignment horizontal="right" vertical="center" wrapText="1"/>
    </xf>
    <xf numFmtId="3" fontId="4" fillId="30" borderId="22" xfId="0" applyNumberFormat="1" applyFont="1" applyFill="1" applyBorder="1" applyAlignment="1">
      <alignment horizontal="right" vertical="center" wrapText="1"/>
    </xf>
    <xf numFmtId="3" fontId="3" fillId="29" borderId="20" xfId="0" applyNumberFormat="1" applyFont="1" applyFill="1" applyBorder="1" applyAlignment="1">
      <alignment horizontal="right" vertical="center" wrapText="1"/>
    </xf>
    <xf numFmtId="3" fontId="3" fillId="30" borderId="24" xfId="0" applyNumberFormat="1" applyFont="1" applyFill="1" applyBorder="1" applyAlignment="1">
      <alignment horizontal="right" vertical="center" wrapText="1"/>
    </xf>
    <xf numFmtId="3" fontId="4" fillId="29" borderId="25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wrapText="1"/>
    </xf>
    <xf numFmtId="0" fontId="0" fillId="0" borderId="0" xfId="0" applyAlignment="1">
      <alignment horizontal="right"/>
    </xf>
    <xf numFmtId="0" fontId="3" fillId="29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3" fillId="29" borderId="27" xfId="0" applyFont="1" applyFill="1" applyBorder="1" applyAlignment="1">
      <alignment horizontal="center" vertical="center" wrapText="1"/>
    </xf>
    <xf numFmtId="0" fontId="4" fillId="30" borderId="28" xfId="0" applyFont="1" applyFill="1" applyBorder="1" applyAlignment="1">
      <alignment horizontal="center" vertical="center" wrapText="1"/>
    </xf>
    <xf numFmtId="0" fontId="4" fillId="30" borderId="29" xfId="0" applyFont="1" applyFill="1" applyBorder="1" applyAlignment="1">
      <alignment horizontal="center" vertical="center" wrapText="1"/>
    </xf>
    <xf numFmtId="0" fontId="3" fillId="30" borderId="30" xfId="0" applyFont="1" applyFill="1" applyBorder="1" applyAlignment="1">
      <alignment horizontal="center" vertical="center" wrapText="1"/>
    </xf>
    <xf numFmtId="0" fontId="4" fillId="30" borderId="30" xfId="0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29" borderId="13" xfId="0" applyFont="1" applyFill="1" applyBorder="1" applyAlignment="1">
      <alignment horizontal="center" vertical="center" wrapText="1"/>
    </xf>
    <xf numFmtId="3" fontId="3" fillId="29" borderId="13" xfId="0" applyNumberFormat="1" applyFont="1" applyFill="1" applyBorder="1" applyAlignment="1">
      <alignment horizontal="center" vertical="center" wrapText="1"/>
    </xf>
    <xf numFmtId="3" fontId="3" fillId="29" borderId="24" xfId="0" applyNumberFormat="1" applyFon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/>
    </xf>
    <xf numFmtId="3" fontId="3" fillId="29" borderId="13" xfId="0" applyNumberFormat="1" applyFont="1" applyFill="1" applyBorder="1" applyAlignment="1">
      <alignment horizontal="right" vertical="center" wrapText="1"/>
    </xf>
    <xf numFmtId="3" fontId="3" fillId="29" borderId="31" xfId="0" applyNumberFormat="1" applyFont="1" applyFill="1" applyBorder="1" applyAlignment="1">
      <alignment horizontal="center" vertical="center"/>
    </xf>
    <xf numFmtId="3" fontId="3" fillId="29" borderId="13" xfId="0" applyNumberFormat="1" applyFont="1" applyFill="1" applyBorder="1" applyAlignment="1">
      <alignment horizontal="center" vertical="center"/>
    </xf>
    <xf numFmtId="0" fontId="3" fillId="29" borderId="31" xfId="0" applyFont="1" applyFill="1" applyBorder="1" applyAlignment="1">
      <alignment horizontal="center" vertical="center" wrapText="1"/>
    </xf>
    <xf numFmtId="3" fontId="3" fillId="29" borderId="32" xfId="0" applyNumberFormat="1" applyFont="1" applyFill="1" applyBorder="1" applyAlignment="1">
      <alignment horizontal="center" vertical="center"/>
    </xf>
    <xf numFmtId="0" fontId="3" fillId="29" borderId="30" xfId="0" applyFont="1" applyFill="1" applyBorder="1" applyAlignment="1">
      <alignment horizontal="center" vertical="center" wrapText="1"/>
    </xf>
    <xf numFmtId="3" fontId="3" fillId="29" borderId="24" xfId="0" applyNumberFormat="1" applyFont="1" applyFill="1" applyBorder="1" applyAlignment="1">
      <alignment horizontal="right" vertical="center" wrapText="1"/>
    </xf>
    <xf numFmtId="3" fontId="3" fillId="29" borderId="24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3" fillId="29" borderId="29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3" fontId="3" fillId="29" borderId="19" xfId="0" applyNumberFormat="1" applyFont="1" applyFill="1" applyBorder="1" applyAlignment="1">
      <alignment horizontal="right" vertical="center" wrapText="1"/>
    </xf>
    <xf numFmtId="3" fontId="3" fillId="29" borderId="25" xfId="0" applyNumberFormat="1" applyFont="1" applyFill="1" applyBorder="1" applyAlignment="1">
      <alignment horizontal="right" vertical="center" wrapText="1"/>
    </xf>
    <xf numFmtId="3" fontId="4" fillId="30" borderId="13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right" vertical="center"/>
    </xf>
    <xf numFmtId="0" fontId="3" fillId="29" borderId="35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/>
    </xf>
    <xf numFmtId="0" fontId="3" fillId="29" borderId="39" xfId="0" applyFont="1" applyFill="1" applyBorder="1" applyAlignment="1">
      <alignment horizontal="center" vertical="center"/>
    </xf>
    <xf numFmtId="0" fontId="3" fillId="29" borderId="40" xfId="0" applyFont="1" applyFill="1" applyBorder="1" applyAlignment="1">
      <alignment horizontal="center" vertical="center"/>
    </xf>
    <xf numFmtId="0" fontId="3" fillId="29" borderId="41" xfId="0" applyFont="1" applyFill="1" applyBorder="1" applyAlignment="1">
      <alignment horizontal="center" vertical="center"/>
    </xf>
    <xf numFmtId="0" fontId="3" fillId="29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20" zoomScaleSheetLayoutView="120" zoomScalePageLayoutView="0" workbookViewId="0" topLeftCell="A1">
      <selection activeCell="A1" sqref="A1:K1"/>
    </sheetView>
  </sheetViews>
  <sheetFormatPr defaultColWidth="9.00390625" defaultRowHeight="12.75"/>
  <cols>
    <col min="1" max="1" width="9.125" style="45" customWidth="1"/>
    <col min="2" max="2" width="12.125" style="0" customWidth="1"/>
    <col min="3" max="3" width="11.375" style="64" customWidth="1"/>
    <col min="4" max="4" width="10.375" style="64" customWidth="1"/>
    <col min="5" max="5" width="10.25390625" style="0" customWidth="1"/>
    <col min="6" max="6" width="11.625" style="0" customWidth="1"/>
    <col min="7" max="7" width="14.375" style="0" customWidth="1"/>
    <col min="8" max="8" width="13.375" style="0" customWidth="1"/>
    <col min="9" max="9" width="11.25390625" style="64" customWidth="1"/>
    <col min="10" max="10" width="13.25390625" style="0" customWidth="1"/>
    <col min="11" max="11" width="17.00390625" style="0" customWidth="1"/>
  </cols>
  <sheetData>
    <row r="1" spans="1:11" s="54" customFormat="1" ht="1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4" customFormat="1" ht="15">
      <c r="A2" s="84"/>
      <c r="B2" s="84"/>
      <c r="C2" s="84"/>
      <c r="D2" s="84"/>
      <c r="E2" s="84"/>
      <c r="F2" s="84"/>
      <c r="G2" s="84"/>
      <c r="H2" s="96" t="s">
        <v>43</v>
      </c>
      <c r="I2" s="96"/>
      <c r="J2" s="96"/>
      <c r="K2" s="96"/>
    </row>
    <row r="3" spans="1:11" ht="13.5" thickBot="1">
      <c r="A3" s="88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3.5" thickBot="1">
      <c r="A4" s="46"/>
      <c r="B4" s="91" t="s">
        <v>2</v>
      </c>
      <c r="C4" s="91"/>
      <c r="D4" s="91"/>
      <c r="E4" s="91"/>
      <c r="F4" s="92"/>
      <c r="G4" s="93" t="s">
        <v>40</v>
      </c>
      <c r="H4" s="94"/>
      <c r="I4" s="94"/>
      <c r="J4" s="94"/>
      <c r="K4" s="95"/>
    </row>
    <row r="5" spans="1:11" ht="48">
      <c r="A5" s="44"/>
      <c r="B5" s="55" t="s">
        <v>0</v>
      </c>
      <c r="C5" s="55" t="s">
        <v>39</v>
      </c>
      <c r="D5" s="56" t="s">
        <v>9</v>
      </c>
      <c r="E5" s="56" t="s">
        <v>10</v>
      </c>
      <c r="F5" s="57" t="s">
        <v>11</v>
      </c>
      <c r="G5" s="55" t="s">
        <v>0</v>
      </c>
      <c r="H5" s="55" t="s">
        <v>39</v>
      </c>
      <c r="I5" s="56" t="s">
        <v>9</v>
      </c>
      <c r="J5" s="56" t="s">
        <v>10</v>
      </c>
      <c r="K5" s="58" t="s">
        <v>11</v>
      </c>
    </row>
    <row r="6" spans="1:11" ht="13.5" thickBot="1">
      <c r="A6" s="47"/>
      <c r="B6" s="1" t="s">
        <v>26</v>
      </c>
      <c r="C6" s="1" t="s">
        <v>27</v>
      </c>
      <c r="D6" s="1" t="s">
        <v>28</v>
      </c>
      <c r="E6" s="1" t="s">
        <v>29</v>
      </c>
      <c r="F6" s="2" t="s">
        <v>30</v>
      </c>
      <c r="G6" s="1" t="s">
        <v>31</v>
      </c>
      <c r="H6" s="1" t="s">
        <v>37</v>
      </c>
      <c r="I6" s="1" t="s">
        <v>32</v>
      </c>
      <c r="J6" s="1" t="s">
        <v>33</v>
      </c>
      <c r="K6" s="2" t="s">
        <v>34</v>
      </c>
    </row>
    <row r="7" spans="1:11" ht="48">
      <c r="A7" s="48">
        <v>1</v>
      </c>
      <c r="B7" s="4" t="s">
        <v>4</v>
      </c>
      <c r="C7" s="65">
        <v>53095000</v>
      </c>
      <c r="D7" s="65">
        <v>22905635</v>
      </c>
      <c r="E7" s="65">
        <v>33345000</v>
      </c>
      <c r="F7" s="36">
        <f>SUM(C7:E7)</f>
        <v>109345635</v>
      </c>
      <c r="G7" s="5" t="s">
        <v>12</v>
      </c>
      <c r="H7" s="78">
        <v>175084100</v>
      </c>
      <c r="I7" s="60">
        <v>0</v>
      </c>
      <c r="J7" s="60">
        <v>7458000</v>
      </c>
      <c r="K7" s="26">
        <f>SUM(H7:J7)</f>
        <v>182542100</v>
      </c>
    </row>
    <row r="8" spans="1:11" ht="84">
      <c r="A8" s="48">
        <v>2</v>
      </c>
      <c r="B8" s="5" t="s">
        <v>1</v>
      </c>
      <c r="C8" s="66">
        <v>9449000</v>
      </c>
      <c r="D8" s="66">
        <v>3952000</v>
      </c>
      <c r="E8" s="66">
        <v>5686000</v>
      </c>
      <c r="F8" s="37">
        <f>SUM(C8:E8)</f>
        <v>19087000</v>
      </c>
      <c r="G8" s="5" t="s">
        <v>14</v>
      </c>
      <c r="H8" s="78">
        <v>17250000</v>
      </c>
      <c r="I8" s="60">
        <v>0</v>
      </c>
      <c r="J8" s="60">
        <v>0</v>
      </c>
      <c r="K8" s="26">
        <f>SUM(H8:J8)</f>
        <v>17250000</v>
      </c>
    </row>
    <row r="9" spans="1:11" ht="24">
      <c r="A9" s="48">
        <v>3</v>
      </c>
      <c r="B9" s="5" t="s">
        <v>3</v>
      </c>
      <c r="C9" s="66">
        <v>99738040</v>
      </c>
      <c r="D9" s="66">
        <v>18065365</v>
      </c>
      <c r="E9" s="66">
        <v>5125100</v>
      </c>
      <c r="F9" s="37">
        <f>SUM(C9:E9)</f>
        <v>122928505</v>
      </c>
      <c r="G9" s="5" t="s">
        <v>15</v>
      </c>
      <c r="H9" s="78">
        <v>12119000</v>
      </c>
      <c r="I9" s="61">
        <v>11855000</v>
      </c>
      <c r="J9" s="61">
        <v>144100</v>
      </c>
      <c r="K9" s="26">
        <f>SUM(H9:J9)</f>
        <v>24118100</v>
      </c>
    </row>
    <row r="10" spans="1:11" ht="36">
      <c r="A10" s="48">
        <v>4</v>
      </c>
      <c r="B10" s="5" t="s">
        <v>5</v>
      </c>
      <c r="C10" s="66">
        <v>3000000</v>
      </c>
      <c r="D10" s="66">
        <v>0</v>
      </c>
      <c r="E10" s="66">
        <v>0</v>
      </c>
      <c r="F10" s="37">
        <f>SUM(C10:E10)</f>
        <v>3000000</v>
      </c>
      <c r="G10" s="12"/>
      <c r="H10" s="13"/>
      <c r="I10" s="11"/>
      <c r="J10" s="13"/>
      <c r="K10" s="27"/>
    </row>
    <row r="11" spans="1:11" ht="51.75" customHeight="1" thickBot="1">
      <c r="A11" s="49">
        <v>5</v>
      </c>
      <c r="B11" s="7" t="s">
        <v>6</v>
      </c>
      <c r="C11" s="67">
        <v>66486490</v>
      </c>
      <c r="D11" s="67">
        <v>0</v>
      </c>
      <c r="E11" s="67">
        <v>100000</v>
      </c>
      <c r="F11" s="38">
        <f>SUM(C11:E11)</f>
        <v>66586490</v>
      </c>
      <c r="G11" s="9"/>
      <c r="H11" s="9"/>
      <c r="I11" s="9"/>
      <c r="J11" s="9"/>
      <c r="K11" s="28"/>
    </row>
    <row r="12" spans="1:11" ht="51.75" customHeight="1" thickBot="1">
      <c r="A12" s="14">
        <v>6</v>
      </c>
      <c r="B12" s="14" t="s">
        <v>16</v>
      </c>
      <c r="C12" s="20">
        <f>SUM(C7:C11)</f>
        <v>231768530</v>
      </c>
      <c r="D12" s="20">
        <f>SUM(D7:D11)</f>
        <v>44923000</v>
      </c>
      <c r="E12" s="20">
        <f>SUM(E7:E11)</f>
        <v>44256100</v>
      </c>
      <c r="F12" s="39">
        <f>SUM(F7:F11)</f>
        <v>320947630</v>
      </c>
      <c r="G12" s="16" t="s">
        <v>17</v>
      </c>
      <c r="H12" s="15">
        <f>SUM(H7:H11)</f>
        <v>204453100</v>
      </c>
      <c r="I12" s="15">
        <f>SUM(I7:I11)</f>
        <v>11855000</v>
      </c>
      <c r="J12" s="15">
        <f>SUM(J7:J11)</f>
        <v>7602100</v>
      </c>
      <c r="K12" s="29">
        <f>SUM(K7:K11)</f>
        <v>223910200</v>
      </c>
    </row>
    <row r="13" spans="1:11" ht="48">
      <c r="A13" s="48">
        <v>7</v>
      </c>
      <c r="B13" s="4" t="s">
        <v>7</v>
      </c>
      <c r="C13" s="65">
        <v>74483083</v>
      </c>
      <c r="D13" s="65">
        <v>470500</v>
      </c>
      <c r="E13" s="18">
        <v>130000</v>
      </c>
      <c r="F13" s="36">
        <f>SUM(C13:E13)</f>
        <v>75083583</v>
      </c>
      <c r="G13" s="4" t="s">
        <v>13</v>
      </c>
      <c r="H13" s="3">
        <v>46981050</v>
      </c>
      <c r="I13" s="60">
        <v>0</v>
      </c>
      <c r="J13" s="8">
        <v>0</v>
      </c>
      <c r="K13" s="26">
        <f>SUM(H13:J13)</f>
        <v>46981050</v>
      </c>
    </row>
    <row r="14" spans="1:11" ht="24">
      <c r="A14" s="49">
        <v>8</v>
      </c>
      <c r="B14" s="7" t="s">
        <v>8</v>
      </c>
      <c r="C14" s="67">
        <v>56391036</v>
      </c>
      <c r="D14" s="67">
        <v>0</v>
      </c>
      <c r="E14" s="19">
        <v>0</v>
      </c>
      <c r="F14" s="38">
        <f>SUM(C14:E14)</f>
        <v>56391036</v>
      </c>
      <c r="G14" s="30"/>
      <c r="H14" s="30"/>
      <c r="I14" s="30"/>
      <c r="J14" s="30"/>
      <c r="K14" s="31"/>
    </row>
    <row r="15" spans="1:11" ht="48.75" thickBot="1">
      <c r="A15" s="5">
        <v>9</v>
      </c>
      <c r="B15" s="5" t="s">
        <v>42</v>
      </c>
      <c r="C15" s="66">
        <v>246000</v>
      </c>
      <c r="D15" s="66">
        <v>0</v>
      </c>
      <c r="E15" s="83">
        <v>0</v>
      </c>
      <c r="F15" s="83">
        <f>SUM(C15:E15)</f>
        <v>246000</v>
      </c>
      <c r="G15" s="30"/>
      <c r="H15" s="30"/>
      <c r="I15" s="30"/>
      <c r="J15" s="30"/>
      <c r="K15" s="31"/>
    </row>
    <row r="16" spans="1:11" ht="36">
      <c r="A16" s="79">
        <v>10</v>
      </c>
      <c r="B16" s="80" t="s">
        <v>19</v>
      </c>
      <c r="C16" s="81">
        <f>SUM(C13:C15)</f>
        <v>131120119</v>
      </c>
      <c r="D16" s="81">
        <f>SUM(D13:D15)</f>
        <v>470500</v>
      </c>
      <c r="E16" s="81">
        <f>SUM(E13:E14)</f>
        <v>130000</v>
      </c>
      <c r="F16" s="82">
        <f>SUM(F13:F15)</f>
        <v>131720619</v>
      </c>
      <c r="G16" s="73" t="s">
        <v>18</v>
      </c>
      <c r="H16" s="71">
        <f>SUM(H13:H14)</f>
        <v>46981050</v>
      </c>
      <c r="I16" s="71">
        <f>SUM(I13:I14)</f>
        <v>0</v>
      </c>
      <c r="J16" s="71">
        <f>SUM(J13:J14)</f>
        <v>0</v>
      </c>
      <c r="K16" s="74">
        <f>SUM(K13:K14)</f>
        <v>46981050</v>
      </c>
    </row>
    <row r="17" spans="1:11" ht="42" customHeight="1">
      <c r="A17" s="75">
        <v>11</v>
      </c>
      <c r="B17" s="55" t="s">
        <v>24</v>
      </c>
      <c r="C17" s="70">
        <v>75374501</v>
      </c>
      <c r="D17" s="70">
        <v>0</v>
      </c>
      <c r="E17" s="70">
        <v>0</v>
      </c>
      <c r="F17" s="76">
        <f>SUM(C17:E17)</f>
        <v>75374501</v>
      </c>
      <c r="G17" s="55" t="s">
        <v>25</v>
      </c>
      <c r="H17" s="72"/>
      <c r="I17" s="72">
        <v>33378500</v>
      </c>
      <c r="J17" s="72">
        <v>36602000</v>
      </c>
      <c r="K17" s="77">
        <f>SUM(H17:J17)</f>
        <v>69980500</v>
      </c>
    </row>
    <row r="18" spans="1:11" ht="36">
      <c r="A18" s="50">
        <v>12</v>
      </c>
      <c r="B18" s="10" t="s">
        <v>21</v>
      </c>
      <c r="C18" s="68">
        <f>C17+C16+C12</f>
        <v>438263150</v>
      </c>
      <c r="D18" s="68">
        <f>D17+D16+D12</f>
        <v>45393500</v>
      </c>
      <c r="E18" s="68">
        <f>E17+E16+E12</f>
        <v>44386100</v>
      </c>
      <c r="F18" s="40">
        <f>F17+F16+F12+F15</f>
        <v>528288750</v>
      </c>
      <c r="G18" s="6" t="s">
        <v>20</v>
      </c>
      <c r="H18" s="59">
        <v>251434150</v>
      </c>
      <c r="I18" s="59">
        <f>I17+I16+I12</f>
        <v>45233500</v>
      </c>
      <c r="J18" s="59">
        <f>J17+J16+J12</f>
        <v>44204100</v>
      </c>
      <c r="K18" s="32">
        <f>K17+K16+K12</f>
        <v>340871750</v>
      </c>
    </row>
    <row r="19" spans="1:11" ht="39" customHeight="1">
      <c r="A19" s="51">
        <v>13</v>
      </c>
      <c r="B19" s="5" t="s">
        <v>22</v>
      </c>
      <c r="C19" s="21"/>
      <c r="D19" s="21"/>
      <c r="E19" s="21"/>
      <c r="F19" s="37">
        <f>F18-K18</f>
        <v>187417000</v>
      </c>
      <c r="G19" s="33"/>
      <c r="H19" s="17"/>
      <c r="I19" s="17"/>
      <c r="J19" s="17"/>
      <c r="K19" s="34"/>
    </row>
    <row r="20" spans="1:11" ht="96.75" thickBot="1">
      <c r="A20" s="52">
        <v>14</v>
      </c>
      <c r="B20" s="22"/>
      <c r="C20" s="23"/>
      <c r="D20" s="23"/>
      <c r="E20" s="23"/>
      <c r="F20" s="41"/>
      <c r="G20" s="24" t="s">
        <v>23</v>
      </c>
      <c r="H20" s="62">
        <v>186829000</v>
      </c>
      <c r="I20" s="62">
        <v>160000</v>
      </c>
      <c r="J20" s="62">
        <v>182000</v>
      </c>
      <c r="K20" s="35">
        <f>SUM(H20:J20)</f>
        <v>187171000</v>
      </c>
    </row>
    <row r="21" spans="1:11" ht="46.5" customHeight="1" thickBot="1">
      <c r="A21" s="53">
        <v>15</v>
      </c>
      <c r="B21" s="42" t="s">
        <v>35</v>
      </c>
      <c r="C21" s="69">
        <f>C18</f>
        <v>438263150</v>
      </c>
      <c r="D21" s="69">
        <f>D18</f>
        <v>45393500</v>
      </c>
      <c r="E21" s="69">
        <f>E18</f>
        <v>44386100</v>
      </c>
      <c r="F21" s="85">
        <f>SUM(C21:E21)</f>
        <v>528042750</v>
      </c>
      <c r="G21" s="86" t="s">
        <v>38</v>
      </c>
      <c r="H21" s="63">
        <f>H20+H18</f>
        <v>438263150</v>
      </c>
      <c r="I21" s="63">
        <f>I20+I18</f>
        <v>45393500</v>
      </c>
      <c r="J21" s="63">
        <f>J20+J18</f>
        <v>44386100</v>
      </c>
      <c r="K21" s="25">
        <f>SUM(H21:J21)</f>
        <v>528042750</v>
      </c>
    </row>
    <row r="22" ht="12.75">
      <c r="K22" s="43" t="s">
        <v>36</v>
      </c>
    </row>
  </sheetData>
  <sheetProtection/>
  <mergeCells count="5">
    <mergeCell ref="A1:K1"/>
    <mergeCell ref="A3:K3"/>
    <mergeCell ref="B4:F4"/>
    <mergeCell ref="G4:K4"/>
    <mergeCell ref="H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2020-09-14T09:19:52Z</cp:lastPrinted>
  <dcterms:created xsi:type="dcterms:W3CDTF">2010-05-29T08:47:41Z</dcterms:created>
  <dcterms:modified xsi:type="dcterms:W3CDTF">2020-12-04T11:06:58Z</dcterms:modified>
  <cp:category/>
  <cp:version/>
  <cp:contentType/>
  <cp:contentStatus/>
</cp:coreProperties>
</file>