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Rábatöttös_2015kv\"/>
    </mc:Choice>
  </mc:AlternateContent>
  <bookViews>
    <workbookView xWindow="720" yWindow="210" windowWidth="11100" windowHeight="9120" activeTab="1"/>
  </bookViews>
  <sheets>
    <sheet name="Munka5" sheetId="5" r:id="rId1"/>
    <sheet name="Munka8" sheetId="8" r:id="rId2"/>
  </sheets>
  <calcPr calcId="152511"/>
</workbook>
</file>

<file path=xl/calcChain.xml><?xml version="1.0" encoding="utf-8"?>
<calcChain xmlns="http://schemas.openxmlformats.org/spreadsheetml/2006/main">
  <c r="I35" i="8" l="1"/>
  <c r="I25" i="8"/>
  <c r="I31" i="8"/>
  <c r="I20" i="8"/>
  <c r="F118" i="5" l="1"/>
  <c r="F125" i="5" s="1"/>
  <c r="J125" i="5" s="1"/>
  <c r="F225" i="5"/>
  <c r="F238" i="5" s="1"/>
  <c r="J238" i="5" s="1"/>
  <c r="F209" i="5"/>
  <c r="F210" i="5" s="1"/>
  <c r="J210" i="5" s="1"/>
  <c r="F192" i="5"/>
  <c r="J192" i="5" s="1"/>
  <c r="F188" i="5"/>
  <c r="D188" i="5"/>
  <c r="D177" i="5"/>
  <c r="J177" i="5" s="1"/>
  <c r="D157" i="5"/>
  <c r="D163" i="5" s="1"/>
  <c r="J163" i="5" s="1"/>
  <c r="J161" i="5"/>
  <c r="J162" i="5"/>
  <c r="J164" i="5"/>
  <c r="J165" i="5"/>
  <c r="J166" i="5"/>
  <c r="J167" i="5"/>
  <c r="J168" i="5"/>
  <c r="J169" i="5"/>
  <c r="J170" i="5"/>
  <c r="J171" i="5"/>
  <c r="J172" i="5"/>
  <c r="J173" i="5"/>
  <c r="J174" i="5"/>
  <c r="J175" i="5"/>
  <c r="J176" i="5"/>
  <c r="J178" i="5"/>
  <c r="J179" i="5"/>
  <c r="J180" i="5"/>
  <c r="J181" i="5"/>
  <c r="J182" i="5"/>
  <c r="J183" i="5"/>
  <c r="J184" i="5"/>
  <c r="J185" i="5"/>
  <c r="J186" i="5"/>
  <c r="J187" i="5"/>
  <c r="J189" i="5"/>
  <c r="J190" i="5"/>
  <c r="J191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152" i="5"/>
  <c r="J153" i="5"/>
  <c r="J154" i="5"/>
  <c r="J155" i="5"/>
  <c r="J156" i="5"/>
  <c r="J158" i="5"/>
  <c r="J159" i="5"/>
  <c r="J160" i="5"/>
  <c r="I152" i="5"/>
  <c r="I153" i="5"/>
  <c r="I154" i="5"/>
  <c r="I155" i="5"/>
  <c r="I156" i="5"/>
  <c r="I158" i="5"/>
  <c r="I159" i="5"/>
  <c r="I160" i="5"/>
  <c r="I161" i="5"/>
  <c r="I162" i="5"/>
  <c r="I164" i="5"/>
  <c r="I165" i="5"/>
  <c r="I166" i="5"/>
  <c r="I167" i="5"/>
  <c r="I168" i="5"/>
  <c r="I169" i="5"/>
  <c r="I170" i="5"/>
  <c r="I171" i="5"/>
  <c r="I172" i="5"/>
  <c r="I173" i="5"/>
  <c r="I174" i="5"/>
  <c r="I176" i="5"/>
  <c r="I178" i="5"/>
  <c r="I179" i="5"/>
  <c r="I180" i="5"/>
  <c r="I181" i="5"/>
  <c r="I182" i="5"/>
  <c r="I183" i="5"/>
  <c r="I184" i="5"/>
  <c r="I185" i="5"/>
  <c r="I186" i="5"/>
  <c r="I187" i="5"/>
  <c r="I189" i="5"/>
  <c r="I190" i="5"/>
  <c r="I191" i="5"/>
  <c r="I194" i="5"/>
  <c r="I195" i="5"/>
  <c r="I196" i="5"/>
  <c r="I197" i="5"/>
  <c r="I198" i="5"/>
  <c r="I200" i="5"/>
  <c r="I201" i="5"/>
  <c r="I202" i="5"/>
  <c r="I203" i="5"/>
  <c r="I204" i="5"/>
  <c r="I206" i="5"/>
  <c r="I207" i="5"/>
  <c r="I208" i="5"/>
  <c r="I212" i="5"/>
  <c r="I213" i="5"/>
  <c r="I214" i="5"/>
  <c r="I215" i="5"/>
  <c r="I216" i="5"/>
  <c r="I217" i="5"/>
  <c r="I218" i="5"/>
  <c r="I219" i="5"/>
  <c r="I220" i="5"/>
  <c r="I221" i="5"/>
  <c r="I222" i="5"/>
  <c r="I223" i="5"/>
  <c r="I224" i="5"/>
  <c r="I226" i="5"/>
  <c r="I227" i="5"/>
  <c r="I228" i="5"/>
  <c r="I229" i="5"/>
  <c r="I230" i="5"/>
  <c r="I231" i="5"/>
  <c r="I232" i="5"/>
  <c r="I233" i="5"/>
  <c r="I234" i="5"/>
  <c r="I235" i="5"/>
  <c r="I236" i="5"/>
  <c r="I237" i="5"/>
  <c r="J151" i="5"/>
  <c r="I151" i="5"/>
  <c r="D77" i="5"/>
  <c r="J77" i="5" s="1"/>
  <c r="E86" i="5"/>
  <c r="F100" i="5"/>
  <c r="J100" i="5" s="1"/>
  <c r="D91" i="5"/>
  <c r="J91" i="5" s="1"/>
  <c r="C91" i="5"/>
  <c r="F86" i="5"/>
  <c r="J86" i="5" s="1"/>
  <c r="I81" i="5"/>
  <c r="F63" i="5"/>
  <c r="D63" i="5"/>
  <c r="D53" i="5"/>
  <c r="J53" i="5" s="1"/>
  <c r="D44" i="5"/>
  <c r="J44" i="5" s="1"/>
  <c r="D36" i="5"/>
  <c r="J36" i="5" s="1"/>
  <c r="D33" i="5"/>
  <c r="J33" i="5" s="1"/>
  <c r="J29" i="5"/>
  <c r="J30" i="5"/>
  <c r="J31" i="5"/>
  <c r="J32" i="5"/>
  <c r="J34" i="5"/>
  <c r="J35" i="5"/>
  <c r="J37" i="5"/>
  <c r="J38" i="5"/>
  <c r="J39" i="5"/>
  <c r="J40" i="5"/>
  <c r="J41" i="5"/>
  <c r="J42" i="5"/>
  <c r="J43" i="5"/>
  <c r="J45" i="5"/>
  <c r="J46" i="5"/>
  <c r="J47" i="5"/>
  <c r="J48" i="5"/>
  <c r="J49" i="5"/>
  <c r="J50" i="5"/>
  <c r="J51" i="5"/>
  <c r="J52" i="5"/>
  <c r="J55" i="5"/>
  <c r="J56" i="5"/>
  <c r="J57" i="5"/>
  <c r="J58" i="5"/>
  <c r="J59" i="5"/>
  <c r="J60" i="5"/>
  <c r="J61" i="5"/>
  <c r="J62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9" i="5"/>
  <c r="J80" i="5"/>
  <c r="J81" i="5"/>
  <c r="J82" i="5"/>
  <c r="J83" i="5"/>
  <c r="J84" i="5"/>
  <c r="J85" i="5"/>
  <c r="J87" i="5"/>
  <c r="J88" i="5"/>
  <c r="J89" i="5"/>
  <c r="J90" i="5"/>
  <c r="J92" i="5"/>
  <c r="J93" i="5"/>
  <c r="J94" i="5"/>
  <c r="J95" i="5"/>
  <c r="J96" i="5"/>
  <c r="J97" i="5"/>
  <c r="J98" i="5"/>
  <c r="J99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9" i="5"/>
  <c r="J120" i="5"/>
  <c r="J121" i="5"/>
  <c r="J122" i="5"/>
  <c r="J123" i="5"/>
  <c r="J124" i="5"/>
  <c r="I29" i="5"/>
  <c r="I30" i="5"/>
  <c r="I31" i="5"/>
  <c r="I32" i="5"/>
  <c r="I34" i="5"/>
  <c r="I35" i="5"/>
  <c r="I37" i="5"/>
  <c r="I38" i="5"/>
  <c r="I39" i="5"/>
  <c r="I40" i="5"/>
  <c r="I41" i="5"/>
  <c r="I42" i="5"/>
  <c r="I43" i="5"/>
  <c r="I45" i="5"/>
  <c r="I46" i="5"/>
  <c r="I48" i="5"/>
  <c r="I49" i="5"/>
  <c r="I50" i="5"/>
  <c r="I51" i="5"/>
  <c r="I52" i="5"/>
  <c r="I55" i="5"/>
  <c r="I56" i="5"/>
  <c r="I57" i="5"/>
  <c r="I58" i="5"/>
  <c r="I59" i="5"/>
  <c r="I60" i="5"/>
  <c r="I61" i="5"/>
  <c r="I62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9" i="5"/>
  <c r="I80" i="5"/>
  <c r="I82" i="5"/>
  <c r="I83" i="5"/>
  <c r="I84" i="5"/>
  <c r="I85" i="5"/>
  <c r="I87" i="5"/>
  <c r="I88" i="5"/>
  <c r="I89" i="5"/>
  <c r="I90" i="5"/>
  <c r="I92" i="5"/>
  <c r="I93" i="5"/>
  <c r="I94" i="5"/>
  <c r="I95" i="5"/>
  <c r="I96" i="5"/>
  <c r="I97" i="5"/>
  <c r="I98" i="5"/>
  <c r="I99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F27" i="5"/>
  <c r="F28" i="5" s="1"/>
  <c r="D27" i="5"/>
  <c r="J24" i="5"/>
  <c r="J25" i="5"/>
  <c r="J26" i="5"/>
  <c r="I24" i="5"/>
  <c r="I25" i="5"/>
  <c r="I26" i="5"/>
  <c r="D23" i="5"/>
  <c r="J23" i="5" s="1"/>
  <c r="J11" i="5"/>
  <c r="J12" i="5"/>
  <c r="J13" i="5"/>
  <c r="J14" i="5"/>
  <c r="J15" i="5"/>
  <c r="J16" i="5"/>
  <c r="J17" i="5"/>
  <c r="J18" i="5"/>
  <c r="J19" i="5"/>
  <c r="J20" i="5"/>
  <c r="J21" i="5"/>
  <c r="J22" i="5"/>
  <c r="I11" i="5"/>
  <c r="I12" i="5"/>
  <c r="I13" i="5"/>
  <c r="I14" i="5"/>
  <c r="I15" i="5"/>
  <c r="I16" i="5"/>
  <c r="I17" i="5"/>
  <c r="I18" i="5"/>
  <c r="I19" i="5"/>
  <c r="I20" i="5"/>
  <c r="I21" i="5"/>
  <c r="I22" i="5"/>
  <c r="J10" i="5"/>
  <c r="I10" i="5"/>
  <c r="J225" i="5" l="1"/>
  <c r="J27" i="5"/>
  <c r="J118" i="5"/>
  <c r="J157" i="5"/>
  <c r="J209" i="5"/>
  <c r="D193" i="5"/>
  <c r="D211" i="5" s="1"/>
  <c r="D239" i="5" s="1"/>
  <c r="D54" i="5"/>
  <c r="J54" i="5" s="1"/>
  <c r="F193" i="5"/>
  <c r="F211" i="5" s="1"/>
  <c r="F78" i="5"/>
  <c r="J188" i="5"/>
  <c r="J193" i="5"/>
  <c r="D28" i="5"/>
  <c r="J28" i="5" s="1"/>
  <c r="J63" i="5"/>
  <c r="D101" i="5"/>
  <c r="F101" i="5"/>
  <c r="E225" i="5"/>
  <c r="I225" i="5" s="1"/>
  <c r="E91" i="5"/>
  <c r="I91" i="5" s="1"/>
  <c r="J211" i="5" l="1"/>
  <c r="F239" i="5"/>
  <c r="J239" i="5" s="1"/>
  <c r="D78" i="5"/>
  <c r="J78" i="5" s="1"/>
  <c r="J101" i="5"/>
  <c r="F102" i="5"/>
  <c r="E205" i="5"/>
  <c r="I205" i="5" s="1"/>
  <c r="C175" i="5"/>
  <c r="C53" i="5"/>
  <c r="I53" i="5" s="1"/>
  <c r="C177" i="5" l="1"/>
  <c r="I177" i="5" s="1"/>
  <c r="I175" i="5"/>
  <c r="F126" i="5"/>
  <c r="D102" i="5"/>
  <c r="D126" i="5" s="1"/>
  <c r="J126" i="5" l="1"/>
  <c r="J102" i="5"/>
  <c r="G35" i="8" l="1"/>
  <c r="G31" i="8"/>
  <c r="G25" i="8"/>
  <c r="G20" i="8"/>
  <c r="G36" i="8" l="1"/>
  <c r="E199" i="5"/>
  <c r="I199" i="5" s="1"/>
  <c r="E238" i="5" l="1"/>
  <c r="I238" i="5" s="1"/>
  <c r="E209" i="5"/>
  <c r="I209" i="5" s="1"/>
  <c r="E192" i="5"/>
  <c r="I192" i="5" s="1"/>
  <c r="E188" i="5"/>
  <c r="C188" i="5"/>
  <c r="E163" i="5"/>
  <c r="C157" i="5"/>
  <c r="E193" i="5" l="1"/>
  <c r="C163" i="5"/>
  <c r="I163" i="5" s="1"/>
  <c r="I157" i="5"/>
  <c r="I188" i="5"/>
  <c r="E210" i="5"/>
  <c r="I210" i="5" s="1"/>
  <c r="C101" i="5"/>
  <c r="E100" i="5"/>
  <c r="I86" i="5"/>
  <c r="C77" i="5"/>
  <c r="E77" i="5"/>
  <c r="E63" i="5"/>
  <c r="C63" i="5"/>
  <c r="C47" i="5"/>
  <c r="I47" i="5" s="1"/>
  <c r="C44" i="5"/>
  <c r="I44" i="5" s="1"/>
  <c r="C36" i="5"/>
  <c r="I36" i="5" s="1"/>
  <c r="C33" i="5"/>
  <c r="I33" i="5" s="1"/>
  <c r="E27" i="5"/>
  <c r="E28" i="5" s="1"/>
  <c r="C27" i="5"/>
  <c r="C23" i="5"/>
  <c r="I23" i="5" s="1"/>
  <c r="I77" i="5" l="1"/>
  <c r="E211" i="5"/>
  <c r="E239" i="5" s="1"/>
  <c r="I100" i="5"/>
  <c r="E101" i="5"/>
  <c r="I101" i="5" s="1"/>
  <c r="I27" i="5"/>
  <c r="I63" i="5"/>
  <c r="C28" i="5"/>
  <c r="I28" i="5" s="1"/>
  <c r="C193" i="5"/>
  <c r="I193" i="5" s="1"/>
  <c r="E78" i="5"/>
  <c r="C54" i="5"/>
  <c r="I54" i="5" s="1"/>
  <c r="E102" i="5" l="1"/>
  <c r="C78" i="5"/>
  <c r="C211" i="5"/>
  <c r="I211" i="5" s="1"/>
  <c r="C102" i="5" l="1"/>
  <c r="I102" i="5" s="1"/>
  <c r="I78" i="5"/>
  <c r="E126" i="5"/>
  <c r="C239" i="5"/>
  <c r="I239" i="5" s="1"/>
  <c r="C126" i="5" l="1"/>
  <c r="I126" i="5" s="1"/>
</calcChain>
</file>

<file path=xl/sharedStrings.xml><?xml version="1.0" encoding="utf-8"?>
<sst xmlns="http://schemas.openxmlformats.org/spreadsheetml/2006/main" count="487" uniqueCount="445">
  <si>
    <t>ezer Ft</t>
  </si>
  <si>
    <t>B1</t>
  </si>
  <si>
    <t>Működési célú támogatások államháztartáson belülről</t>
  </si>
  <si>
    <t>B2</t>
  </si>
  <si>
    <t>B3</t>
  </si>
  <si>
    <t>Közhatalmi bevételek</t>
  </si>
  <si>
    <t>B4</t>
  </si>
  <si>
    <t>Működési bevételek</t>
  </si>
  <si>
    <t>B5</t>
  </si>
  <si>
    <t>Felhalmozási bevételek</t>
  </si>
  <si>
    <t>B6</t>
  </si>
  <si>
    <t>B7</t>
  </si>
  <si>
    <t>B8</t>
  </si>
  <si>
    <t>K1</t>
  </si>
  <si>
    <t>Személyi juttatások</t>
  </si>
  <si>
    <t>K2</t>
  </si>
  <si>
    <t>K3</t>
  </si>
  <si>
    <t>Dologi kiadások</t>
  </si>
  <si>
    <t>K4</t>
  </si>
  <si>
    <t>Ellátottak pénzbeli juttatásai</t>
  </si>
  <si>
    <t>K5</t>
  </si>
  <si>
    <t>Egyéb működési célú kiadások</t>
  </si>
  <si>
    <t>K6</t>
  </si>
  <si>
    <t>Beruházások</t>
  </si>
  <si>
    <t>K7</t>
  </si>
  <si>
    <t>Felújítások</t>
  </si>
  <si>
    <t>K8</t>
  </si>
  <si>
    <t>K9</t>
  </si>
  <si>
    <t>ÖNKORMÁNYZATI ELŐIRÁNYZATOK</t>
  </si>
  <si>
    <t>Rovat megnevezése</t>
  </si>
  <si>
    <t>Rovat-szám</t>
  </si>
  <si>
    <t>Likviditási célú hitelek, kölcsönök felvétele pénzügyi vállalkozástól</t>
  </si>
  <si>
    <t>Forgatási célú belföldi értékpapírok kibocsátása</t>
  </si>
  <si>
    <t>Befektetési célú belföldi értékpapírok kibocsátása</t>
  </si>
  <si>
    <t>Forgatási célú belföldi értékpapírok beváltása, értékesítése</t>
  </si>
  <si>
    <t>Kiadások (E Ft)</t>
  </si>
  <si>
    <t>kötelező feladatok</t>
  </si>
  <si>
    <t>önként vállalt feladatok</t>
  </si>
  <si>
    <t>ÖSSZESEN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</si>
  <si>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</si>
  <si>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</si>
  <si>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</si>
  <si>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</si>
  <si>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</si>
  <si>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</si>
  <si>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</si>
  <si>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</si>
  <si>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</si>
  <si>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</si>
  <si>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</si>
  <si>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</si>
  <si>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</si>
  <si>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</si>
  <si>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</si>
  <si>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</si>
  <si>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</si>
  <si>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</si>
  <si>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</si>
  <si>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</si>
  <si>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</si>
  <si>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</si>
  <si>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</si>
  <si>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</si>
  <si>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</si>
  <si>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</si>
  <si>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</si>
  <si>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</si>
  <si>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</si>
  <si>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</si>
  <si>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</si>
  <si>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</si>
  <si>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</si>
  <si>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</si>
  <si>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 xml:space="preserve">Külső személyi juttatások </t>
  </si>
  <si>
    <t>K12</t>
  </si>
  <si>
    <t xml:space="preserve">Személyi juttatások </t>
  </si>
  <si>
    <t xml:space="preserve">Munkaadókat terhelő járulékok és szociális hozzájárulási adó                                                                            </t>
  </si>
  <si>
    <t>Szakmai anyagok beszerzése</t>
  </si>
  <si>
    <t>K311</t>
  </si>
  <si>
    <t>Üzemeltetési anyagok beszerzése</t>
  </si>
  <si>
    <t>K312</t>
  </si>
  <si>
    <t>Árubeszerzés</t>
  </si>
  <si>
    <t>K313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</si>
  <si>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</si>
  <si>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</si>
  <si>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</si>
  <si>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</si>
  <si>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</si>
  <si>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</si>
  <si>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</si>
  <si>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</si>
  <si>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</si>
  <si>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</si>
  <si>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</si>
  <si>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</si>
  <si>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</si>
  <si>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</si>
  <si>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</si>
  <si>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</si>
  <si>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</si>
  <si>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</si>
  <si>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</si>
  <si>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</si>
  <si>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</si>
  <si>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</si>
  <si>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 xml:space="preserve">Szolgáltatási kiadások </t>
  </si>
  <si>
    <t>K33</t>
  </si>
  <si>
    <t>Kiküldetések kiadásai</t>
  </si>
  <si>
    <t>K341</t>
  </si>
  <si>
    <t>Reklám- és propagandakiadások</t>
  </si>
  <si>
    <t>K342</t>
  </si>
  <si>
    <t xml:space="preserve">Kiküldetések, reklám- és propagandakiadások 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</si>
  <si>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</si>
  <si>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</si>
  <si>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</si>
  <si>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</si>
  <si>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</si>
  <si>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</si>
  <si>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</si>
  <si>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</si>
  <si>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</si>
  <si>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</si>
  <si>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</si>
  <si>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</si>
  <si>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</si>
  <si>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</si>
  <si>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</si>
  <si>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</si>
  <si>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</si>
  <si>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</si>
  <si>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</si>
  <si>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</si>
  <si>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</si>
  <si>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</si>
  <si>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</si>
  <si>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</si>
  <si>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</si>
  <si>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</si>
  <si>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</si>
  <si>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</si>
  <si>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</si>
  <si>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</si>
  <si>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 xml:space="preserve">Ellátottak pénzbeli juttatásai 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</si>
  <si>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</si>
  <si>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</si>
  <si>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</si>
  <si>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</si>
  <si>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</si>
  <si>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</si>
  <si>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</si>
  <si>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</si>
  <si>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</si>
  <si>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</si>
  <si>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</si>
  <si>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</si>
  <si>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</si>
  <si>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</si>
  <si>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</si>
  <si>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</si>
  <si>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</si>
  <si>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</si>
  <si>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</si>
  <si>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</si>
  <si>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Egyéb működési célú támogatások államháztartáson kívülre</t>
  </si>
  <si>
    <t>K511</t>
  </si>
  <si>
    <t>Tartalékok-általános</t>
  </si>
  <si>
    <t>K512</t>
  </si>
  <si>
    <t>Tartalékok-cél</t>
  </si>
  <si>
    <t xml:space="preserve">Egyéb működési célú kiadások </t>
  </si>
  <si>
    <t>Működési költségvetés előirányzat csoport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</si>
  <si>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</si>
  <si>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</si>
  <si>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</si>
  <si>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</si>
  <si>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</si>
  <si>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</si>
  <si>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</si>
  <si>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</si>
  <si>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</si>
  <si>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</si>
  <si>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</si>
  <si>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</si>
  <si>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</si>
  <si>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</si>
  <si>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</si>
  <si>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</si>
  <si>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</si>
  <si>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</si>
  <si>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</si>
  <si>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</si>
  <si>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</si>
  <si>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</si>
  <si>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</si>
  <si>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</si>
  <si>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</si>
  <si>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</si>
  <si>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</si>
  <si>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</si>
  <si>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</si>
  <si>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</si>
  <si>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</si>
  <si>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</si>
  <si>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</si>
  <si>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</si>
  <si>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</si>
  <si>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</si>
  <si>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</si>
  <si>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</si>
  <si>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</si>
  <si>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</si>
  <si>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 xml:space="preserve">Egyéb felhalmozási célú kiadások </t>
  </si>
  <si>
    <t xml:space="preserve">Felhalmozási költségvetés előirányzat csoport </t>
  </si>
  <si>
    <t xml:space="preserve">Költségvetési kiadások </t>
  </si>
  <si>
    <t>K1-K8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</si>
  <si>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</si>
  <si>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</si>
  <si>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</si>
  <si>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</si>
  <si>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</si>
  <si>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</si>
  <si>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 xml:space="preserve">Hitel-, kölcsöntörlesztés államháztartáson kívülre 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</si>
  <si>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</si>
  <si>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</si>
  <si>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</si>
  <si>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</si>
  <si>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</si>
  <si>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</si>
  <si>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</si>
  <si>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</si>
  <si>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</si>
  <si>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 xml:space="preserve">Belföldi értékpapírok kiadásai 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</si>
  <si>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</si>
  <si>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</si>
  <si>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</si>
  <si>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</si>
  <si>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</si>
  <si>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</si>
  <si>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</si>
  <si>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</si>
  <si>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</si>
  <si>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</si>
  <si>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</si>
  <si>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</si>
  <si>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</si>
  <si>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 xml:space="preserve">Belföldi finanszírozás kiadásai 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</si>
  <si>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</si>
  <si>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</si>
  <si>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</si>
  <si>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</si>
  <si>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</si>
  <si>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</si>
  <si>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</si>
  <si>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</si>
  <si>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</si>
  <si>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 xml:space="preserve">Külföldi finanszírozás kiadásai </t>
  </si>
  <si>
    <t>K92</t>
  </si>
  <si>
    <t>Adóssághoz nem kapcsolódó származékos ügyletek kiadásai</t>
  </si>
  <si>
    <t>K93</t>
  </si>
  <si>
    <t xml:space="preserve">Finanszírozási kiadások </t>
  </si>
  <si>
    <t>KIADÁSOK ÖSSZESEN (K1-9)</t>
  </si>
  <si>
    <t xml:space="preserve">államigazgatási feladatok </t>
  </si>
  <si>
    <t>Bevételek (E Ft)</t>
  </si>
  <si>
    <t>Rovat-
szám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</si>
  <si>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</si>
  <si>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</si>
  <si>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</si>
  <si>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</si>
  <si>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</si>
  <si>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</si>
  <si>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</si>
  <si>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</si>
  <si>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</si>
  <si>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</si>
  <si>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</si>
  <si>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</si>
  <si>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 xml:space="preserve">Önkormányzatok működési támogatásai 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</si>
  <si>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</si>
  <si>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</si>
  <si>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</si>
  <si>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</si>
  <si>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</si>
  <si>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</si>
  <si>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</si>
  <si>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</si>
  <si>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</si>
  <si>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</si>
  <si>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</si>
  <si>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Magánszemélyek jövedelemadói</t>
  </si>
  <si>
    <t>B311</t>
  </si>
  <si>
    <t xml:space="preserve">Társaságok jövedelemadói </t>
  </si>
  <si>
    <t>B312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</si>
  <si>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</si>
  <si>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</si>
  <si>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</si>
  <si>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</si>
  <si>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</si>
  <si>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</si>
  <si>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</si>
  <si>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</si>
  <si>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</si>
  <si>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</si>
  <si>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</si>
  <si>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</si>
  <si>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</si>
  <si>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</si>
  <si>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</si>
  <si>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</si>
  <si>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</si>
  <si>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</si>
  <si>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</t>
  </si>
  <si>
    <t>B35</t>
  </si>
  <si>
    <t xml:space="preserve">Egyéb közhatalmi bevételek </t>
  </si>
  <si>
    <t>B36</t>
  </si>
  <si>
    <t xml:space="preserve">Közhatalmi bevételek </t>
  </si>
  <si>
    <t>Áru- és készletértékesítés ellenértéke</t>
  </si>
  <si>
    <t>B401</t>
  </si>
  <si>
    <t>Szolgáltatások ellenértéke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</si>
  <si>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</si>
  <si>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</si>
  <si>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</si>
  <si>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</si>
  <si>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</si>
  <si>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</si>
  <si>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</si>
  <si>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</si>
  <si>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</si>
  <si>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</si>
  <si>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</si>
  <si>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</si>
  <si>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</si>
  <si>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</si>
  <si>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</si>
  <si>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</t>
  </si>
  <si>
    <t>B410</t>
  </si>
  <si>
    <t xml:space="preserve">Működési bevételek 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</si>
  <si>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</si>
  <si>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</si>
  <si>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</si>
  <si>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</si>
  <si>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</si>
  <si>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</si>
  <si>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 xml:space="preserve">Működési célú átvett pénzeszközök 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</si>
  <si>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</si>
  <si>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</si>
  <si>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</si>
  <si>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</si>
  <si>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</si>
  <si>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</si>
  <si>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</si>
  <si>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</si>
  <si>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</si>
  <si>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</si>
  <si>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</si>
  <si>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</si>
  <si>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</si>
  <si>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</si>
  <si>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</si>
  <si>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</si>
  <si>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</si>
  <si>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</si>
  <si>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</si>
  <si>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</si>
  <si>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</si>
  <si>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 xml:space="preserve">Felhalmozási bevételek 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</si>
  <si>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</si>
  <si>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</si>
  <si>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</si>
  <si>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</si>
  <si>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</si>
  <si>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</si>
  <si>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 xml:space="preserve">Felhalmozási célú átvett pénzeszközök </t>
  </si>
  <si>
    <t xml:space="preserve">Költségvetési bevételek </t>
  </si>
  <si>
    <t>B1-B7</t>
  </si>
  <si>
    <t xml:space="preserve">Hosszú lejáratú hitelek, kölcsönök felvétele </t>
  </si>
  <si>
    <t>B8111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</si>
  <si>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</si>
  <si>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</si>
  <si>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</si>
  <si>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</si>
  <si>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</si>
  <si>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>B8121</t>
  </si>
  <si>
    <t>B8122</t>
  </si>
  <si>
    <t>Befektetési célú belföldi értékpapírok beváltása,  értékesítése</t>
  </si>
  <si>
    <t>B8123</t>
  </si>
  <si>
    <t>B8124</t>
  </si>
  <si>
    <t xml:space="preserve">Belföldi értékpapírok bevételei </t>
  </si>
  <si>
    <t>B812</t>
  </si>
  <si>
    <t>Előző év költségvetési maradványának igénybevétele MŰKÖDÉSRE</t>
  </si>
  <si>
    <t>B8131</t>
  </si>
  <si>
    <t>Előző év költségvetési maradványának igénybevétele FELHALMOZÁSRA</t>
  </si>
  <si>
    <t>Előző év vállalkozási maradványának igénybevétele MŰKÖDÉSRE</t>
  </si>
  <si>
    <t>B8132</t>
  </si>
  <si>
    <t>Előző év vállalkozási maradványának igénybevétele FELHALMOZÁSRA</t>
  </si>
  <si>
    <t xml:space="preserve">Maradvány igénybevétele 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</si>
  <si>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</si>
  <si>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</si>
  <si>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</si>
  <si>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</si>
  <si>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</si>
  <si>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</si>
  <si>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</si>
  <si>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</si>
  <si>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</si>
  <si>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</si>
  <si>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</si>
  <si>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 xml:space="preserve">Belföldi finanszírozás bevételei 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</si>
  <si>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</si>
  <si>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</si>
  <si>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</si>
  <si>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</si>
  <si>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</si>
  <si>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</si>
  <si>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</si>
  <si>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</si>
  <si>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</si>
  <si>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 xml:space="preserve">Külföldi finanszírozás bevételei </t>
  </si>
  <si>
    <t>B82</t>
  </si>
  <si>
    <t>Adóssághoz nem kapcsolódó származékos ügyletek bevételei</t>
  </si>
  <si>
    <t>B83</t>
  </si>
  <si>
    <t xml:space="preserve">Finanszírozási bevételek </t>
  </si>
  <si>
    <t>BEVÉTELEK ÖSSZESEN (B1-8)</t>
  </si>
  <si>
    <t>Munkaadót terhelő járulékok és szoc.hjár adó</t>
  </si>
  <si>
    <t>Rovatszám</t>
  </si>
  <si>
    <r>
      <t xml:space="preserve">      </t>
    </r>
    <r>
      <rPr>
        <b/>
        <sz val="10"/>
        <rFont val="Arial"/>
        <family val="2"/>
        <charset val="238"/>
      </rPr>
      <t>előirányzat</t>
    </r>
  </si>
  <si>
    <t>Működési költségvetési kiadások</t>
  </si>
  <si>
    <t>Működési c.támogatások államháztart.belülről</t>
  </si>
  <si>
    <t>Működési c. átvett pénzeszközök</t>
  </si>
  <si>
    <t>Működési költségvetési bevételek</t>
  </si>
  <si>
    <t>Működési bevételek és kiadások egyenlege</t>
  </si>
  <si>
    <t>Egyéb felhalmozási c.kiadások</t>
  </si>
  <si>
    <t>Felhalmozási költségvetési kiadások</t>
  </si>
  <si>
    <t>Felhalmozási c.támogatások államházt.belülről</t>
  </si>
  <si>
    <t>Felhalmozási c.átvett pénzeszközök</t>
  </si>
  <si>
    <t>Felhalmozási költségvetési bevételek</t>
  </si>
  <si>
    <t>Felhalmozási bevételek és kiadások egyenlege</t>
  </si>
  <si>
    <t>Rábatöttös község Önkormányzata kötelező, önként vállalt és államigazgatási feladatai</t>
  </si>
  <si>
    <t>Rábatöttös község Önkormányzata költségvetési egyenlege működési</t>
  </si>
  <si>
    <r>
      <t xml:space="preserve"> </t>
    </r>
    <r>
      <rPr>
        <b/>
        <sz val="10"/>
        <rFont val="Arial"/>
        <family val="2"/>
        <charset val="238"/>
      </rPr>
      <t>és felhalmozási cél szerinti bontásban 2015. évben</t>
    </r>
  </si>
  <si>
    <r>
      <t xml:space="preserve">  </t>
    </r>
    <r>
      <rPr>
        <b/>
        <sz val="10"/>
        <rFont val="Arial"/>
        <family val="2"/>
        <charset val="238"/>
      </rPr>
      <t>2015. évi tervezett</t>
    </r>
  </si>
  <si>
    <t>1.melléklet</t>
  </si>
  <si>
    <t>2. melléklet</t>
  </si>
  <si>
    <t>eredeti előirányzat</t>
  </si>
  <si>
    <t>módosuló előirányzat</t>
  </si>
  <si>
    <r>
      <t xml:space="preserve">                                                          </t>
    </r>
    <r>
      <rPr>
        <b/>
        <sz val="10"/>
        <rFont val="Arial"/>
        <family val="2"/>
        <charset val="238"/>
      </rPr>
      <t>a 7/2015.(IX.4.) önkormányzati rendelethez</t>
    </r>
  </si>
  <si>
    <t>a 7/2015.(IX.4.)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</si>
</sst>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 ##########"/>
    <numFmt numFmtId="165" formatCode="0__"/>
  </numFmts>
  <fonts count="1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sz val="12"/>
      <name val="Arial"/>
      <family val="2"/>
      <charset val="238"/>
    </font>
    <font>
      <b/>
      <i/>
      <sz val="14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2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0" xfId="0" applyBorder="1"/>
    <xf numFmtId="0" fontId="0" fillId="0" borderId="2" xfId="0" applyBorder="1"/>
    <xf numFmtId="0" fontId="0" fillId="0" borderId="8" xfId="0" applyBorder="1"/>
    <xf numFmtId="0" fontId="0" fillId="0" borderId="14" xfId="0" applyBorder="1"/>
    <xf numFmtId="0" fontId="0" fillId="0" borderId="15" xfId="0" applyBorder="1"/>
    <xf numFmtId="0" fontId="2" fillId="0" borderId="0" xfId="0" applyFont="1"/>
    <xf numFmtId="0" fontId="0" fillId="0" borderId="16" xfId="0" applyBorder="1"/>
    <xf numFmtId="0" fontId="0" fillId="0" borderId="9" xfId="0" applyBorder="1"/>
    <xf numFmtId="0" fontId="0" fillId="0" borderId="10" xfId="0" applyBorder="1"/>
    <xf numFmtId="0" fontId="0" fillId="0" borderId="3" xfId="0" applyBorder="1"/>
    <xf numFmtId="0" fontId="0" fillId="0" borderId="17" xfId="0" applyBorder="1"/>
    <xf numFmtId="0" fontId="0" fillId="0" borderId="12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1" fillId="0" borderId="0" xfId="0" applyFont="1"/>
    <xf numFmtId="0" fontId="3" fillId="0" borderId="0" xfId="0" applyFont="1"/>
    <xf numFmtId="0" fontId="8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vertical="center"/>
    </xf>
    <xf numFmtId="0" fontId="9" fillId="0" borderId="7" xfId="0" applyFont="1" applyFill="1" applyBorder="1" applyAlignment="1">
      <alignment horizontal="left" vertical="center" wrapText="1"/>
    </xf>
    <xf numFmtId="0" fontId="3" fillId="0" borderId="7" xfId="0" applyFont="1" applyBorder="1"/>
    <xf numFmtId="0" fontId="0" fillId="0" borderId="7" xfId="0" applyBorder="1"/>
    <xf numFmtId="0" fontId="4" fillId="0" borderId="7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" fillId="0" borderId="23" xfId="0" applyFont="1" applyBorder="1"/>
    <xf numFmtId="0" fontId="0" fillId="0" borderId="24" xfId="0" applyBorder="1"/>
    <xf numFmtId="0" fontId="0" fillId="0" borderId="5" xfId="0" applyBorder="1"/>
    <xf numFmtId="0" fontId="0" fillId="0" borderId="28" xfId="0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2" fillId="0" borderId="21" xfId="0" applyFont="1" applyBorder="1"/>
    <xf numFmtId="0" fontId="7" fillId="0" borderId="0" xfId="0" applyFont="1"/>
    <xf numFmtId="0" fontId="9" fillId="0" borderId="7" xfId="0" applyFont="1" applyFill="1" applyBorder="1" applyAlignment="1">
      <alignment vertical="center"/>
    </xf>
    <xf numFmtId="0" fontId="9" fillId="0" borderId="7" xfId="0" applyNumberFormat="1" applyFont="1" applyFill="1" applyBorder="1" applyAlignment="1">
      <alignment vertical="center"/>
    </xf>
    <xf numFmtId="164" fontId="9" fillId="0" borderId="7" xfId="0" applyNumberFormat="1" applyFont="1" applyFill="1" applyBorder="1" applyAlignment="1">
      <alignment vertical="center"/>
    </xf>
    <xf numFmtId="0" fontId="9" fillId="0" borderId="7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164" fontId="8" fillId="0" borderId="7" xfId="0" applyNumberFormat="1" applyFont="1" applyFill="1" applyBorder="1" applyAlignment="1">
      <alignment vertical="center"/>
    </xf>
    <xf numFmtId="0" fontId="9" fillId="0" borderId="7" xfId="0" applyFont="1" applyFill="1" applyBorder="1" applyAlignment="1">
      <alignment horizontal="left" vertical="center"/>
    </xf>
    <xf numFmtId="0" fontId="13" fillId="0" borderId="7" xfId="0" applyFont="1" applyFill="1" applyBorder="1" applyAlignment="1">
      <alignment vertical="center" wrapText="1"/>
    </xf>
    <xf numFmtId="164" fontId="13" fillId="0" borderId="7" xfId="0" applyNumberFormat="1" applyFont="1" applyFill="1" applyBorder="1" applyAlignment="1">
      <alignment vertical="center"/>
    </xf>
    <xf numFmtId="0" fontId="9" fillId="2" borderId="7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left" vertical="center" wrapText="1"/>
    </xf>
    <xf numFmtId="0" fontId="15" fillId="3" borderId="7" xfId="0" applyFont="1" applyFill="1" applyBorder="1"/>
    <xf numFmtId="165" fontId="9" fillId="0" borderId="7" xfId="0" applyNumberFormat="1" applyFont="1" applyFill="1" applyBorder="1" applyAlignment="1">
      <alignment horizontal="left" vertical="center"/>
    </xf>
    <xf numFmtId="0" fontId="13" fillId="0" borderId="7" xfId="0" applyFont="1" applyFill="1" applyBorder="1" applyAlignment="1">
      <alignment horizontal="left" vertical="center"/>
    </xf>
    <xf numFmtId="0" fontId="14" fillId="4" borderId="7" xfId="0" applyFont="1" applyFill="1" applyBorder="1" applyAlignment="1">
      <alignment horizontal="left" vertical="center"/>
    </xf>
    <xf numFmtId="164" fontId="14" fillId="4" borderId="7" xfId="0" applyNumberFormat="1" applyFont="1" applyFill="1" applyBorder="1" applyAlignment="1">
      <alignment vertical="center"/>
    </xf>
    <xf numFmtId="0" fontId="11" fillId="0" borderId="7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left" vertical="center"/>
    </xf>
    <xf numFmtId="0" fontId="16" fillId="4" borderId="7" xfId="0" applyFont="1" applyFill="1" applyBorder="1" applyAlignment="1">
      <alignment horizontal="left" vertical="center"/>
    </xf>
    <xf numFmtId="0" fontId="14" fillId="4" borderId="7" xfId="0" applyFont="1" applyFill="1" applyBorder="1" applyAlignment="1">
      <alignment horizontal="left" vertical="center" wrapText="1"/>
    </xf>
    <xf numFmtId="0" fontId="14" fillId="5" borderId="7" xfId="0" applyFont="1" applyFill="1" applyBorder="1"/>
    <xf numFmtId="0" fontId="17" fillId="5" borderId="7" xfId="0" applyFont="1" applyFill="1" applyBorder="1"/>
    <xf numFmtId="0" fontId="10" fillId="0" borderId="7" xfId="0" applyFont="1" applyBorder="1" applyAlignment="1">
      <alignment horizontal="center" wrapText="1"/>
    </xf>
    <xf numFmtId="0" fontId="13" fillId="0" borderId="7" xfId="0" applyFont="1" applyBorder="1"/>
    <xf numFmtId="0" fontId="2" fillId="0" borderId="7" xfId="0" applyFont="1" applyBorder="1"/>
    <xf numFmtId="0" fontId="8" fillId="0" borderId="7" xfId="0" applyFont="1" applyFill="1" applyBorder="1" applyAlignment="1">
      <alignment horizontal="left" vertical="center"/>
    </xf>
    <xf numFmtId="0" fontId="13" fillId="3" borderId="7" xfId="0" applyFont="1" applyFill="1" applyBorder="1" applyAlignment="1">
      <alignment horizontal="left" vertical="center"/>
    </xf>
    <xf numFmtId="0" fontId="16" fillId="4" borderId="7" xfId="0" applyFont="1" applyFill="1" applyBorder="1" applyAlignment="1">
      <alignment horizontal="left" vertical="center" wrapText="1"/>
    </xf>
    <xf numFmtId="0" fontId="0" fillId="0" borderId="6" xfId="0" applyBorder="1"/>
    <xf numFmtId="0" fontId="2" fillId="0" borderId="0" xfId="0" applyFont="1" applyBorder="1"/>
    <xf numFmtId="0" fontId="1" fillId="0" borderId="0" xfId="0" applyFont="1" applyBorder="1"/>
    <xf numFmtId="0" fontId="1" fillId="0" borderId="19" xfId="0" applyFont="1" applyBorder="1"/>
    <xf numFmtId="0" fontId="2" fillId="0" borderId="1" xfId="0" applyFont="1" applyBorder="1"/>
    <xf numFmtId="0" fontId="1" fillId="0" borderId="26" xfId="0" applyFont="1" applyBorder="1"/>
    <xf numFmtId="0" fontId="2" fillId="0" borderId="26" xfId="0" applyFont="1" applyBorder="1"/>
    <xf numFmtId="0" fontId="2" fillId="0" borderId="27" xfId="0" applyFont="1" applyBorder="1"/>
    <xf numFmtId="0" fontId="1" fillId="0" borderId="14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left" wrapText="1"/>
    </xf>
    <xf numFmtId="0" fontId="11" fillId="0" borderId="7" xfId="0" applyFont="1" applyFill="1" applyBorder="1" applyAlignment="1">
      <alignment horizontal="left" wrapText="1"/>
    </xf>
    <xf numFmtId="0" fontId="4" fillId="0" borderId="7" xfId="0" applyFont="1" applyFill="1" applyBorder="1" applyAlignment="1">
      <alignment horizontal="left"/>
    </xf>
    <xf numFmtId="0" fontId="11" fillId="0" borderId="7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right"/>
    </xf>
    <xf numFmtId="0" fontId="11" fillId="0" borderId="7" xfId="0" applyFont="1" applyFill="1" applyBorder="1" applyAlignment="1">
      <alignment horizontal="right"/>
    </xf>
    <xf numFmtId="0" fontId="14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0" fillId="0" borderId="4" xfId="0" applyFont="1" applyBorder="1" applyAlignment="1">
      <alignment horizontal="center" wrapText="1"/>
    </xf>
    <xf numFmtId="0" fontId="0" fillId="0" borderId="34" xfId="0" applyBorder="1" applyAlignment="1">
      <alignment horizontal="center" wrapText="1"/>
    </xf>
    <xf numFmtId="0" fontId="9" fillId="0" borderId="4" xfId="0" applyFont="1" applyFill="1" applyBorder="1" applyAlignment="1">
      <alignment horizontal="center" wrapText="1"/>
    </xf>
    <xf numFmtId="0" fontId="0" fillId="0" borderId="34" xfId="0" applyBorder="1" applyAlignment="1">
      <alignment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0" fillId="0" borderId="4" xfId="0" applyFont="1" applyFill="1" applyBorder="1" applyAlignment="1">
      <alignment horizontal="center" wrapText="1"/>
    </xf>
    <xf numFmtId="0" fontId="2" fillId="0" borderId="1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1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39"/>
  <sheetViews>
    <sheetView workbookViewId="0">
      <selection activeCell="A4" sqref="A4:I4"/>
    </sheetView>
  </sheetViews>
  <sheetFormatPr defaultRowHeight="12.75" x14ac:dyDescent="0.2"/>
  <cols>
    <col min="1" max="1" width="59.140625" customWidth="1"/>
    <col min="2" max="2" width="7.42578125" customWidth="1"/>
    <col min="3" max="4" width="10.42578125" customWidth="1"/>
    <col min="5" max="5" width="10.5703125" customWidth="1"/>
    <col min="6" max="7" width="10.28515625" customWidth="1"/>
    <col min="8" max="8" width="10.85546875" customWidth="1"/>
    <col min="9" max="9" width="11.140625" customWidth="1"/>
    <col min="10" max="10" width="10.85546875" customWidth="1"/>
  </cols>
  <sheetData>
    <row r="2" spans="1:10" x14ac:dyDescent="0.2">
      <c r="G2" s="16" t="s">
        <v>439</v>
      </c>
      <c r="H2" s="16"/>
    </row>
    <row r="3" spans="1:10" x14ac:dyDescent="0.2">
      <c r="A3" s="16" t="s">
        <v>443</v>
      </c>
      <c r="G3" s="16"/>
      <c r="H3" s="16"/>
    </row>
    <row r="4" spans="1:10" ht="20.100000000000001" customHeight="1" x14ac:dyDescent="0.25">
      <c r="A4" s="82" t="s">
        <v>435</v>
      </c>
      <c r="B4" s="89"/>
      <c r="C4" s="89"/>
      <c r="D4" s="89"/>
      <c r="E4" s="89"/>
      <c r="F4" s="89"/>
      <c r="G4" s="89"/>
      <c r="H4" s="89"/>
      <c r="I4" s="90"/>
    </row>
    <row r="5" spans="1:10" ht="20.100000000000001" customHeight="1" x14ac:dyDescent="0.25">
      <c r="A5" s="91" t="s">
        <v>35</v>
      </c>
      <c r="B5" s="89"/>
      <c r="C5" s="89"/>
      <c r="D5" s="89"/>
      <c r="E5" s="89"/>
      <c r="F5" s="89"/>
      <c r="G5" s="89"/>
      <c r="H5" s="89"/>
      <c r="I5" s="90"/>
    </row>
    <row r="6" spans="1:10" ht="15" customHeight="1" x14ac:dyDescent="0.25">
      <c r="A6" s="35"/>
    </row>
    <row r="7" spans="1:10" ht="18.75" customHeight="1" x14ac:dyDescent="0.25">
      <c r="A7" s="17" t="s">
        <v>28</v>
      </c>
    </row>
    <row r="8" spans="1:10" ht="30" customHeight="1" x14ac:dyDescent="0.25">
      <c r="A8" s="18" t="s">
        <v>29</v>
      </c>
      <c r="B8" s="19" t="s">
        <v>30</v>
      </c>
      <c r="C8" s="85" t="s">
        <v>36</v>
      </c>
      <c r="D8" s="86"/>
      <c r="E8" s="85" t="s">
        <v>37</v>
      </c>
      <c r="F8" s="86"/>
      <c r="G8" s="85" t="s">
        <v>260</v>
      </c>
      <c r="H8" s="86"/>
      <c r="I8" s="93" t="s">
        <v>38</v>
      </c>
      <c r="J8" s="88"/>
    </row>
    <row r="9" spans="1:10" ht="28.5" customHeight="1" x14ac:dyDescent="0.25">
      <c r="A9" s="18"/>
      <c r="B9" s="19"/>
      <c r="C9" s="61" t="s">
        <v>441</v>
      </c>
      <c r="D9" s="61" t="s">
        <v>442</v>
      </c>
      <c r="E9" s="61" t="s">
        <v>441</v>
      </c>
      <c r="F9" s="61" t="s">
        <v>442</v>
      </c>
      <c r="G9" s="61" t="s">
        <v>441</v>
      </c>
      <c r="H9" s="61" t="s">
        <v>442</v>
      </c>
      <c r="I9" s="61" t="s">
        <v>441</v>
      </c>
      <c r="J9" s="61" t="s">
        <v>442</v>
      </c>
    </row>
    <row r="10" spans="1:10" ht="20.100000000000001" customHeight="1" x14ac:dyDescent="0.25">
      <c r="A10" s="36" t="s">
        <v>39</v>
      </c>
      <c r="B10" s="37" t="s">
        <v>40</v>
      </c>
      <c r="C10" s="22">
        <v>4532</v>
      </c>
      <c r="D10" s="22">
        <v>4797</v>
      </c>
      <c r="E10" s="22"/>
      <c r="F10" s="22"/>
      <c r="G10" s="22"/>
      <c r="H10" s="22"/>
      <c r="I10" s="23">
        <f>SUM(C10,E10,G10)</f>
        <v>4532</v>
      </c>
      <c r="J10" s="23">
        <f>SUM(D10,F10,H10)</f>
        <v>4797</v>
      </c>
    </row>
    <row r="11" spans="1:10" ht="20.100000000000001" customHeight="1" x14ac:dyDescent="0.25">
      <c r="A11" s="36" t="s">
        <v>41</v>
      </c>
      <c r="B11" s="38" t="s">
        <v>42</v>
      </c>
      <c r="C11" s="22"/>
      <c r="D11" s="22"/>
      <c r="E11" s="22"/>
      <c r="F11" s="22"/>
      <c r="G11" s="22"/>
      <c r="H11" s="22"/>
      <c r="I11" s="23">
        <f t="shared" ref="I11:I22" si="0">SUM(C11,E11,G11)</f>
        <v>0</v>
      </c>
      <c r="J11" s="23">
        <f t="shared" ref="J11:J22" si="1">SUM(D11,F11,H11)</f>
        <v>0</v>
      </c>
    </row>
    <row r="12" spans="1:10" ht="20.100000000000001" customHeight="1" x14ac:dyDescent="0.25">
      <c r="A12" s="36" t="s">
        <v>43</v>
      </c>
      <c r="B12" s="38" t="s">
        <v>44</v>
      </c>
      <c r="C12" s="22"/>
      <c r="D12" s="22"/>
      <c r="E12" s="22"/>
      <c r="F12" s="22"/>
      <c r="G12" s="22"/>
      <c r="H12" s="22"/>
      <c r="I12" s="23">
        <f t="shared" si="0"/>
        <v>0</v>
      </c>
      <c r="J12" s="23">
        <f t="shared" si="1"/>
        <v>0</v>
      </c>
    </row>
    <row r="13" spans="1:10" ht="20.100000000000001" customHeight="1" x14ac:dyDescent="0.25">
      <c r="A13" s="39" t="s">
        <v>45</v>
      </c>
      <c r="B13" s="38" t="s">
        <v>46</v>
      </c>
      <c r="C13" s="22"/>
      <c r="D13" s="22"/>
      <c r="E13" s="22"/>
      <c r="F13" s="22"/>
      <c r="G13" s="22"/>
      <c r="H13" s="22"/>
      <c r="I13" s="23">
        <f t="shared" si="0"/>
        <v>0</v>
      </c>
      <c r="J13" s="23">
        <f t="shared" si="1"/>
        <v>0</v>
      </c>
    </row>
    <row r="14" spans="1:10" ht="20.100000000000001" customHeight="1" x14ac:dyDescent="0.25">
      <c r="A14" s="39" t="s">
        <v>47</v>
      </c>
      <c r="B14" s="38" t="s">
        <v>48</v>
      </c>
      <c r="C14" s="22"/>
      <c r="D14" s="22"/>
      <c r="E14" s="22"/>
      <c r="F14" s="22"/>
      <c r="G14" s="22"/>
      <c r="H14" s="22"/>
      <c r="I14" s="23">
        <f t="shared" si="0"/>
        <v>0</v>
      </c>
      <c r="J14" s="23">
        <f t="shared" si="1"/>
        <v>0</v>
      </c>
    </row>
    <row r="15" spans="1:10" ht="20.100000000000001" customHeight="1" x14ac:dyDescent="0.25">
      <c r="A15" s="39" t="s">
        <v>49</v>
      </c>
      <c r="B15" s="38" t="s">
        <v>50</v>
      </c>
      <c r="C15" s="22"/>
      <c r="D15" s="22"/>
      <c r="E15" s="22"/>
      <c r="F15" s="22"/>
      <c r="G15" s="22"/>
      <c r="H15" s="22"/>
      <c r="I15" s="23">
        <f t="shared" si="0"/>
        <v>0</v>
      </c>
      <c r="J15" s="23">
        <f t="shared" si="1"/>
        <v>0</v>
      </c>
    </row>
    <row r="16" spans="1:10" ht="20.100000000000001" customHeight="1" x14ac:dyDescent="0.25">
      <c r="A16" s="39" t="s">
        <v>51</v>
      </c>
      <c r="B16" s="38" t="s">
        <v>52</v>
      </c>
      <c r="C16" s="22">
        <v>100</v>
      </c>
      <c r="D16" s="22">
        <v>100</v>
      </c>
      <c r="E16" s="22"/>
      <c r="F16" s="22"/>
      <c r="G16" s="22"/>
      <c r="H16" s="22"/>
      <c r="I16" s="23">
        <f t="shared" si="0"/>
        <v>100</v>
      </c>
      <c r="J16" s="23">
        <f t="shared" si="1"/>
        <v>100</v>
      </c>
    </row>
    <row r="17" spans="1:10" ht="20.100000000000001" customHeight="1" x14ac:dyDescent="0.25">
      <c r="A17" s="39" t="s">
        <v>53</v>
      </c>
      <c r="B17" s="38" t="s">
        <v>54</v>
      </c>
      <c r="C17" s="22"/>
      <c r="D17" s="22"/>
      <c r="E17" s="22"/>
      <c r="F17" s="22"/>
      <c r="G17" s="22"/>
      <c r="H17" s="22"/>
      <c r="I17" s="23">
        <f t="shared" si="0"/>
        <v>0</v>
      </c>
      <c r="J17" s="23">
        <f t="shared" si="1"/>
        <v>0</v>
      </c>
    </row>
    <row r="18" spans="1:10" ht="20.100000000000001" customHeight="1" x14ac:dyDescent="0.25">
      <c r="A18" s="21" t="s">
        <v>55</v>
      </c>
      <c r="B18" s="38" t="s">
        <v>56</v>
      </c>
      <c r="C18" s="22"/>
      <c r="D18" s="22"/>
      <c r="E18" s="22"/>
      <c r="F18" s="22"/>
      <c r="G18" s="22"/>
      <c r="H18" s="22"/>
      <c r="I18" s="23">
        <f t="shared" si="0"/>
        <v>0</v>
      </c>
      <c r="J18" s="23">
        <f t="shared" si="1"/>
        <v>0</v>
      </c>
    </row>
    <row r="19" spans="1:10" ht="20.100000000000001" customHeight="1" x14ac:dyDescent="0.25">
      <c r="A19" s="21" t="s">
        <v>57</v>
      </c>
      <c r="B19" s="38" t="s">
        <v>58</v>
      </c>
      <c r="C19" s="22"/>
      <c r="D19" s="22"/>
      <c r="E19" s="22"/>
      <c r="F19" s="22"/>
      <c r="G19" s="22"/>
      <c r="H19" s="22"/>
      <c r="I19" s="23">
        <f t="shared" si="0"/>
        <v>0</v>
      </c>
      <c r="J19" s="23">
        <f t="shared" si="1"/>
        <v>0</v>
      </c>
    </row>
    <row r="20" spans="1:10" ht="20.100000000000001" customHeight="1" x14ac:dyDescent="0.25">
      <c r="A20" s="21" t="s">
        <v>59</v>
      </c>
      <c r="B20" s="38" t="s">
        <v>60</v>
      </c>
      <c r="C20" s="22"/>
      <c r="D20" s="22"/>
      <c r="E20" s="22"/>
      <c r="F20" s="22"/>
      <c r="G20" s="22"/>
      <c r="H20" s="22"/>
      <c r="I20" s="23">
        <f t="shared" si="0"/>
        <v>0</v>
      </c>
      <c r="J20" s="23">
        <f t="shared" si="1"/>
        <v>0</v>
      </c>
    </row>
    <row r="21" spans="1:10" ht="20.100000000000001" customHeight="1" x14ac:dyDescent="0.25">
      <c r="A21" s="21" t="s">
        <v>61</v>
      </c>
      <c r="B21" s="38" t="s">
        <v>62</v>
      </c>
      <c r="C21" s="22"/>
      <c r="D21" s="22"/>
      <c r="E21" s="22"/>
      <c r="F21" s="22"/>
      <c r="G21" s="22"/>
      <c r="H21" s="22"/>
      <c r="I21" s="23">
        <f t="shared" si="0"/>
        <v>0</v>
      </c>
      <c r="J21" s="23">
        <f t="shared" si="1"/>
        <v>0</v>
      </c>
    </row>
    <row r="22" spans="1:10" ht="20.100000000000001" customHeight="1" x14ac:dyDescent="0.25">
      <c r="A22" s="21" t="s">
        <v>63</v>
      </c>
      <c r="B22" s="38" t="s">
        <v>64</v>
      </c>
      <c r="C22" s="22">
        <v>25</v>
      </c>
      <c r="D22" s="22">
        <v>25</v>
      </c>
      <c r="E22" s="22"/>
      <c r="F22" s="22"/>
      <c r="G22" s="22"/>
      <c r="H22" s="22"/>
      <c r="I22" s="23">
        <f t="shared" si="0"/>
        <v>25</v>
      </c>
      <c r="J22" s="23">
        <f t="shared" si="1"/>
        <v>25</v>
      </c>
    </row>
    <row r="23" spans="1:10" ht="20.100000000000001" customHeight="1" x14ac:dyDescent="0.25">
      <c r="A23" s="40" t="s">
        <v>65</v>
      </c>
      <c r="B23" s="41" t="s">
        <v>66</v>
      </c>
      <c r="C23" s="22">
        <f>SUM(C10:C22)</f>
        <v>4657</v>
      </c>
      <c r="D23" s="22">
        <f>SUM(D10:D22)</f>
        <v>4922</v>
      </c>
      <c r="E23" s="22"/>
      <c r="F23" s="22"/>
      <c r="G23" s="22"/>
      <c r="H23" s="22"/>
      <c r="I23" s="23">
        <f>SUM(C23,E23,G23)</f>
        <v>4657</v>
      </c>
      <c r="J23" s="23">
        <f>SUM(D23,F23,H23)</f>
        <v>4922</v>
      </c>
    </row>
    <row r="24" spans="1:10" ht="20.100000000000001" customHeight="1" x14ac:dyDescent="0.25">
      <c r="A24" s="21" t="s">
        <v>67</v>
      </c>
      <c r="B24" s="38" t="s">
        <v>68</v>
      </c>
      <c r="C24" s="22">
        <v>2280</v>
      </c>
      <c r="D24" s="22">
        <v>2280</v>
      </c>
      <c r="E24" s="22"/>
      <c r="F24" s="22"/>
      <c r="G24" s="22"/>
      <c r="H24" s="22"/>
      <c r="I24" s="23">
        <f t="shared" ref="I24:I87" si="2">SUM(C24,E24,G24)</f>
        <v>2280</v>
      </c>
      <c r="J24" s="23">
        <f t="shared" ref="J24:J87" si="3">SUM(D24,F24,H24)</f>
        <v>2280</v>
      </c>
    </row>
    <row r="25" spans="1:10" ht="24.75" customHeight="1" x14ac:dyDescent="0.25">
      <c r="A25" s="21" t="s">
        <v>69</v>
      </c>
      <c r="B25" s="38" t="s">
        <v>70</v>
      </c>
      <c r="C25" s="22"/>
      <c r="D25" s="22"/>
      <c r="E25" s="22"/>
      <c r="F25" s="22"/>
      <c r="G25" s="22"/>
      <c r="H25" s="22"/>
      <c r="I25" s="23">
        <f t="shared" si="2"/>
        <v>0</v>
      </c>
      <c r="J25" s="23">
        <f t="shared" si="3"/>
        <v>0</v>
      </c>
    </row>
    <row r="26" spans="1:10" ht="20.100000000000001" customHeight="1" x14ac:dyDescent="0.25">
      <c r="A26" s="42" t="s">
        <v>71</v>
      </c>
      <c r="B26" s="38" t="s">
        <v>72</v>
      </c>
      <c r="C26" s="22"/>
      <c r="D26" s="22"/>
      <c r="E26" s="22">
        <v>320</v>
      </c>
      <c r="F26" s="22">
        <v>320</v>
      </c>
      <c r="G26" s="22"/>
      <c r="H26" s="22"/>
      <c r="I26" s="23">
        <f t="shared" si="2"/>
        <v>320</v>
      </c>
      <c r="J26" s="23">
        <f t="shared" si="3"/>
        <v>320</v>
      </c>
    </row>
    <row r="27" spans="1:10" ht="20.100000000000001" customHeight="1" x14ac:dyDescent="0.25">
      <c r="A27" s="25" t="s">
        <v>73</v>
      </c>
      <c r="B27" s="41" t="s">
        <v>74</v>
      </c>
      <c r="C27" s="22">
        <f>SUM(C24:C26)</f>
        <v>2280</v>
      </c>
      <c r="D27" s="22">
        <f>SUM(D24:D26)</f>
        <v>2280</v>
      </c>
      <c r="E27" s="22">
        <f>SUM(E24:E26)</f>
        <v>320</v>
      </c>
      <c r="F27" s="22">
        <f>SUM(F24:F26)</f>
        <v>320</v>
      </c>
      <c r="G27" s="22"/>
      <c r="H27" s="22"/>
      <c r="I27" s="23">
        <f t="shared" si="2"/>
        <v>2600</v>
      </c>
      <c r="J27" s="23">
        <f t="shared" si="3"/>
        <v>2600</v>
      </c>
    </row>
    <row r="28" spans="1:10" ht="20.100000000000001" customHeight="1" x14ac:dyDescent="0.25">
      <c r="A28" s="43" t="s">
        <v>75</v>
      </c>
      <c r="B28" s="44" t="s">
        <v>13</v>
      </c>
      <c r="C28" s="22">
        <f>SUM(C27,C23)</f>
        <v>6937</v>
      </c>
      <c r="D28" s="22">
        <f>SUM(D27,D23)</f>
        <v>7202</v>
      </c>
      <c r="E28" s="22">
        <f>SUM(E27,E23)</f>
        <v>320</v>
      </c>
      <c r="F28" s="22">
        <f>SUM(F27,F23)</f>
        <v>320</v>
      </c>
      <c r="G28" s="22"/>
      <c r="H28" s="22"/>
      <c r="I28" s="23">
        <f t="shared" si="2"/>
        <v>7257</v>
      </c>
      <c r="J28" s="23">
        <f t="shared" si="3"/>
        <v>7522</v>
      </c>
    </row>
    <row r="29" spans="1:10" ht="25.5" customHeight="1" x14ac:dyDescent="0.25">
      <c r="A29" s="27" t="s">
        <v>76</v>
      </c>
      <c r="B29" s="44" t="s">
        <v>15</v>
      </c>
      <c r="C29" s="22">
        <v>1609</v>
      </c>
      <c r="D29" s="22">
        <v>1645</v>
      </c>
      <c r="E29" s="22">
        <v>27</v>
      </c>
      <c r="F29" s="22">
        <v>27</v>
      </c>
      <c r="G29" s="22"/>
      <c r="H29" s="22"/>
      <c r="I29" s="23">
        <f t="shared" si="2"/>
        <v>1636</v>
      </c>
      <c r="J29" s="23">
        <f t="shared" si="3"/>
        <v>1672</v>
      </c>
    </row>
    <row r="30" spans="1:10" ht="20.100000000000001" customHeight="1" x14ac:dyDescent="0.25">
      <c r="A30" s="21" t="s">
        <v>77</v>
      </c>
      <c r="B30" s="38" t="s">
        <v>78</v>
      </c>
      <c r="C30" s="22">
        <v>210</v>
      </c>
      <c r="D30" s="22">
        <v>210</v>
      </c>
      <c r="E30" s="22"/>
      <c r="F30" s="22"/>
      <c r="G30" s="22"/>
      <c r="H30" s="22"/>
      <c r="I30" s="23">
        <f t="shared" si="2"/>
        <v>210</v>
      </c>
      <c r="J30" s="23">
        <f t="shared" si="3"/>
        <v>210</v>
      </c>
    </row>
    <row r="31" spans="1:10" ht="20.100000000000001" customHeight="1" x14ac:dyDescent="0.25">
      <c r="A31" s="21" t="s">
        <v>79</v>
      </c>
      <c r="B31" s="38" t="s">
        <v>80</v>
      </c>
      <c r="C31" s="22">
        <v>746</v>
      </c>
      <c r="D31" s="22">
        <v>746</v>
      </c>
      <c r="E31" s="22"/>
      <c r="F31" s="22"/>
      <c r="G31" s="22"/>
      <c r="H31" s="22"/>
      <c r="I31" s="23">
        <f t="shared" si="2"/>
        <v>746</v>
      </c>
      <c r="J31" s="23">
        <f t="shared" si="3"/>
        <v>746</v>
      </c>
    </row>
    <row r="32" spans="1:10" ht="20.100000000000001" customHeight="1" x14ac:dyDescent="0.25">
      <c r="A32" s="21" t="s">
        <v>81</v>
      </c>
      <c r="B32" s="38" t="s">
        <v>82</v>
      </c>
      <c r="C32" s="22"/>
      <c r="D32" s="22"/>
      <c r="E32" s="22"/>
      <c r="F32" s="22"/>
      <c r="G32" s="22"/>
      <c r="H32" s="22"/>
      <c r="I32" s="23">
        <f t="shared" si="2"/>
        <v>0</v>
      </c>
      <c r="J32" s="23">
        <f t="shared" si="3"/>
        <v>0</v>
      </c>
    </row>
    <row r="33" spans="1:10" ht="20.100000000000001" customHeight="1" x14ac:dyDescent="0.25">
      <c r="A33" s="25" t="s">
        <v>83</v>
      </c>
      <c r="B33" s="41" t="s">
        <v>84</v>
      </c>
      <c r="C33" s="22">
        <f>SUM(C30:C32)</f>
        <v>956</v>
      </c>
      <c r="D33" s="22">
        <f>SUM(D30:D32)</f>
        <v>956</v>
      </c>
      <c r="E33" s="22"/>
      <c r="F33" s="22"/>
      <c r="G33" s="22"/>
      <c r="H33" s="22"/>
      <c r="I33" s="23">
        <f t="shared" si="2"/>
        <v>956</v>
      </c>
      <c r="J33" s="23">
        <f t="shared" si="3"/>
        <v>956</v>
      </c>
    </row>
    <row r="34" spans="1:10" ht="20.100000000000001" customHeight="1" x14ac:dyDescent="0.25">
      <c r="A34" s="21" t="s">
        <v>85</v>
      </c>
      <c r="B34" s="38" t="s">
        <v>86</v>
      </c>
      <c r="C34" s="22"/>
      <c r="D34" s="22"/>
      <c r="E34" s="22"/>
      <c r="F34" s="22"/>
      <c r="G34" s="22"/>
      <c r="H34" s="22"/>
      <c r="I34" s="23">
        <f t="shared" si="2"/>
        <v>0</v>
      </c>
      <c r="J34" s="23">
        <f t="shared" si="3"/>
        <v>0</v>
      </c>
    </row>
    <row r="35" spans="1:10" ht="20.100000000000001" customHeight="1" x14ac:dyDescent="0.25">
      <c r="A35" s="21" t="s">
        <v>87</v>
      </c>
      <c r="B35" s="38" t="s">
        <v>88</v>
      </c>
      <c r="C35" s="22">
        <v>242</v>
      </c>
      <c r="D35" s="22">
        <v>242</v>
      </c>
      <c r="E35" s="22"/>
      <c r="F35" s="22"/>
      <c r="G35" s="22"/>
      <c r="H35" s="22"/>
      <c r="I35" s="23">
        <f t="shared" si="2"/>
        <v>242</v>
      </c>
      <c r="J35" s="23">
        <f t="shared" si="3"/>
        <v>242</v>
      </c>
    </row>
    <row r="36" spans="1:10" ht="20.100000000000001" customHeight="1" x14ac:dyDescent="0.25">
      <c r="A36" s="25" t="s">
        <v>89</v>
      </c>
      <c r="B36" s="41" t="s">
        <v>90</v>
      </c>
      <c r="C36" s="22">
        <f>SUM(C34:C35)</f>
        <v>242</v>
      </c>
      <c r="D36" s="22">
        <f>SUM(D34:D35)</f>
        <v>242</v>
      </c>
      <c r="E36" s="22"/>
      <c r="F36" s="22"/>
      <c r="G36" s="22"/>
      <c r="H36" s="22"/>
      <c r="I36" s="23">
        <f t="shared" si="2"/>
        <v>242</v>
      </c>
      <c r="J36" s="23">
        <f t="shared" si="3"/>
        <v>242</v>
      </c>
    </row>
    <row r="37" spans="1:10" ht="20.100000000000001" customHeight="1" x14ac:dyDescent="0.25">
      <c r="A37" s="21" t="s">
        <v>91</v>
      </c>
      <c r="B37" s="38" t="s">
        <v>92</v>
      </c>
      <c r="C37" s="22">
        <v>1138</v>
      </c>
      <c r="D37" s="22">
        <v>1138</v>
      </c>
      <c r="E37" s="22"/>
      <c r="F37" s="22"/>
      <c r="G37" s="22"/>
      <c r="H37" s="22"/>
      <c r="I37" s="23">
        <f t="shared" si="2"/>
        <v>1138</v>
      </c>
      <c r="J37" s="23">
        <f t="shared" si="3"/>
        <v>1138</v>
      </c>
    </row>
    <row r="38" spans="1:10" ht="20.100000000000001" customHeight="1" x14ac:dyDescent="0.25">
      <c r="A38" s="21" t="s">
        <v>93</v>
      </c>
      <c r="B38" s="38" t="s">
        <v>94</v>
      </c>
      <c r="C38" s="22">
        <v>578</v>
      </c>
      <c r="D38" s="22">
        <v>578</v>
      </c>
      <c r="E38" s="22"/>
      <c r="F38" s="22"/>
      <c r="G38" s="22"/>
      <c r="H38" s="22"/>
      <c r="I38" s="23">
        <f t="shared" si="2"/>
        <v>578</v>
      </c>
      <c r="J38" s="23">
        <f t="shared" si="3"/>
        <v>578</v>
      </c>
    </row>
    <row r="39" spans="1:10" ht="20.100000000000001" customHeight="1" x14ac:dyDescent="0.25">
      <c r="A39" s="21" t="s">
        <v>95</v>
      </c>
      <c r="B39" s="38" t="s">
        <v>96</v>
      </c>
      <c r="C39" s="22"/>
      <c r="D39" s="22"/>
      <c r="E39" s="22"/>
      <c r="F39" s="22"/>
      <c r="G39" s="22"/>
      <c r="H39" s="22"/>
      <c r="I39" s="23">
        <f t="shared" si="2"/>
        <v>0</v>
      </c>
      <c r="J39" s="23">
        <f t="shared" si="3"/>
        <v>0</v>
      </c>
    </row>
    <row r="40" spans="1:10" ht="20.100000000000001" customHeight="1" x14ac:dyDescent="0.25">
      <c r="A40" s="21" t="s">
        <v>97</v>
      </c>
      <c r="B40" s="38" t="s">
        <v>98</v>
      </c>
      <c r="C40" s="22">
        <v>1403</v>
      </c>
      <c r="D40" s="22">
        <v>1403</v>
      </c>
      <c r="E40" s="22"/>
      <c r="F40" s="22"/>
      <c r="G40" s="22"/>
      <c r="H40" s="22"/>
      <c r="I40" s="23">
        <f t="shared" si="2"/>
        <v>1403</v>
      </c>
      <c r="J40" s="23">
        <f t="shared" si="3"/>
        <v>1403</v>
      </c>
    </row>
    <row r="41" spans="1:10" ht="20.100000000000001" customHeight="1" x14ac:dyDescent="0.25">
      <c r="A41" s="45" t="s">
        <v>99</v>
      </c>
      <c r="B41" s="38" t="s">
        <v>100</v>
      </c>
      <c r="C41" s="22"/>
      <c r="D41" s="22"/>
      <c r="E41" s="22"/>
      <c r="F41" s="22"/>
      <c r="G41" s="22"/>
      <c r="H41" s="22"/>
      <c r="I41" s="23">
        <f t="shared" si="2"/>
        <v>0</v>
      </c>
      <c r="J41" s="23">
        <f t="shared" si="3"/>
        <v>0</v>
      </c>
    </row>
    <row r="42" spans="1:10" ht="20.100000000000001" customHeight="1" x14ac:dyDescent="0.25">
      <c r="A42" s="42" t="s">
        <v>101</v>
      </c>
      <c r="B42" s="38" t="s">
        <v>102</v>
      </c>
      <c r="C42" s="22">
        <v>42</v>
      </c>
      <c r="D42" s="22">
        <v>42</v>
      </c>
      <c r="E42" s="22"/>
      <c r="F42" s="22"/>
      <c r="G42" s="22"/>
      <c r="H42" s="22"/>
      <c r="I42" s="23">
        <f t="shared" si="2"/>
        <v>42</v>
      </c>
      <c r="J42" s="23">
        <f t="shared" si="3"/>
        <v>42</v>
      </c>
    </row>
    <row r="43" spans="1:10" ht="20.100000000000001" customHeight="1" x14ac:dyDescent="0.25">
      <c r="A43" s="21" t="s">
        <v>103</v>
      </c>
      <c r="B43" s="38" t="s">
        <v>104</v>
      </c>
      <c r="C43" s="22">
        <v>618</v>
      </c>
      <c r="D43" s="22">
        <v>618</v>
      </c>
      <c r="E43" s="22"/>
      <c r="F43" s="22"/>
      <c r="G43" s="22"/>
      <c r="H43" s="22"/>
      <c r="I43" s="23">
        <f t="shared" si="2"/>
        <v>618</v>
      </c>
      <c r="J43" s="23">
        <f t="shared" si="3"/>
        <v>618</v>
      </c>
    </row>
    <row r="44" spans="1:10" ht="20.100000000000001" customHeight="1" x14ac:dyDescent="0.25">
      <c r="A44" s="25" t="s">
        <v>105</v>
      </c>
      <c r="B44" s="41" t="s">
        <v>106</v>
      </c>
      <c r="C44" s="22">
        <f>SUM(C37:C43)</f>
        <v>3779</v>
      </c>
      <c r="D44" s="22">
        <f>SUM(D37:D43)</f>
        <v>3779</v>
      </c>
      <c r="E44" s="22"/>
      <c r="F44" s="22"/>
      <c r="G44" s="22"/>
      <c r="H44" s="22"/>
      <c r="I44" s="23">
        <f t="shared" si="2"/>
        <v>3779</v>
      </c>
      <c r="J44" s="23">
        <f t="shared" si="3"/>
        <v>3779</v>
      </c>
    </row>
    <row r="45" spans="1:10" ht="20.100000000000001" customHeight="1" x14ac:dyDescent="0.25">
      <c r="A45" s="21" t="s">
        <v>107</v>
      </c>
      <c r="B45" s="38" t="s">
        <v>108</v>
      </c>
      <c r="C45" s="22"/>
      <c r="D45" s="22"/>
      <c r="E45" s="22"/>
      <c r="F45" s="22"/>
      <c r="G45" s="22"/>
      <c r="H45" s="22"/>
      <c r="I45" s="23">
        <f t="shared" si="2"/>
        <v>0</v>
      </c>
      <c r="J45" s="23">
        <f t="shared" si="3"/>
        <v>0</v>
      </c>
    </row>
    <row r="46" spans="1:10" ht="20.100000000000001" customHeight="1" x14ac:dyDescent="0.25">
      <c r="A46" s="21" t="s">
        <v>109</v>
      </c>
      <c r="B46" s="38" t="s">
        <v>110</v>
      </c>
      <c r="C46" s="22"/>
      <c r="D46" s="22"/>
      <c r="E46" s="22"/>
      <c r="F46" s="22"/>
      <c r="G46" s="22"/>
      <c r="H46" s="22"/>
      <c r="I46" s="23">
        <f t="shared" si="2"/>
        <v>0</v>
      </c>
      <c r="J46" s="23">
        <f t="shared" si="3"/>
        <v>0</v>
      </c>
    </row>
    <row r="47" spans="1:10" ht="20.100000000000001" customHeight="1" x14ac:dyDescent="0.25">
      <c r="A47" s="25" t="s">
        <v>111</v>
      </c>
      <c r="B47" s="41" t="s">
        <v>112</v>
      </c>
      <c r="C47" s="22">
        <f>SUM(C45:C46)</f>
        <v>0</v>
      </c>
      <c r="D47" s="22">
        <v>0</v>
      </c>
      <c r="E47" s="22"/>
      <c r="F47" s="22"/>
      <c r="G47" s="22"/>
      <c r="H47" s="22"/>
      <c r="I47" s="23">
        <f t="shared" si="2"/>
        <v>0</v>
      </c>
      <c r="J47" s="23">
        <f t="shared" si="3"/>
        <v>0</v>
      </c>
    </row>
    <row r="48" spans="1:10" ht="24" customHeight="1" x14ac:dyDescent="0.25">
      <c r="A48" s="21" t="s">
        <v>113</v>
      </c>
      <c r="B48" s="38" t="s">
        <v>114</v>
      </c>
      <c r="C48" s="22">
        <v>1215</v>
      </c>
      <c r="D48" s="22">
        <v>1215</v>
      </c>
      <c r="E48" s="22"/>
      <c r="F48" s="22"/>
      <c r="G48" s="22"/>
      <c r="H48" s="22"/>
      <c r="I48" s="23">
        <f t="shared" si="2"/>
        <v>1215</v>
      </c>
      <c r="J48" s="23">
        <f t="shared" si="3"/>
        <v>1215</v>
      </c>
    </row>
    <row r="49" spans="1:10" ht="20.100000000000001" customHeight="1" x14ac:dyDescent="0.25">
      <c r="A49" s="21" t="s">
        <v>115</v>
      </c>
      <c r="B49" s="38" t="s">
        <v>116</v>
      </c>
      <c r="C49" s="22"/>
      <c r="D49" s="22"/>
      <c r="E49" s="22"/>
      <c r="F49" s="22"/>
      <c r="G49" s="22"/>
      <c r="H49" s="22"/>
      <c r="I49" s="23">
        <f t="shared" si="2"/>
        <v>0</v>
      </c>
      <c r="J49" s="23">
        <f t="shared" si="3"/>
        <v>0</v>
      </c>
    </row>
    <row r="50" spans="1:10" ht="20.100000000000001" customHeight="1" x14ac:dyDescent="0.25">
      <c r="A50" s="21" t="s">
        <v>117</v>
      </c>
      <c r="B50" s="38" t="s">
        <v>118</v>
      </c>
      <c r="C50" s="22"/>
      <c r="D50" s="22"/>
      <c r="E50" s="22"/>
      <c r="F50" s="22"/>
      <c r="G50" s="22"/>
      <c r="H50" s="22"/>
      <c r="I50" s="23">
        <f t="shared" si="2"/>
        <v>0</v>
      </c>
      <c r="J50" s="23">
        <f t="shared" si="3"/>
        <v>0</v>
      </c>
    </row>
    <row r="51" spans="1:10" ht="20.100000000000001" customHeight="1" x14ac:dyDescent="0.25">
      <c r="A51" s="21" t="s">
        <v>119</v>
      </c>
      <c r="B51" s="38" t="s">
        <v>120</v>
      </c>
      <c r="C51" s="22"/>
      <c r="D51" s="22"/>
      <c r="E51" s="22"/>
      <c r="F51" s="22"/>
      <c r="G51" s="22"/>
      <c r="H51" s="22"/>
      <c r="I51" s="23">
        <f t="shared" si="2"/>
        <v>0</v>
      </c>
      <c r="J51" s="23">
        <f t="shared" si="3"/>
        <v>0</v>
      </c>
    </row>
    <row r="52" spans="1:10" ht="20.100000000000001" customHeight="1" x14ac:dyDescent="0.25">
      <c r="A52" s="21" t="s">
        <v>121</v>
      </c>
      <c r="B52" s="38" t="s">
        <v>122</v>
      </c>
      <c r="C52" s="22">
        <v>26</v>
      </c>
      <c r="D52" s="22">
        <v>26</v>
      </c>
      <c r="E52" s="22"/>
      <c r="F52" s="22"/>
      <c r="G52" s="22"/>
      <c r="H52" s="22"/>
      <c r="I52" s="23">
        <f t="shared" si="2"/>
        <v>26</v>
      </c>
      <c r="J52" s="23">
        <f t="shared" si="3"/>
        <v>26</v>
      </c>
    </row>
    <row r="53" spans="1:10" ht="20.100000000000001" customHeight="1" x14ac:dyDescent="0.25">
      <c r="A53" s="25" t="s">
        <v>123</v>
      </c>
      <c r="B53" s="41" t="s">
        <v>124</v>
      </c>
      <c r="C53" s="22">
        <f>SUM(C48:C52)</f>
        <v>1241</v>
      </c>
      <c r="D53" s="22">
        <f>SUM(D48:D52)</f>
        <v>1241</v>
      </c>
      <c r="E53" s="22"/>
      <c r="F53" s="22"/>
      <c r="G53" s="22"/>
      <c r="H53" s="22"/>
      <c r="I53" s="23">
        <f t="shared" si="2"/>
        <v>1241</v>
      </c>
      <c r="J53" s="23">
        <f t="shared" si="3"/>
        <v>1241</v>
      </c>
    </row>
    <row r="54" spans="1:10" ht="20.100000000000001" customHeight="1" x14ac:dyDescent="0.25">
      <c r="A54" s="27" t="s">
        <v>125</v>
      </c>
      <c r="B54" s="44" t="s">
        <v>16</v>
      </c>
      <c r="C54" s="22">
        <f>SUM(C53,C47,C44,C36,C33)</f>
        <v>6218</v>
      </c>
      <c r="D54" s="22">
        <f>SUM(D53,D47,D44,D36,D33)</f>
        <v>6218</v>
      </c>
      <c r="E54" s="22"/>
      <c r="F54" s="22"/>
      <c r="G54" s="22"/>
      <c r="H54" s="22"/>
      <c r="I54" s="23">
        <f t="shared" si="2"/>
        <v>6218</v>
      </c>
      <c r="J54" s="23">
        <f t="shared" si="3"/>
        <v>6218</v>
      </c>
    </row>
    <row r="55" spans="1:10" ht="20.100000000000001" customHeight="1" x14ac:dyDescent="0.25">
      <c r="A55" s="26" t="s">
        <v>126</v>
      </c>
      <c r="B55" s="38" t="s">
        <v>127</v>
      </c>
      <c r="C55" s="22"/>
      <c r="D55" s="22"/>
      <c r="E55" s="22"/>
      <c r="F55" s="22"/>
      <c r="G55" s="22"/>
      <c r="H55" s="22"/>
      <c r="I55" s="23">
        <f t="shared" si="2"/>
        <v>0</v>
      </c>
      <c r="J55" s="23">
        <f t="shared" si="3"/>
        <v>0</v>
      </c>
    </row>
    <row r="56" spans="1:10" ht="20.100000000000001" customHeight="1" x14ac:dyDescent="0.25">
      <c r="A56" s="26" t="s">
        <v>128</v>
      </c>
      <c r="B56" s="38" t="s">
        <v>129</v>
      </c>
      <c r="C56" s="22"/>
      <c r="D56" s="22"/>
      <c r="E56" s="22"/>
      <c r="F56" s="22"/>
      <c r="G56" s="22"/>
      <c r="H56" s="22"/>
      <c r="I56" s="23">
        <f t="shared" si="2"/>
        <v>0</v>
      </c>
      <c r="J56" s="23">
        <f t="shared" si="3"/>
        <v>0</v>
      </c>
    </row>
    <row r="57" spans="1:10" ht="20.100000000000001" customHeight="1" x14ac:dyDescent="0.25">
      <c r="A57" s="46" t="s">
        <v>130</v>
      </c>
      <c r="B57" s="38" t="s">
        <v>131</v>
      </c>
      <c r="C57" s="22"/>
      <c r="D57" s="22"/>
      <c r="E57" s="22"/>
      <c r="F57" s="22"/>
      <c r="G57" s="22"/>
      <c r="H57" s="22"/>
      <c r="I57" s="23">
        <f t="shared" si="2"/>
        <v>0</v>
      </c>
      <c r="J57" s="23">
        <f t="shared" si="3"/>
        <v>0</v>
      </c>
    </row>
    <row r="58" spans="1:10" ht="26.25" customHeight="1" x14ac:dyDescent="0.25">
      <c r="A58" s="46" t="s">
        <v>132</v>
      </c>
      <c r="B58" s="38" t="s">
        <v>133</v>
      </c>
      <c r="C58" s="22">
        <v>40</v>
      </c>
      <c r="D58" s="22">
        <v>40</v>
      </c>
      <c r="E58" s="22"/>
      <c r="F58" s="22"/>
      <c r="G58" s="22"/>
      <c r="H58" s="22"/>
      <c r="I58" s="23">
        <f t="shared" si="2"/>
        <v>40</v>
      </c>
      <c r="J58" s="23">
        <f t="shared" si="3"/>
        <v>40</v>
      </c>
    </row>
    <row r="59" spans="1:10" ht="27.75" customHeight="1" x14ac:dyDescent="0.25">
      <c r="A59" s="46" t="s">
        <v>134</v>
      </c>
      <c r="B59" s="38" t="s">
        <v>135</v>
      </c>
      <c r="C59" s="22"/>
      <c r="D59" s="22"/>
      <c r="E59" s="22"/>
      <c r="F59" s="22"/>
      <c r="G59" s="22"/>
      <c r="H59" s="22"/>
      <c r="I59" s="23">
        <f t="shared" si="2"/>
        <v>0</v>
      </c>
      <c r="J59" s="23">
        <f t="shared" si="3"/>
        <v>0</v>
      </c>
    </row>
    <row r="60" spans="1:10" ht="20.100000000000001" customHeight="1" x14ac:dyDescent="0.25">
      <c r="A60" s="26" t="s">
        <v>136</v>
      </c>
      <c r="B60" s="38" t="s">
        <v>137</v>
      </c>
      <c r="C60" s="22">
        <v>68</v>
      </c>
      <c r="D60" s="22">
        <v>211</v>
      </c>
      <c r="E60" s="22">
        <v>57</v>
      </c>
      <c r="F60" s="22">
        <v>57</v>
      </c>
      <c r="G60" s="22"/>
      <c r="H60" s="22"/>
      <c r="I60" s="23">
        <f t="shared" si="2"/>
        <v>125</v>
      </c>
      <c r="J60" s="23">
        <f t="shared" si="3"/>
        <v>268</v>
      </c>
    </row>
    <row r="61" spans="1:10" ht="20.100000000000001" customHeight="1" x14ac:dyDescent="0.25">
      <c r="A61" s="26" t="s">
        <v>138</v>
      </c>
      <c r="B61" s="38" t="s">
        <v>139</v>
      </c>
      <c r="C61" s="22"/>
      <c r="D61" s="22"/>
      <c r="E61" s="22"/>
      <c r="F61" s="22"/>
      <c r="G61" s="22"/>
      <c r="H61" s="22"/>
      <c r="I61" s="23">
        <f t="shared" si="2"/>
        <v>0</v>
      </c>
      <c r="J61" s="23">
        <f t="shared" si="3"/>
        <v>0</v>
      </c>
    </row>
    <row r="62" spans="1:10" ht="20.100000000000001" customHeight="1" x14ac:dyDescent="0.25">
      <c r="A62" s="26" t="s">
        <v>140</v>
      </c>
      <c r="B62" s="38" t="s">
        <v>141</v>
      </c>
      <c r="C62" s="22">
        <v>277</v>
      </c>
      <c r="D62" s="22">
        <v>277</v>
      </c>
      <c r="E62" s="22">
        <v>450</v>
      </c>
      <c r="F62" s="22">
        <v>450</v>
      </c>
      <c r="G62" s="22"/>
      <c r="H62" s="22"/>
      <c r="I62" s="23">
        <f t="shared" si="2"/>
        <v>727</v>
      </c>
      <c r="J62" s="23">
        <f t="shared" si="3"/>
        <v>727</v>
      </c>
    </row>
    <row r="63" spans="1:10" ht="20.100000000000001" customHeight="1" x14ac:dyDescent="0.25">
      <c r="A63" s="47" t="s">
        <v>142</v>
      </c>
      <c r="B63" s="44" t="s">
        <v>18</v>
      </c>
      <c r="C63" s="22">
        <f>SUM(C55:C62)</f>
        <v>385</v>
      </c>
      <c r="D63" s="22">
        <f>SUM(D55:D62)</f>
        <v>528</v>
      </c>
      <c r="E63" s="22">
        <f>SUM(E55:E62)</f>
        <v>507</v>
      </c>
      <c r="F63" s="22">
        <f>SUM(F55:F62)</f>
        <v>507</v>
      </c>
      <c r="G63" s="22"/>
      <c r="H63" s="22"/>
      <c r="I63" s="23">
        <f t="shared" si="2"/>
        <v>892</v>
      </c>
      <c r="J63" s="23">
        <f t="shared" si="3"/>
        <v>1035</v>
      </c>
    </row>
    <row r="64" spans="1:10" ht="20.100000000000001" customHeight="1" x14ac:dyDescent="0.25">
      <c r="A64" s="24" t="s">
        <v>143</v>
      </c>
      <c r="B64" s="38" t="s">
        <v>144</v>
      </c>
      <c r="C64" s="22"/>
      <c r="D64" s="22"/>
      <c r="E64" s="22"/>
      <c r="F64" s="22"/>
      <c r="G64" s="22"/>
      <c r="H64" s="22"/>
      <c r="I64" s="23">
        <f t="shared" si="2"/>
        <v>0</v>
      </c>
      <c r="J64" s="23">
        <f t="shared" si="3"/>
        <v>0</v>
      </c>
    </row>
    <row r="65" spans="1:10" ht="20.100000000000001" customHeight="1" x14ac:dyDescent="0.25">
      <c r="A65" s="24" t="s">
        <v>145</v>
      </c>
      <c r="B65" s="38" t="s">
        <v>146</v>
      </c>
      <c r="C65" s="22"/>
      <c r="D65" s="22">
        <v>32</v>
      </c>
      <c r="E65" s="22"/>
      <c r="F65" s="22"/>
      <c r="G65" s="22"/>
      <c r="H65" s="22"/>
      <c r="I65" s="23">
        <f t="shared" si="2"/>
        <v>0</v>
      </c>
      <c r="J65" s="23">
        <f t="shared" si="3"/>
        <v>32</v>
      </c>
    </row>
    <row r="66" spans="1:10" ht="24.95" customHeight="1" x14ac:dyDescent="0.25">
      <c r="A66" s="24" t="s">
        <v>147</v>
      </c>
      <c r="B66" s="38" t="s">
        <v>148</v>
      </c>
      <c r="C66" s="22"/>
      <c r="D66" s="22"/>
      <c r="E66" s="22"/>
      <c r="F66" s="22"/>
      <c r="G66" s="22"/>
      <c r="H66" s="22"/>
      <c r="I66" s="23">
        <f t="shared" si="2"/>
        <v>0</v>
      </c>
      <c r="J66" s="23">
        <f t="shared" si="3"/>
        <v>0</v>
      </c>
    </row>
    <row r="67" spans="1:10" ht="24.95" customHeight="1" x14ac:dyDescent="0.25">
      <c r="A67" s="24" t="s">
        <v>149</v>
      </c>
      <c r="B67" s="38" t="s">
        <v>150</v>
      </c>
      <c r="C67" s="22"/>
      <c r="D67" s="22"/>
      <c r="E67" s="22"/>
      <c r="F67" s="22"/>
      <c r="G67" s="22"/>
      <c r="H67" s="22"/>
      <c r="I67" s="23">
        <f t="shared" si="2"/>
        <v>0</v>
      </c>
      <c r="J67" s="23">
        <f t="shared" si="3"/>
        <v>0</v>
      </c>
    </row>
    <row r="68" spans="1:10" ht="24.95" customHeight="1" x14ac:dyDescent="0.25">
      <c r="A68" s="24" t="s">
        <v>151</v>
      </c>
      <c r="B68" s="38" t="s">
        <v>152</v>
      </c>
      <c r="C68" s="22"/>
      <c r="D68" s="22"/>
      <c r="E68" s="22"/>
      <c r="F68" s="22"/>
      <c r="G68" s="22"/>
      <c r="H68" s="22"/>
      <c r="I68" s="23">
        <f t="shared" si="2"/>
        <v>0</v>
      </c>
      <c r="J68" s="23">
        <f t="shared" si="3"/>
        <v>0</v>
      </c>
    </row>
    <row r="69" spans="1:10" ht="24.95" customHeight="1" x14ac:dyDescent="0.25">
      <c r="A69" s="24" t="s">
        <v>153</v>
      </c>
      <c r="B69" s="38" t="s">
        <v>154</v>
      </c>
      <c r="C69" s="22">
        <v>596</v>
      </c>
      <c r="D69" s="22">
        <v>596</v>
      </c>
      <c r="E69" s="22">
        <v>38</v>
      </c>
      <c r="F69" s="22">
        <v>38</v>
      </c>
      <c r="G69" s="22"/>
      <c r="H69" s="22"/>
      <c r="I69" s="23">
        <f t="shared" si="2"/>
        <v>634</v>
      </c>
      <c r="J69" s="23">
        <f t="shared" si="3"/>
        <v>634</v>
      </c>
    </row>
    <row r="70" spans="1:10" ht="24.95" customHeight="1" x14ac:dyDescent="0.25">
      <c r="A70" s="24" t="s">
        <v>155</v>
      </c>
      <c r="B70" s="38" t="s">
        <v>156</v>
      </c>
      <c r="C70" s="22"/>
      <c r="D70" s="22"/>
      <c r="E70" s="22"/>
      <c r="F70" s="22"/>
      <c r="G70" s="22"/>
      <c r="H70" s="22"/>
      <c r="I70" s="23">
        <f t="shared" si="2"/>
        <v>0</v>
      </c>
      <c r="J70" s="23">
        <f t="shared" si="3"/>
        <v>0</v>
      </c>
    </row>
    <row r="71" spans="1:10" ht="24.95" customHeight="1" x14ac:dyDescent="0.25">
      <c r="A71" s="24" t="s">
        <v>157</v>
      </c>
      <c r="B71" s="38" t="s">
        <v>158</v>
      </c>
      <c r="C71" s="22"/>
      <c r="D71" s="22"/>
      <c r="E71" s="22"/>
      <c r="F71" s="22"/>
      <c r="G71" s="22"/>
      <c r="H71" s="22"/>
      <c r="I71" s="23">
        <f t="shared" si="2"/>
        <v>0</v>
      </c>
      <c r="J71" s="23">
        <f t="shared" si="3"/>
        <v>0</v>
      </c>
    </row>
    <row r="72" spans="1:10" ht="24.95" customHeight="1" x14ac:dyDescent="0.25">
      <c r="A72" s="24" t="s">
        <v>159</v>
      </c>
      <c r="B72" s="38" t="s">
        <v>160</v>
      </c>
      <c r="C72" s="22"/>
      <c r="D72" s="22"/>
      <c r="E72" s="22"/>
      <c r="F72" s="22"/>
      <c r="G72" s="22"/>
      <c r="H72" s="22"/>
      <c r="I72" s="23">
        <f t="shared" si="2"/>
        <v>0</v>
      </c>
      <c r="J72" s="23">
        <f t="shared" si="3"/>
        <v>0</v>
      </c>
    </row>
    <row r="73" spans="1:10" ht="24.95" customHeight="1" x14ac:dyDescent="0.25">
      <c r="A73" s="20" t="s">
        <v>161</v>
      </c>
      <c r="B73" s="38" t="s">
        <v>162</v>
      </c>
      <c r="C73" s="22"/>
      <c r="D73" s="22"/>
      <c r="E73" s="22"/>
      <c r="F73" s="22"/>
      <c r="G73" s="22"/>
      <c r="H73" s="22"/>
      <c r="I73" s="23">
        <f t="shared" si="2"/>
        <v>0</v>
      </c>
      <c r="J73" s="23">
        <f t="shared" si="3"/>
        <v>0</v>
      </c>
    </row>
    <row r="74" spans="1:10" ht="24.95" customHeight="1" x14ac:dyDescent="0.25">
      <c r="A74" s="24" t="s">
        <v>163</v>
      </c>
      <c r="B74" s="38" t="s">
        <v>164</v>
      </c>
      <c r="C74" s="22"/>
      <c r="D74" s="22"/>
      <c r="E74" s="22">
        <v>1022</v>
      </c>
      <c r="F74" s="22">
        <v>1022</v>
      </c>
      <c r="G74" s="22"/>
      <c r="H74" s="22"/>
      <c r="I74" s="23">
        <f t="shared" si="2"/>
        <v>1022</v>
      </c>
      <c r="J74" s="23">
        <f t="shared" si="3"/>
        <v>1022</v>
      </c>
    </row>
    <row r="75" spans="1:10" ht="20.100000000000001" customHeight="1" x14ac:dyDescent="0.25">
      <c r="A75" s="20" t="s">
        <v>165</v>
      </c>
      <c r="B75" s="38" t="s">
        <v>166</v>
      </c>
      <c r="C75" s="22"/>
      <c r="D75" s="22"/>
      <c r="E75" s="22"/>
      <c r="F75" s="22"/>
      <c r="G75" s="22"/>
      <c r="H75" s="22"/>
      <c r="I75" s="23">
        <f t="shared" si="2"/>
        <v>0</v>
      </c>
      <c r="J75" s="23">
        <f t="shared" si="3"/>
        <v>0</v>
      </c>
    </row>
    <row r="76" spans="1:10" ht="20.100000000000001" customHeight="1" x14ac:dyDescent="0.25">
      <c r="A76" s="20" t="s">
        <v>167</v>
      </c>
      <c r="B76" s="38" t="s">
        <v>166</v>
      </c>
      <c r="C76" s="22"/>
      <c r="D76" s="22"/>
      <c r="E76" s="22"/>
      <c r="F76" s="22"/>
      <c r="G76" s="22"/>
      <c r="H76" s="22"/>
      <c r="I76" s="23">
        <f t="shared" si="2"/>
        <v>0</v>
      </c>
      <c r="J76" s="23">
        <f t="shared" si="3"/>
        <v>0</v>
      </c>
    </row>
    <row r="77" spans="1:10" ht="20.100000000000001" customHeight="1" x14ac:dyDescent="0.25">
      <c r="A77" s="47" t="s">
        <v>168</v>
      </c>
      <c r="B77" s="44" t="s">
        <v>20</v>
      </c>
      <c r="C77" s="22">
        <f>SUM(C64:C76)</f>
        <v>596</v>
      </c>
      <c r="D77" s="22">
        <f>SUM(D64:D76)</f>
        <v>628</v>
      </c>
      <c r="E77" s="22">
        <f>SUM(E64:E76)</f>
        <v>1060</v>
      </c>
      <c r="F77" s="22">
        <v>1060</v>
      </c>
      <c r="G77" s="22"/>
      <c r="H77" s="22"/>
      <c r="I77" s="23">
        <f t="shared" si="2"/>
        <v>1656</v>
      </c>
      <c r="J77" s="23">
        <f t="shared" si="3"/>
        <v>1688</v>
      </c>
    </row>
    <row r="78" spans="1:10" ht="20.100000000000001" customHeight="1" x14ac:dyDescent="0.25">
      <c r="A78" s="48" t="s">
        <v>169</v>
      </c>
      <c r="B78" s="44"/>
      <c r="C78" s="62">
        <f>SUM(C77,C63,C54,C29,C28)</f>
        <v>15745</v>
      </c>
      <c r="D78" s="62">
        <f>SUM(D77,D63,D54,D29,D28)</f>
        <v>16221</v>
      </c>
      <c r="E78" s="62">
        <f>SUM(E77,E63,E54,E29,E28)</f>
        <v>1914</v>
      </c>
      <c r="F78" s="62">
        <f>SUM(F77,F63,F54,F29,F28)</f>
        <v>1914</v>
      </c>
      <c r="G78" s="22"/>
      <c r="H78" s="22"/>
      <c r="I78" s="23">
        <f t="shared" si="2"/>
        <v>17659</v>
      </c>
      <c r="J78" s="23">
        <f t="shared" si="3"/>
        <v>18135</v>
      </c>
    </row>
    <row r="79" spans="1:10" ht="16.5" customHeight="1" x14ac:dyDescent="0.25">
      <c r="A79" s="49" t="s">
        <v>170</v>
      </c>
      <c r="B79" s="38" t="s">
        <v>171</v>
      </c>
      <c r="C79" s="22"/>
      <c r="D79" s="22"/>
      <c r="E79" s="22"/>
      <c r="F79" s="22"/>
      <c r="G79" s="22"/>
      <c r="H79" s="22"/>
      <c r="I79" s="23">
        <f t="shared" si="2"/>
        <v>0</v>
      </c>
      <c r="J79" s="23">
        <f t="shared" si="3"/>
        <v>0</v>
      </c>
    </row>
    <row r="80" spans="1:10" ht="15.75" customHeight="1" x14ac:dyDescent="0.25">
      <c r="A80" s="49" t="s">
        <v>172</v>
      </c>
      <c r="B80" s="38" t="s">
        <v>173</v>
      </c>
      <c r="C80" s="22"/>
      <c r="D80" s="22"/>
      <c r="E80" s="22"/>
      <c r="F80" s="22"/>
      <c r="G80" s="22"/>
      <c r="H80" s="22"/>
      <c r="I80" s="23">
        <f t="shared" si="2"/>
        <v>0</v>
      </c>
      <c r="J80" s="23">
        <f t="shared" si="3"/>
        <v>0</v>
      </c>
    </row>
    <row r="81" spans="1:10" ht="16.5" customHeight="1" x14ac:dyDescent="0.25">
      <c r="A81" s="49" t="s">
        <v>174</v>
      </c>
      <c r="B81" s="38" t="s">
        <v>175</v>
      </c>
      <c r="C81" s="22"/>
      <c r="D81" s="22"/>
      <c r="E81" s="22"/>
      <c r="F81" s="22"/>
      <c r="G81" s="22"/>
      <c r="H81" s="22"/>
      <c r="I81" s="23">
        <f t="shared" si="2"/>
        <v>0</v>
      </c>
      <c r="J81" s="23">
        <f t="shared" si="3"/>
        <v>0</v>
      </c>
    </row>
    <row r="82" spans="1:10" ht="17.25" customHeight="1" x14ac:dyDescent="0.25">
      <c r="A82" s="49" t="s">
        <v>176</v>
      </c>
      <c r="B82" s="38" t="s">
        <v>177</v>
      </c>
      <c r="C82" s="22"/>
      <c r="D82" s="22"/>
      <c r="E82" s="22">
        <v>670</v>
      </c>
      <c r="F82" s="22">
        <v>670</v>
      </c>
      <c r="G82" s="22"/>
      <c r="H82" s="22"/>
      <c r="I82" s="23">
        <f t="shared" si="2"/>
        <v>670</v>
      </c>
      <c r="J82" s="23">
        <f t="shared" si="3"/>
        <v>670</v>
      </c>
    </row>
    <row r="83" spans="1:10" ht="16.5" customHeight="1" x14ac:dyDescent="0.25">
      <c r="A83" s="42" t="s">
        <v>178</v>
      </c>
      <c r="B83" s="38" t="s">
        <v>179</v>
      </c>
      <c r="C83" s="22"/>
      <c r="D83" s="22"/>
      <c r="E83" s="22"/>
      <c r="F83" s="22"/>
      <c r="G83" s="22"/>
      <c r="H83" s="22"/>
      <c r="I83" s="23">
        <f t="shared" si="2"/>
        <v>0</v>
      </c>
      <c r="J83" s="23">
        <f t="shared" si="3"/>
        <v>0</v>
      </c>
    </row>
    <row r="84" spans="1:10" ht="20.100000000000001" customHeight="1" x14ac:dyDescent="0.25">
      <c r="A84" s="42" t="s">
        <v>180</v>
      </c>
      <c r="B84" s="38" t="s">
        <v>181</v>
      </c>
      <c r="C84" s="22"/>
      <c r="D84" s="22"/>
      <c r="E84" s="22"/>
      <c r="F84" s="22"/>
      <c r="G84" s="22"/>
      <c r="H84" s="22"/>
      <c r="I84" s="23">
        <f t="shared" si="2"/>
        <v>0</v>
      </c>
      <c r="J84" s="23">
        <f t="shared" si="3"/>
        <v>0</v>
      </c>
    </row>
    <row r="85" spans="1:10" ht="20.100000000000001" customHeight="1" x14ac:dyDescent="0.25">
      <c r="A85" s="42" t="s">
        <v>182</v>
      </c>
      <c r="B85" s="38" t="s">
        <v>183</v>
      </c>
      <c r="C85" s="22"/>
      <c r="D85" s="22"/>
      <c r="E85" s="22">
        <v>181</v>
      </c>
      <c r="F85" s="22">
        <v>181</v>
      </c>
      <c r="G85" s="22"/>
      <c r="H85" s="22"/>
      <c r="I85" s="23">
        <f t="shared" si="2"/>
        <v>181</v>
      </c>
      <c r="J85" s="23">
        <f t="shared" si="3"/>
        <v>181</v>
      </c>
    </row>
    <row r="86" spans="1:10" ht="20.100000000000001" customHeight="1" x14ac:dyDescent="0.25">
      <c r="A86" s="50" t="s">
        <v>184</v>
      </c>
      <c r="B86" s="44" t="s">
        <v>22</v>
      </c>
      <c r="C86" s="22"/>
      <c r="D86" s="22"/>
      <c r="E86" s="22">
        <f>SUM(E79:E85)</f>
        <v>851</v>
      </c>
      <c r="F86" s="22">
        <f>SUM(F79:F85)</f>
        <v>851</v>
      </c>
      <c r="G86" s="22"/>
      <c r="H86" s="22"/>
      <c r="I86" s="23">
        <f t="shared" si="2"/>
        <v>851</v>
      </c>
      <c r="J86" s="23">
        <f t="shared" si="3"/>
        <v>851</v>
      </c>
    </row>
    <row r="87" spans="1:10" ht="20.100000000000001" customHeight="1" x14ac:dyDescent="0.25">
      <c r="A87" s="26" t="s">
        <v>185</v>
      </c>
      <c r="B87" s="38" t="s">
        <v>186</v>
      </c>
      <c r="C87" s="22">
        <v>4000</v>
      </c>
      <c r="D87" s="22">
        <v>3538</v>
      </c>
      <c r="E87" s="22"/>
      <c r="F87" s="22"/>
      <c r="G87" s="22"/>
      <c r="H87" s="22"/>
      <c r="I87" s="23">
        <f t="shared" si="2"/>
        <v>4000</v>
      </c>
      <c r="J87" s="23">
        <f t="shared" si="3"/>
        <v>3538</v>
      </c>
    </row>
    <row r="88" spans="1:10" ht="20.100000000000001" customHeight="1" x14ac:dyDescent="0.25">
      <c r="A88" s="26" t="s">
        <v>187</v>
      </c>
      <c r="B88" s="38" t="s">
        <v>188</v>
      </c>
      <c r="C88" s="22"/>
      <c r="D88" s="22"/>
      <c r="E88" s="22"/>
      <c r="F88" s="22"/>
      <c r="G88" s="22"/>
      <c r="H88" s="22"/>
      <c r="I88" s="23">
        <f t="shared" ref="I88:J126" si="4">SUM(C88,E88,G88)</f>
        <v>0</v>
      </c>
      <c r="J88" s="23">
        <f t="shared" si="4"/>
        <v>0</v>
      </c>
    </row>
    <row r="89" spans="1:10" ht="20.100000000000001" customHeight="1" x14ac:dyDescent="0.25">
      <c r="A89" s="26" t="s">
        <v>189</v>
      </c>
      <c r="B89" s="38" t="s">
        <v>190</v>
      </c>
      <c r="C89" s="22"/>
      <c r="D89" s="22"/>
      <c r="E89" s="22"/>
      <c r="F89" s="22"/>
      <c r="G89" s="22"/>
      <c r="H89" s="22"/>
      <c r="I89" s="23">
        <f t="shared" si="4"/>
        <v>0</v>
      </c>
      <c r="J89" s="23">
        <f t="shared" si="4"/>
        <v>0</v>
      </c>
    </row>
    <row r="90" spans="1:10" ht="24" customHeight="1" x14ac:dyDescent="0.25">
      <c r="A90" s="26" t="s">
        <v>191</v>
      </c>
      <c r="B90" s="38" t="s">
        <v>192</v>
      </c>
      <c r="C90" s="22">
        <v>1075</v>
      </c>
      <c r="D90" s="22">
        <v>1075</v>
      </c>
      <c r="E90" s="22"/>
      <c r="F90" s="22"/>
      <c r="G90" s="22"/>
      <c r="H90" s="22"/>
      <c r="I90" s="23">
        <f t="shared" si="4"/>
        <v>1075</v>
      </c>
      <c r="J90" s="23">
        <f t="shared" si="4"/>
        <v>1075</v>
      </c>
    </row>
    <row r="91" spans="1:10" ht="20.100000000000001" customHeight="1" x14ac:dyDescent="0.25">
      <c r="A91" s="47" t="s">
        <v>193</v>
      </c>
      <c r="B91" s="44" t="s">
        <v>24</v>
      </c>
      <c r="C91" s="22">
        <f>SUM(C87:C90)</f>
        <v>5075</v>
      </c>
      <c r="D91" s="22">
        <f>SUM(D87:D90)</f>
        <v>4613</v>
      </c>
      <c r="E91" s="22">
        <f>SUM(E87:E90)</f>
        <v>0</v>
      </c>
      <c r="F91" s="22"/>
      <c r="G91" s="22"/>
      <c r="H91" s="22"/>
      <c r="I91" s="23">
        <f t="shared" si="4"/>
        <v>5075</v>
      </c>
      <c r="J91" s="23">
        <f t="shared" si="4"/>
        <v>4613</v>
      </c>
    </row>
    <row r="92" spans="1:10" ht="24.95" customHeight="1" x14ac:dyDescent="0.25">
      <c r="A92" s="26" t="s">
        <v>194</v>
      </c>
      <c r="B92" s="38" t="s">
        <v>195</v>
      </c>
      <c r="C92" s="22"/>
      <c r="D92" s="22"/>
      <c r="E92" s="22"/>
      <c r="F92" s="22"/>
      <c r="G92" s="22"/>
      <c r="H92" s="22"/>
      <c r="I92" s="23">
        <f t="shared" si="4"/>
        <v>0</v>
      </c>
      <c r="J92" s="23">
        <f t="shared" si="4"/>
        <v>0</v>
      </c>
    </row>
    <row r="93" spans="1:10" ht="24.95" customHeight="1" x14ac:dyDescent="0.25">
      <c r="A93" s="26" t="s">
        <v>196</v>
      </c>
      <c r="B93" s="38" t="s">
        <v>197</v>
      </c>
      <c r="C93" s="22"/>
      <c r="D93" s="22"/>
      <c r="E93" s="22"/>
      <c r="F93" s="22"/>
      <c r="G93" s="22"/>
      <c r="H93" s="22"/>
      <c r="I93" s="23">
        <f t="shared" si="4"/>
        <v>0</v>
      </c>
      <c r="J93" s="23">
        <f t="shared" si="4"/>
        <v>0</v>
      </c>
    </row>
    <row r="94" spans="1:10" ht="24.95" customHeight="1" x14ac:dyDescent="0.25">
      <c r="A94" s="26" t="s">
        <v>198</v>
      </c>
      <c r="B94" s="38" t="s">
        <v>199</v>
      </c>
      <c r="C94" s="22"/>
      <c r="D94" s="22"/>
      <c r="E94" s="22"/>
      <c r="F94" s="22"/>
      <c r="G94" s="22"/>
      <c r="H94" s="22"/>
      <c r="I94" s="23">
        <f t="shared" si="4"/>
        <v>0</v>
      </c>
      <c r="J94" s="23">
        <f t="shared" si="4"/>
        <v>0</v>
      </c>
    </row>
    <row r="95" spans="1:10" ht="24.95" customHeight="1" x14ac:dyDescent="0.25">
      <c r="A95" s="26" t="s">
        <v>200</v>
      </c>
      <c r="B95" s="38" t="s">
        <v>201</v>
      </c>
      <c r="C95" s="22"/>
      <c r="D95" s="22"/>
      <c r="E95" s="22"/>
      <c r="F95" s="22"/>
      <c r="G95" s="22"/>
      <c r="H95" s="22"/>
      <c r="I95" s="23">
        <f t="shared" si="4"/>
        <v>0</v>
      </c>
      <c r="J95" s="23">
        <f t="shared" si="4"/>
        <v>0</v>
      </c>
    </row>
    <row r="96" spans="1:10" ht="24.95" customHeight="1" x14ac:dyDescent="0.25">
      <c r="A96" s="26" t="s">
        <v>202</v>
      </c>
      <c r="B96" s="38" t="s">
        <v>203</v>
      </c>
      <c r="C96" s="22"/>
      <c r="D96" s="22"/>
      <c r="E96" s="22"/>
      <c r="F96" s="22"/>
      <c r="G96" s="22"/>
      <c r="H96" s="22"/>
      <c r="I96" s="23">
        <f t="shared" si="4"/>
        <v>0</v>
      </c>
      <c r="J96" s="23">
        <f t="shared" si="4"/>
        <v>0</v>
      </c>
    </row>
    <row r="97" spans="1:10" ht="24.95" customHeight="1" x14ac:dyDescent="0.25">
      <c r="A97" s="26" t="s">
        <v>204</v>
      </c>
      <c r="B97" s="38" t="s">
        <v>205</v>
      </c>
      <c r="C97" s="22"/>
      <c r="D97" s="22"/>
      <c r="E97" s="22">
        <v>300</v>
      </c>
      <c r="F97" s="22">
        <v>0</v>
      </c>
      <c r="G97" s="22"/>
      <c r="H97" s="22"/>
      <c r="I97" s="23">
        <f t="shared" si="4"/>
        <v>300</v>
      </c>
      <c r="J97" s="23">
        <f t="shared" si="4"/>
        <v>0</v>
      </c>
    </row>
    <row r="98" spans="1:10" ht="24.95" customHeight="1" x14ac:dyDescent="0.25">
      <c r="A98" s="26" t="s">
        <v>206</v>
      </c>
      <c r="B98" s="38" t="s">
        <v>207</v>
      </c>
      <c r="C98" s="22"/>
      <c r="D98" s="22"/>
      <c r="E98" s="22"/>
      <c r="F98" s="22">
        <v>300</v>
      </c>
      <c r="G98" s="22"/>
      <c r="H98" s="22"/>
      <c r="I98" s="23">
        <f t="shared" si="4"/>
        <v>0</v>
      </c>
      <c r="J98" s="23">
        <f t="shared" si="4"/>
        <v>300</v>
      </c>
    </row>
    <row r="99" spans="1:10" ht="24.95" customHeight="1" x14ac:dyDescent="0.25">
      <c r="A99" s="26" t="s">
        <v>208</v>
      </c>
      <c r="B99" s="38" t="s">
        <v>209</v>
      </c>
      <c r="C99" s="22"/>
      <c r="D99" s="22"/>
      <c r="E99" s="22">
        <v>111</v>
      </c>
      <c r="F99" s="22">
        <v>111</v>
      </c>
      <c r="G99" s="22"/>
      <c r="H99" s="22"/>
      <c r="I99" s="23">
        <f t="shared" si="4"/>
        <v>111</v>
      </c>
      <c r="J99" s="23">
        <f t="shared" si="4"/>
        <v>111</v>
      </c>
    </row>
    <row r="100" spans="1:10" ht="20.100000000000001" customHeight="1" x14ac:dyDescent="0.25">
      <c r="A100" s="47" t="s">
        <v>210</v>
      </c>
      <c r="B100" s="44" t="s">
        <v>26</v>
      </c>
      <c r="C100" s="22"/>
      <c r="D100" s="22"/>
      <c r="E100" s="22">
        <f>SUM(E92:E99)</f>
        <v>411</v>
      </c>
      <c r="F100" s="22">
        <f>SUM(F92:F99)</f>
        <v>411</v>
      </c>
      <c r="G100" s="22"/>
      <c r="H100" s="22"/>
      <c r="I100" s="23">
        <f t="shared" si="4"/>
        <v>411</v>
      </c>
      <c r="J100" s="23">
        <f t="shared" si="4"/>
        <v>411</v>
      </c>
    </row>
    <row r="101" spans="1:10" ht="20.100000000000001" customHeight="1" x14ac:dyDescent="0.25">
      <c r="A101" s="48" t="s">
        <v>211</v>
      </c>
      <c r="B101" s="44"/>
      <c r="C101" s="62">
        <f>SUM(C100,C91,C86)</f>
        <v>5075</v>
      </c>
      <c r="D101" s="62">
        <f>SUM(D100,D91,D86)</f>
        <v>4613</v>
      </c>
      <c r="E101" s="62">
        <f>SUM(E100,E91,E86)</f>
        <v>1262</v>
      </c>
      <c r="F101" s="62">
        <f>SUM(F100,F91,F86)</f>
        <v>1262</v>
      </c>
      <c r="G101" s="22"/>
      <c r="H101" s="22"/>
      <c r="I101" s="23">
        <f t="shared" si="4"/>
        <v>6337</v>
      </c>
      <c r="J101" s="23">
        <f t="shared" si="4"/>
        <v>5875</v>
      </c>
    </row>
    <row r="102" spans="1:10" ht="20.100000000000001" customHeight="1" x14ac:dyDescent="0.25">
      <c r="A102" s="51" t="s">
        <v>212</v>
      </c>
      <c r="B102" s="52" t="s">
        <v>213</v>
      </c>
      <c r="C102" s="62">
        <f>SUM(C101,C78)</f>
        <v>20820</v>
      </c>
      <c r="D102" s="62">
        <f>SUM(D101,D78)</f>
        <v>20834</v>
      </c>
      <c r="E102" s="62">
        <f>SUM(E101,E78)</f>
        <v>3176</v>
      </c>
      <c r="F102" s="62">
        <f>SUM(F101,F78)</f>
        <v>3176</v>
      </c>
      <c r="G102" s="62"/>
      <c r="H102" s="62"/>
      <c r="I102" s="63">
        <f t="shared" si="4"/>
        <v>23996</v>
      </c>
      <c r="J102" s="63">
        <f t="shared" si="4"/>
        <v>24010</v>
      </c>
    </row>
    <row r="103" spans="1:10" ht="20.100000000000001" customHeight="1" x14ac:dyDescent="0.3">
      <c r="A103" s="26" t="s">
        <v>214</v>
      </c>
      <c r="B103" s="21" t="s">
        <v>215</v>
      </c>
      <c r="C103" s="26"/>
      <c r="D103" s="26"/>
      <c r="E103" s="26"/>
      <c r="F103" s="76"/>
      <c r="G103" s="26"/>
      <c r="H103" s="26"/>
      <c r="I103" s="23">
        <f t="shared" si="4"/>
        <v>0</v>
      </c>
      <c r="J103" s="23">
        <f t="shared" si="4"/>
        <v>0</v>
      </c>
    </row>
    <row r="104" spans="1:10" ht="26.25" customHeight="1" x14ac:dyDescent="0.3">
      <c r="A104" s="26" t="s">
        <v>216</v>
      </c>
      <c r="B104" s="21" t="s">
        <v>217</v>
      </c>
      <c r="C104" s="26"/>
      <c r="D104" s="26"/>
      <c r="E104" s="26"/>
      <c r="F104" s="76"/>
      <c r="G104" s="26"/>
      <c r="H104" s="26"/>
      <c r="I104" s="23">
        <f t="shared" si="4"/>
        <v>0</v>
      </c>
      <c r="J104" s="23">
        <f t="shared" si="4"/>
        <v>0</v>
      </c>
    </row>
    <row r="105" spans="1:10" ht="20.100000000000001" customHeight="1" x14ac:dyDescent="0.3">
      <c r="A105" s="26" t="s">
        <v>218</v>
      </c>
      <c r="B105" s="21" t="s">
        <v>219</v>
      </c>
      <c r="C105" s="26"/>
      <c r="D105" s="26"/>
      <c r="E105" s="26"/>
      <c r="F105" s="76"/>
      <c r="G105" s="26"/>
      <c r="H105" s="26"/>
      <c r="I105" s="23">
        <f t="shared" si="4"/>
        <v>0</v>
      </c>
      <c r="J105" s="23">
        <f t="shared" si="4"/>
        <v>0</v>
      </c>
    </row>
    <row r="106" spans="1:10" ht="20.100000000000001" customHeight="1" x14ac:dyDescent="0.2">
      <c r="A106" s="53" t="s">
        <v>220</v>
      </c>
      <c r="B106" s="25" t="s">
        <v>221</v>
      </c>
      <c r="C106" s="53"/>
      <c r="D106" s="53"/>
      <c r="E106" s="53"/>
      <c r="F106" s="77"/>
      <c r="G106" s="53"/>
      <c r="H106" s="53"/>
      <c r="I106" s="23">
        <f t="shared" si="4"/>
        <v>0</v>
      </c>
      <c r="J106" s="23">
        <f t="shared" si="4"/>
        <v>0</v>
      </c>
    </row>
    <row r="107" spans="1:10" ht="20.100000000000001" customHeight="1" x14ac:dyDescent="0.3">
      <c r="A107" s="54" t="s">
        <v>222</v>
      </c>
      <c r="B107" s="21" t="s">
        <v>223</v>
      </c>
      <c r="C107" s="54"/>
      <c r="D107" s="54"/>
      <c r="E107" s="54"/>
      <c r="F107" s="78"/>
      <c r="G107" s="54"/>
      <c r="H107" s="54"/>
      <c r="I107" s="23">
        <f t="shared" si="4"/>
        <v>0</v>
      </c>
      <c r="J107" s="23">
        <f t="shared" si="4"/>
        <v>0</v>
      </c>
    </row>
    <row r="108" spans="1:10" ht="20.100000000000001" customHeight="1" x14ac:dyDescent="0.3">
      <c r="A108" s="54" t="s">
        <v>224</v>
      </c>
      <c r="B108" s="21" t="s">
        <v>225</v>
      </c>
      <c r="C108" s="54"/>
      <c r="D108" s="54"/>
      <c r="E108" s="54"/>
      <c r="F108" s="78"/>
      <c r="G108" s="54"/>
      <c r="H108" s="54"/>
      <c r="I108" s="23">
        <f t="shared" si="4"/>
        <v>0</v>
      </c>
      <c r="J108" s="23">
        <f t="shared" si="4"/>
        <v>0</v>
      </c>
    </row>
    <row r="109" spans="1:10" ht="20.100000000000001" customHeight="1" x14ac:dyDescent="0.3">
      <c r="A109" s="26" t="s">
        <v>226</v>
      </c>
      <c r="B109" s="21" t="s">
        <v>227</v>
      </c>
      <c r="C109" s="26"/>
      <c r="D109" s="26"/>
      <c r="E109" s="26"/>
      <c r="F109" s="76"/>
      <c r="G109" s="26"/>
      <c r="H109" s="26"/>
      <c r="I109" s="23">
        <f t="shared" si="4"/>
        <v>0</v>
      </c>
      <c r="J109" s="23">
        <f t="shared" si="4"/>
        <v>0</v>
      </c>
    </row>
    <row r="110" spans="1:10" ht="20.100000000000001" customHeight="1" x14ac:dyDescent="0.3">
      <c r="A110" s="26" t="s">
        <v>228</v>
      </c>
      <c r="B110" s="21" t="s">
        <v>229</v>
      </c>
      <c r="C110" s="26"/>
      <c r="D110" s="26"/>
      <c r="E110" s="26"/>
      <c r="F110" s="76"/>
      <c r="G110" s="26"/>
      <c r="H110" s="26"/>
      <c r="I110" s="23">
        <f t="shared" si="4"/>
        <v>0</v>
      </c>
      <c r="J110" s="23">
        <f t="shared" si="4"/>
        <v>0</v>
      </c>
    </row>
    <row r="111" spans="1:10" ht="20.100000000000001" customHeight="1" x14ac:dyDescent="0.2">
      <c r="A111" s="55" t="s">
        <v>230</v>
      </c>
      <c r="B111" s="25" t="s">
        <v>231</v>
      </c>
      <c r="C111" s="55"/>
      <c r="D111" s="55"/>
      <c r="E111" s="55"/>
      <c r="F111" s="79"/>
      <c r="G111" s="55"/>
      <c r="H111" s="55"/>
      <c r="I111" s="23">
        <f t="shared" si="4"/>
        <v>0</v>
      </c>
      <c r="J111" s="23">
        <f t="shared" si="4"/>
        <v>0</v>
      </c>
    </row>
    <row r="112" spans="1:10" ht="20.100000000000001" customHeight="1" x14ac:dyDescent="0.3">
      <c r="A112" s="54" t="s">
        <v>232</v>
      </c>
      <c r="B112" s="21" t="s">
        <v>233</v>
      </c>
      <c r="C112" s="54"/>
      <c r="D112" s="54"/>
      <c r="E112" s="54"/>
      <c r="F112" s="78"/>
      <c r="G112" s="54"/>
      <c r="H112" s="54"/>
      <c r="I112" s="23">
        <f t="shared" si="4"/>
        <v>0</v>
      </c>
      <c r="J112" s="23">
        <f t="shared" si="4"/>
        <v>0</v>
      </c>
    </row>
    <row r="113" spans="1:10" ht="20.100000000000001" customHeight="1" x14ac:dyDescent="0.3">
      <c r="A113" s="54" t="s">
        <v>234</v>
      </c>
      <c r="B113" s="21" t="s">
        <v>235</v>
      </c>
      <c r="C113" s="54"/>
      <c r="D113" s="54"/>
      <c r="E113" s="54"/>
      <c r="F113" s="80">
        <v>462</v>
      </c>
      <c r="G113" s="54"/>
      <c r="H113" s="54"/>
      <c r="I113" s="23">
        <f t="shared" si="4"/>
        <v>0</v>
      </c>
      <c r="J113" s="23">
        <f t="shared" si="4"/>
        <v>462</v>
      </c>
    </row>
    <row r="114" spans="1:10" ht="20.100000000000001" customHeight="1" x14ac:dyDescent="0.3">
      <c r="A114" s="55" t="s">
        <v>236</v>
      </c>
      <c r="B114" s="25" t="s">
        <v>237</v>
      </c>
      <c r="C114" s="54"/>
      <c r="D114" s="54"/>
      <c r="E114" s="54"/>
      <c r="F114" s="78"/>
      <c r="G114" s="54"/>
      <c r="H114" s="54"/>
      <c r="I114" s="23">
        <f t="shared" si="4"/>
        <v>0</v>
      </c>
      <c r="J114" s="23">
        <f t="shared" si="4"/>
        <v>0</v>
      </c>
    </row>
    <row r="115" spans="1:10" ht="20.100000000000001" customHeight="1" x14ac:dyDescent="0.3">
      <c r="A115" s="54" t="s">
        <v>238</v>
      </c>
      <c r="B115" s="21" t="s">
        <v>239</v>
      </c>
      <c r="C115" s="54"/>
      <c r="D115" s="54"/>
      <c r="E115" s="54"/>
      <c r="F115" s="78"/>
      <c r="G115" s="54"/>
      <c r="H115" s="54"/>
      <c r="I115" s="23">
        <f t="shared" si="4"/>
        <v>0</v>
      </c>
      <c r="J115" s="23">
        <f t="shared" si="4"/>
        <v>0</v>
      </c>
    </row>
    <row r="116" spans="1:10" ht="20.100000000000001" customHeight="1" x14ac:dyDescent="0.3">
      <c r="A116" s="54" t="s">
        <v>240</v>
      </c>
      <c r="B116" s="21" t="s">
        <v>241</v>
      </c>
      <c r="C116" s="54"/>
      <c r="D116" s="54"/>
      <c r="E116" s="54"/>
      <c r="F116" s="78"/>
      <c r="G116" s="54"/>
      <c r="H116" s="54"/>
      <c r="I116" s="23">
        <f t="shared" si="4"/>
        <v>0</v>
      </c>
      <c r="J116" s="23">
        <f t="shared" si="4"/>
        <v>0</v>
      </c>
    </row>
    <row r="117" spans="1:10" ht="20.100000000000001" customHeight="1" x14ac:dyDescent="0.3">
      <c r="A117" s="54" t="s">
        <v>242</v>
      </c>
      <c r="B117" s="21" t="s">
        <v>243</v>
      </c>
      <c r="C117" s="54"/>
      <c r="D117" s="54"/>
      <c r="E117" s="54"/>
      <c r="F117" s="78"/>
      <c r="G117" s="54"/>
      <c r="H117" s="54"/>
      <c r="I117" s="23">
        <f t="shared" si="4"/>
        <v>0</v>
      </c>
      <c r="J117" s="23">
        <f t="shared" si="4"/>
        <v>0</v>
      </c>
    </row>
    <row r="118" spans="1:10" ht="20.100000000000001" customHeight="1" x14ac:dyDescent="0.2">
      <c r="A118" s="56" t="s">
        <v>244</v>
      </c>
      <c r="B118" s="27" t="s">
        <v>245</v>
      </c>
      <c r="C118" s="55"/>
      <c r="D118" s="55"/>
      <c r="E118" s="55"/>
      <c r="F118" s="81">
        <f>SUM(F112:F117)</f>
        <v>462</v>
      </c>
      <c r="G118" s="55"/>
      <c r="H118" s="55"/>
      <c r="I118" s="23">
        <f t="shared" si="4"/>
        <v>0</v>
      </c>
      <c r="J118" s="23">
        <f t="shared" si="4"/>
        <v>462</v>
      </c>
    </row>
    <row r="119" spans="1:10" ht="20.100000000000001" customHeight="1" x14ac:dyDescent="0.3">
      <c r="A119" s="54" t="s">
        <v>246</v>
      </c>
      <c r="B119" s="21" t="s">
        <v>247</v>
      </c>
      <c r="C119" s="54"/>
      <c r="D119" s="54"/>
      <c r="E119" s="54"/>
      <c r="F119" s="78"/>
      <c r="G119" s="54"/>
      <c r="H119" s="54"/>
      <c r="I119" s="23">
        <f t="shared" si="4"/>
        <v>0</v>
      </c>
      <c r="J119" s="23">
        <f t="shared" si="4"/>
        <v>0</v>
      </c>
    </row>
    <row r="120" spans="1:10" ht="20.100000000000001" customHeight="1" x14ac:dyDescent="0.3">
      <c r="A120" s="26" t="s">
        <v>248</v>
      </c>
      <c r="B120" s="21" t="s">
        <v>249</v>
      </c>
      <c r="C120" s="26"/>
      <c r="D120" s="26"/>
      <c r="E120" s="26"/>
      <c r="F120" s="76"/>
      <c r="G120" s="26"/>
      <c r="H120" s="26"/>
      <c r="I120" s="23">
        <f t="shared" si="4"/>
        <v>0</v>
      </c>
      <c r="J120" s="23">
        <f t="shared" si="4"/>
        <v>0</v>
      </c>
    </row>
    <row r="121" spans="1:10" ht="20.100000000000001" customHeight="1" x14ac:dyDescent="0.3">
      <c r="A121" s="54" t="s">
        <v>250</v>
      </c>
      <c r="B121" s="21" t="s">
        <v>251</v>
      </c>
      <c r="C121" s="54"/>
      <c r="D121" s="54"/>
      <c r="E121" s="54"/>
      <c r="F121" s="78"/>
      <c r="G121" s="54"/>
      <c r="H121" s="54"/>
      <c r="I121" s="23">
        <f t="shared" si="4"/>
        <v>0</v>
      </c>
      <c r="J121" s="23">
        <f t="shared" si="4"/>
        <v>0</v>
      </c>
    </row>
    <row r="122" spans="1:10" ht="20.100000000000001" customHeight="1" x14ac:dyDescent="0.3">
      <c r="A122" s="54" t="s">
        <v>252</v>
      </c>
      <c r="B122" s="21" t="s">
        <v>253</v>
      </c>
      <c r="C122" s="54"/>
      <c r="D122" s="54"/>
      <c r="E122" s="54"/>
      <c r="F122" s="78"/>
      <c r="G122" s="54"/>
      <c r="H122" s="54"/>
      <c r="I122" s="23">
        <f t="shared" si="4"/>
        <v>0</v>
      </c>
      <c r="J122" s="23">
        <f t="shared" si="4"/>
        <v>0</v>
      </c>
    </row>
    <row r="123" spans="1:10" ht="20.100000000000001" customHeight="1" x14ac:dyDescent="0.2">
      <c r="A123" s="56" t="s">
        <v>254</v>
      </c>
      <c r="B123" s="27" t="s">
        <v>255</v>
      </c>
      <c r="C123" s="55"/>
      <c r="D123" s="55"/>
      <c r="E123" s="55"/>
      <c r="F123" s="79"/>
      <c r="G123" s="55"/>
      <c r="H123" s="55"/>
      <c r="I123" s="23">
        <f t="shared" si="4"/>
        <v>0</v>
      </c>
      <c r="J123" s="23">
        <f t="shared" si="4"/>
        <v>0</v>
      </c>
    </row>
    <row r="124" spans="1:10" ht="25.5" customHeight="1" x14ac:dyDescent="0.3">
      <c r="A124" s="26" t="s">
        <v>256</v>
      </c>
      <c r="B124" s="21" t="s">
        <v>257</v>
      </c>
      <c r="C124" s="26"/>
      <c r="D124" s="26"/>
      <c r="E124" s="26"/>
      <c r="F124" s="76"/>
      <c r="G124" s="26"/>
      <c r="H124" s="26"/>
      <c r="I124" s="23">
        <f t="shared" si="4"/>
        <v>0</v>
      </c>
      <c r="J124" s="23">
        <f t="shared" si="4"/>
        <v>0</v>
      </c>
    </row>
    <row r="125" spans="1:10" ht="20.100000000000001" customHeight="1" x14ac:dyDescent="0.2">
      <c r="A125" s="57" t="s">
        <v>258</v>
      </c>
      <c r="B125" s="58" t="s">
        <v>27</v>
      </c>
      <c r="C125" s="55"/>
      <c r="D125" s="55"/>
      <c r="E125" s="55"/>
      <c r="F125" s="81">
        <f>SUM(F124,F123,F118)</f>
        <v>462</v>
      </c>
      <c r="G125" s="55"/>
      <c r="H125" s="55"/>
      <c r="I125" s="63">
        <f t="shared" si="4"/>
        <v>0</v>
      </c>
      <c r="J125" s="63">
        <f t="shared" si="4"/>
        <v>462</v>
      </c>
    </row>
    <row r="126" spans="1:10" ht="20.100000000000001" customHeight="1" x14ac:dyDescent="0.25">
      <c r="A126" s="59" t="s">
        <v>259</v>
      </c>
      <c r="B126" s="60"/>
      <c r="C126" s="62">
        <f>SUM(C125,C102)</f>
        <v>20820</v>
      </c>
      <c r="D126" s="62">
        <f>SUM(D125,D102)</f>
        <v>20834</v>
      </c>
      <c r="E126" s="62">
        <f>SUM(E125,E102)</f>
        <v>3176</v>
      </c>
      <c r="F126" s="62">
        <f>SUM(F125,F102)</f>
        <v>3638</v>
      </c>
      <c r="G126" s="62"/>
      <c r="H126" s="62"/>
      <c r="I126" s="63">
        <f t="shared" si="4"/>
        <v>23996</v>
      </c>
      <c r="J126" s="63">
        <f t="shared" si="4"/>
        <v>24472</v>
      </c>
    </row>
    <row r="147" spans="1:10" ht="18" customHeight="1" x14ac:dyDescent="0.25">
      <c r="A147" s="83" t="s">
        <v>261</v>
      </c>
      <c r="B147" s="92"/>
      <c r="C147" s="92"/>
      <c r="D147" s="92"/>
      <c r="E147" s="92"/>
      <c r="F147" s="92"/>
      <c r="G147" s="92"/>
      <c r="H147" s="92"/>
      <c r="I147" s="84"/>
    </row>
    <row r="148" spans="1:10" ht="15" x14ac:dyDescent="0.25">
      <c r="A148" s="17" t="s">
        <v>28</v>
      </c>
    </row>
    <row r="149" spans="1:10" ht="29.25" customHeight="1" x14ac:dyDescent="0.3">
      <c r="A149" s="18" t="s">
        <v>29</v>
      </c>
      <c r="B149" s="19" t="s">
        <v>262</v>
      </c>
      <c r="C149" s="85" t="s">
        <v>36</v>
      </c>
      <c r="D149" s="86"/>
      <c r="E149" s="85" t="s">
        <v>37</v>
      </c>
      <c r="F149" s="86"/>
      <c r="G149" s="85" t="s">
        <v>260</v>
      </c>
      <c r="H149" s="86"/>
      <c r="I149" s="87" t="s">
        <v>38</v>
      </c>
      <c r="J149" s="88"/>
    </row>
    <row r="150" spans="1:10" ht="33.75" customHeight="1" x14ac:dyDescent="0.25">
      <c r="A150" s="18"/>
      <c r="B150" s="19"/>
      <c r="C150" s="61" t="s">
        <v>441</v>
      </c>
      <c r="D150" s="61" t="s">
        <v>442</v>
      </c>
      <c r="E150" s="61" t="s">
        <v>441</v>
      </c>
      <c r="F150" s="61" t="s">
        <v>442</v>
      </c>
      <c r="G150" s="61" t="s">
        <v>441</v>
      </c>
      <c r="H150" s="61" t="s">
        <v>442</v>
      </c>
      <c r="I150" s="61" t="s">
        <v>441</v>
      </c>
      <c r="J150" s="61" t="s">
        <v>442</v>
      </c>
    </row>
    <row r="151" spans="1:10" ht="15" x14ac:dyDescent="0.2">
      <c r="A151" s="39" t="s">
        <v>263</v>
      </c>
      <c r="B151" s="42" t="s">
        <v>264</v>
      </c>
      <c r="C151" s="23">
        <v>6785</v>
      </c>
      <c r="D151" s="23">
        <v>6785</v>
      </c>
      <c r="E151" s="23"/>
      <c r="F151" s="23"/>
      <c r="G151" s="23"/>
      <c r="H151" s="23"/>
      <c r="I151" s="23">
        <f>SUM(C151,E151,G151)</f>
        <v>6785</v>
      </c>
      <c r="J151" s="23">
        <f>SUM(D151,F151,H151)</f>
        <v>6785</v>
      </c>
    </row>
    <row r="152" spans="1:10" ht="30" x14ac:dyDescent="0.2">
      <c r="A152" s="21" t="s">
        <v>265</v>
      </c>
      <c r="B152" s="42" t="s">
        <v>266</v>
      </c>
      <c r="C152" s="23"/>
      <c r="D152" s="23"/>
      <c r="E152" s="23"/>
      <c r="F152" s="23"/>
      <c r="G152" s="23"/>
      <c r="H152" s="23"/>
      <c r="I152" s="23">
        <f t="shared" ref="I152:I215" si="5">SUM(C152,E152,G152)</f>
        <v>0</v>
      </c>
      <c r="J152" s="23">
        <f t="shared" ref="J152:J215" si="6">SUM(D152,F152,H152)</f>
        <v>0</v>
      </c>
    </row>
    <row r="153" spans="1:10" ht="30" x14ac:dyDescent="0.2">
      <c r="A153" s="21" t="s">
        <v>267</v>
      </c>
      <c r="B153" s="42" t="s">
        <v>268</v>
      </c>
      <c r="C153" s="23">
        <v>3577</v>
      </c>
      <c r="D153" s="23">
        <v>3808</v>
      </c>
      <c r="E153" s="23"/>
      <c r="F153" s="23"/>
      <c r="G153" s="23"/>
      <c r="H153" s="23"/>
      <c r="I153" s="23">
        <f t="shared" si="5"/>
        <v>3577</v>
      </c>
      <c r="J153" s="23">
        <f t="shared" si="6"/>
        <v>3808</v>
      </c>
    </row>
    <row r="154" spans="1:10" ht="30" x14ac:dyDescent="0.2">
      <c r="A154" s="21" t="s">
        <v>269</v>
      </c>
      <c r="B154" s="42" t="s">
        <v>270</v>
      </c>
      <c r="C154" s="23">
        <v>1200</v>
      </c>
      <c r="D154" s="23">
        <v>1200</v>
      </c>
      <c r="E154" s="23"/>
      <c r="F154" s="23"/>
      <c r="G154" s="23"/>
      <c r="H154" s="23"/>
      <c r="I154" s="23">
        <f t="shared" si="5"/>
        <v>1200</v>
      </c>
      <c r="J154" s="23">
        <f t="shared" si="6"/>
        <v>1200</v>
      </c>
    </row>
    <row r="155" spans="1:10" ht="15" x14ac:dyDescent="0.2">
      <c r="A155" s="21" t="s">
        <v>271</v>
      </c>
      <c r="B155" s="42" t="s">
        <v>272</v>
      </c>
      <c r="C155" s="23"/>
      <c r="D155" s="23"/>
      <c r="E155" s="23"/>
      <c r="F155" s="23"/>
      <c r="G155" s="23"/>
      <c r="H155" s="23"/>
      <c r="I155" s="23">
        <f t="shared" si="5"/>
        <v>0</v>
      </c>
      <c r="J155" s="23">
        <f t="shared" si="6"/>
        <v>0</v>
      </c>
    </row>
    <row r="156" spans="1:10" ht="15" x14ac:dyDescent="0.2">
      <c r="A156" s="21" t="s">
        <v>273</v>
      </c>
      <c r="B156" s="42" t="s">
        <v>274</v>
      </c>
      <c r="C156" s="23"/>
      <c r="D156" s="23">
        <v>245</v>
      </c>
      <c r="E156" s="23"/>
      <c r="F156" s="23"/>
      <c r="G156" s="23"/>
      <c r="H156" s="23"/>
      <c r="I156" s="23">
        <f t="shared" si="5"/>
        <v>0</v>
      </c>
      <c r="J156" s="23">
        <f t="shared" si="6"/>
        <v>245</v>
      </c>
    </row>
    <row r="157" spans="1:10" x14ac:dyDescent="0.2">
      <c r="A157" s="25" t="s">
        <v>275</v>
      </c>
      <c r="B157" s="64" t="s">
        <v>276</v>
      </c>
      <c r="C157" s="23">
        <f>SUM(C151:C156)</f>
        <v>11562</v>
      </c>
      <c r="D157" s="23">
        <f>SUM(D151:D156)</f>
        <v>12038</v>
      </c>
      <c r="E157" s="23"/>
      <c r="F157" s="23"/>
      <c r="G157" s="23"/>
      <c r="H157" s="23"/>
      <c r="I157" s="23">
        <f t="shared" si="5"/>
        <v>11562</v>
      </c>
      <c r="J157" s="23">
        <f t="shared" si="6"/>
        <v>12038</v>
      </c>
    </row>
    <row r="158" spans="1:10" ht="15" x14ac:dyDescent="0.2">
      <c r="A158" s="21" t="s">
        <v>277</v>
      </c>
      <c r="B158" s="42" t="s">
        <v>278</v>
      </c>
      <c r="C158" s="23"/>
      <c r="D158" s="23"/>
      <c r="E158" s="23"/>
      <c r="F158" s="23"/>
      <c r="G158" s="23"/>
      <c r="H158" s="23"/>
      <c r="I158" s="23">
        <f t="shared" si="5"/>
        <v>0</v>
      </c>
      <c r="J158" s="23">
        <f t="shared" si="6"/>
        <v>0</v>
      </c>
    </row>
    <row r="159" spans="1:10" ht="30" x14ac:dyDescent="0.2">
      <c r="A159" s="21" t="s">
        <v>279</v>
      </c>
      <c r="B159" s="42" t="s">
        <v>280</v>
      </c>
      <c r="C159" s="23"/>
      <c r="D159" s="23"/>
      <c r="E159" s="23"/>
      <c r="F159" s="23"/>
      <c r="G159" s="23"/>
      <c r="H159" s="23"/>
      <c r="I159" s="23">
        <f t="shared" si="5"/>
        <v>0</v>
      </c>
      <c r="J159" s="23">
        <f t="shared" si="6"/>
        <v>0</v>
      </c>
    </row>
    <row r="160" spans="1:10" ht="30" x14ac:dyDescent="0.2">
      <c r="A160" s="21" t="s">
        <v>281</v>
      </c>
      <c r="B160" s="42" t="s">
        <v>282</v>
      </c>
      <c r="C160" s="23"/>
      <c r="D160" s="23"/>
      <c r="E160" s="23"/>
      <c r="F160" s="23"/>
      <c r="G160" s="23"/>
      <c r="H160" s="23"/>
      <c r="I160" s="23">
        <f t="shared" si="5"/>
        <v>0</v>
      </c>
      <c r="J160" s="23">
        <f t="shared" si="6"/>
        <v>0</v>
      </c>
    </row>
    <row r="161" spans="1:10" ht="30" x14ac:dyDescent="0.2">
      <c r="A161" s="21" t="s">
        <v>283</v>
      </c>
      <c r="B161" s="42" t="s">
        <v>284</v>
      </c>
      <c r="C161" s="23"/>
      <c r="D161" s="23"/>
      <c r="E161" s="23"/>
      <c r="F161" s="23"/>
      <c r="G161" s="23"/>
      <c r="H161" s="23"/>
      <c r="I161" s="23">
        <f t="shared" si="5"/>
        <v>0</v>
      </c>
      <c r="J161" s="23">
        <f t="shared" si="6"/>
        <v>0</v>
      </c>
    </row>
    <row r="162" spans="1:10" ht="30" x14ac:dyDescent="0.2">
      <c r="A162" s="21" t="s">
        <v>285</v>
      </c>
      <c r="B162" s="42" t="s">
        <v>286</v>
      </c>
      <c r="C162" s="23">
        <v>1930</v>
      </c>
      <c r="D162" s="23">
        <v>1930</v>
      </c>
      <c r="E162" s="23"/>
      <c r="F162" s="23"/>
      <c r="G162" s="23"/>
      <c r="H162" s="23"/>
      <c r="I162" s="23">
        <f t="shared" si="5"/>
        <v>1930</v>
      </c>
      <c r="J162" s="23">
        <f t="shared" si="6"/>
        <v>1930</v>
      </c>
    </row>
    <row r="163" spans="1:10" ht="30" x14ac:dyDescent="0.2">
      <c r="A163" s="27" t="s">
        <v>2</v>
      </c>
      <c r="B163" s="50" t="s">
        <v>1</v>
      </c>
      <c r="C163" s="23">
        <f>SUM(C157:C162)</f>
        <v>13492</v>
      </c>
      <c r="D163" s="23">
        <f>SUM(D157:D162)</f>
        <v>13968</v>
      </c>
      <c r="E163" s="23">
        <f>SUM(E157:E162)</f>
        <v>0</v>
      </c>
      <c r="F163" s="23"/>
      <c r="G163" s="23"/>
      <c r="H163" s="23"/>
      <c r="I163" s="23">
        <f t="shared" si="5"/>
        <v>13492</v>
      </c>
      <c r="J163" s="23">
        <f t="shared" si="6"/>
        <v>13968</v>
      </c>
    </row>
    <row r="164" spans="1:10" ht="15" x14ac:dyDescent="0.2">
      <c r="A164" s="21" t="s">
        <v>287</v>
      </c>
      <c r="B164" s="42" t="s">
        <v>288</v>
      </c>
      <c r="C164" s="23"/>
      <c r="D164" s="23"/>
      <c r="E164" s="23"/>
      <c r="F164" s="23"/>
      <c r="G164" s="23"/>
      <c r="H164" s="23"/>
      <c r="I164" s="23">
        <f t="shared" si="5"/>
        <v>0</v>
      </c>
      <c r="J164" s="23">
        <f t="shared" si="6"/>
        <v>0</v>
      </c>
    </row>
    <row r="165" spans="1:10" ht="15" x14ac:dyDescent="0.2">
      <c r="A165" s="21" t="s">
        <v>289</v>
      </c>
      <c r="B165" s="42" t="s">
        <v>290</v>
      </c>
      <c r="C165" s="23"/>
      <c r="D165" s="23"/>
      <c r="E165" s="23"/>
      <c r="F165" s="23"/>
      <c r="G165" s="23"/>
      <c r="H165" s="23"/>
      <c r="I165" s="23">
        <f t="shared" si="5"/>
        <v>0</v>
      </c>
      <c r="J165" s="23">
        <f t="shared" si="6"/>
        <v>0</v>
      </c>
    </row>
    <row r="166" spans="1:10" x14ac:dyDescent="0.2">
      <c r="A166" s="25" t="s">
        <v>291</v>
      </c>
      <c r="B166" s="64" t="s">
        <v>292</v>
      </c>
      <c r="C166" s="23"/>
      <c r="D166" s="23"/>
      <c r="E166" s="23"/>
      <c r="F166" s="23"/>
      <c r="G166" s="23"/>
      <c r="H166" s="23"/>
      <c r="I166" s="23">
        <f t="shared" si="5"/>
        <v>0</v>
      </c>
      <c r="J166" s="23">
        <f t="shared" si="6"/>
        <v>0</v>
      </c>
    </row>
    <row r="167" spans="1:10" ht="15" x14ac:dyDescent="0.2">
      <c r="A167" s="21" t="s">
        <v>293</v>
      </c>
      <c r="B167" s="42" t="s">
        <v>294</v>
      </c>
      <c r="C167" s="23"/>
      <c r="D167" s="23"/>
      <c r="E167" s="23"/>
      <c r="F167" s="23"/>
      <c r="G167" s="23"/>
      <c r="H167" s="23"/>
      <c r="I167" s="23">
        <f t="shared" si="5"/>
        <v>0</v>
      </c>
      <c r="J167" s="23">
        <f t="shared" si="6"/>
        <v>0</v>
      </c>
    </row>
    <row r="168" spans="1:10" ht="15" x14ac:dyDescent="0.2">
      <c r="A168" s="21" t="s">
        <v>295</v>
      </c>
      <c r="B168" s="42" t="s">
        <v>296</v>
      </c>
      <c r="C168" s="23"/>
      <c r="D168" s="23"/>
      <c r="E168" s="23"/>
      <c r="F168" s="23"/>
      <c r="G168" s="23"/>
      <c r="H168" s="23"/>
      <c r="I168" s="23">
        <f t="shared" si="5"/>
        <v>0</v>
      </c>
      <c r="J168" s="23">
        <f t="shared" si="6"/>
        <v>0</v>
      </c>
    </row>
    <row r="169" spans="1:10" ht="15" x14ac:dyDescent="0.2">
      <c r="A169" s="21" t="s">
        <v>297</v>
      </c>
      <c r="B169" s="42" t="s">
        <v>298</v>
      </c>
      <c r="C169" s="23">
        <v>395</v>
      </c>
      <c r="D169" s="23">
        <v>395</v>
      </c>
      <c r="E169" s="23"/>
      <c r="F169" s="23"/>
      <c r="G169" s="23"/>
      <c r="H169" s="23"/>
      <c r="I169" s="23">
        <f t="shared" si="5"/>
        <v>395</v>
      </c>
      <c r="J169" s="23">
        <f t="shared" si="6"/>
        <v>395</v>
      </c>
    </row>
    <row r="170" spans="1:10" ht="15" x14ac:dyDescent="0.2">
      <c r="A170" s="21" t="s">
        <v>299</v>
      </c>
      <c r="B170" s="42" t="s">
        <v>300</v>
      </c>
      <c r="C170" s="23">
        <v>1540</v>
      </c>
      <c r="D170" s="23">
        <v>1540</v>
      </c>
      <c r="E170" s="23"/>
      <c r="F170" s="23"/>
      <c r="G170" s="23"/>
      <c r="H170" s="23"/>
      <c r="I170" s="23">
        <f t="shared" si="5"/>
        <v>1540</v>
      </c>
      <c r="J170" s="23">
        <f t="shared" si="6"/>
        <v>1540</v>
      </c>
    </row>
    <row r="171" spans="1:10" ht="15" x14ac:dyDescent="0.2">
      <c r="A171" s="21" t="s">
        <v>301</v>
      </c>
      <c r="B171" s="42" t="s">
        <v>302</v>
      </c>
      <c r="C171" s="23"/>
      <c r="D171" s="23"/>
      <c r="E171" s="23"/>
      <c r="F171" s="23"/>
      <c r="G171" s="23"/>
      <c r="H171" s="23"/>
      <c r="I171" s="23">
        <f t="shared" si="5"/>
        <v>0</v>
      </c>
      <c r="J171" s="23">
        <f t="shared" si="6"/>
        <v>0</v>
      </c>
    </row>
    <row r="172" spans="1:10" ht="15" x14ac:dyDescent="0.2">
      <c r="A172" s="21" t="s">
        <v>303</v>
      </c>
      <c r="B172" s="42" t="s">
        <v>304</v>
      </c>
      <c r="C172" s="23"/>
      <c r="D172" s="23"/>
      <c r="E172" s="23"/>
      <c r="F172" s="23"/>
      <c r="G172" s="23"/>
      <c r="H172" s="23"/>
      <c r="I172" s="23">
        <f t="shared" si="5"/>
        <v>0</v>
      </c>
      <c r="J172" s="23">
        <f t="shared" si="6"/>
        <v>0</v>
      </c>
    </row>
    <row r="173" spans="1:10" ht="15" x14ac:dyDescent="0.2">
      <c r="A173" s="21" t="s">
        <v>305</v>
      </c>
      <c r="B173" s="42" t="s">
        <v>306</v>
      </c>
      <c r="C173" s="23">
        <v>430</v>
      </c>
      <c r="D173" s="23">
        <v>430</v>
      </c>
      <c r="E173" s="23"/>
      <c r="F173" s="23"/>
      <c r="G173" s="23"/>
      <c r="H173" s="23"/>
      <c r="I173" s="23">
        <f t="shared" si="5"/>
        <v>430</v>
      </c>
      <c r="J173" s="23">
        <f t="shared" si="6"/>
        <v>430</v>
      </c>
    </row>
    <row r="174" spans="1:10" ht="15" x14ac:dyDescent="0.2">
      <c r="A174" s="21" t="s">
        <v>307</v>
      </c>
      <c r="B174" s="42" t="s">
        <v>308</v>
      </c>
      <c r="C174" s="23"/>
      <c r="D174" s="23"/>
      <c r="E174" s="23"/>
      <c r="F174" s="23"/>
      <c r="G174" s="23"/>
      <c r="H174" s="23"/>
      <c r="I174" s="23">
        <f t="shared" si="5"/>
        <v>0</v>
      </c>
      <c r="J174" s="23">
        <f t="shared" si="6"/>
        <v>0</v>
      </c>
    </row>
    <row r="175" spans="1:10" x14ac:dyDescent="0.2">
      <c r="A175" s="25" t="s">
        <v>309</v>
      </c>
      <c r="B175" s="64" t="s">
        <v>310</v>
      </c>
      <c r="C175" s="23">
        <f>SUM(C169:C174)</f>
        <v>2365</v>
      </c>
      <c r="D175" s="23">
        <v>2365</v>
      </c>
      <c r="E175" s="23"/>
      <c r="F175" s="23"/>
      <c r="G175" s="23"/>
      <c r="H175" s="23"/>
      <c r="I175" s="23">
        <f t="shared" si="5"/>
        <v>2365</v>
      </c>
      <c r="J175" s="23">
        <f t="shared" si="6"/>
        <v>2365</v>
      </c>
    </row>
    <row r="176" spans="1:10" ht="15" x14ac:dyDescent="0.2">
      <c r="A176" s="21" t="s">
        <v>311</v>
      </c>
      <c r="B176" s="42" t="s">
        <v>312</v>
      </c>
      <c r="C176" s="23"/>
      <c r="D176" s="23"/>
      <c r="E176" s="23"/>
      <c r="F176" s="23"/>
      <c r="G176" s="23"/>
      <c r="H176" s="23"/>
      <c r="I176" s="23">
        <f t="shared" si="5"/>
        <v>0</v>
      </c>
      <c r="J176" s="23">
        <f t="shared" si="6"/>
        <v>0</v>
      </c>
    </row>
    <row r="177" spans="1:10" ht="15" x14ac:dyDescent="0.2">
      <c r="A177" s="27" t="s">
        <v>313</v>
      </c>
      <c r="B177" s="50" t="s">
        <v>4</v>
      </c>
      <c r="C177" s="23">
        <f>SUM(C175,C166)</f>
        <v>2365</v>
      </c>
      <c r="D177" s="23">
        <f>SUM(D175,D166)</f>
        <v>2365</v>
      </c>
      <c r="E177" s="23"/>
      <c r="F177" s="23"/>
      <c r="G177" s="23"/>
      <c r="H177" s="23"/>
      <c r="I177" s="23">
        <f t="shared" si="5"/>
        <v>2365</v>
      </c>
      <c r="J177" s="23">
        <f t="shared" si="6"/>
        <v>2365</v>
      </c>
    </row>
    <row r="178" spans="1:10" ht="15" x14ac:dyDescent="0.2">
      <c r="A178" s="26" t="s">
        <v>314</v>
      </c>
      <c r="B178" s="42" t="s">
        <v>315</v>
      </c>
      <c r="C178" s="23"/>
      <c r="D178" s="23"/>
      <c r="E178" s="23"/>
      <c r="F178" s="23"/>
      <c r="G178" s="23"/>
      <c r="H178" s="23"/>
      <c r="I178" s="23">
        <f t="shared" si="5"/>
        <v>0</v>
      </c>
      <c r="J178" s="23">
        <f t="shared" si="6"/>
        <v>0</v>
      </c>
    </row>
    <row r="179" spans="1:10" ht="15" x14ac:dyDescent="0.2">
      <c r="A179" s="26" t="s">
        <v>316</v>
      </c>
      <c r="B179" s="42" t="s">
        <v>317</v>
      </c>
      <c r="C179" s="23"/>
      <c r="D179" s="23"/>
      <c r="E179" s="23"/>
      <c r="F179" s="23"/>
      <c r="G179" s="23"/>
      <c r="H179" s="23"/>
      <c r="I179" s="23">
        <f t="shared" si="5"/>
        <v>0</v>
      </c>
      <c r="J179" s="23">
        <f t="shared" si="6"/>
        <v>0</v>
      </c>
    </row>
    <row r="180" spans="1:10" ht="15" x14ac:dyDescent="0.2">
      <c r="A180" s="26" t="s">
        <v>318</v>
      </c>
      <c r="B180" s="42" t="s">
        <v>319</v>
      </c>
      <c r="C180" s="23"/>
      <c r="D180" s="23"/>
      <c r="E180" s="23"/>
      <c r="F180" s="23"/>
      <c r="G180" s="23"/>
      <c r="H180" s="23"/>
      <c r="I180" s="23">
        <f t="shared" si="5"/>
        <v>0</v>
      </c>
      <c r="J180" s="23">
        <f t="shared" si="6"/>
        <v>0</v>
      </c>
    </row>
    <row r="181" spans="1:10" ht="15" x14ac:dyDescent="0.2">
      <c r="A181" s="26" t="s">
        <v>320</v>
      </c>
      <c r="B181" s="42" t="s">
        <v>321</v>
      </c>
      <c r="C181" s="23"/>
      <c r="D181" s="23"/>
      <c r="E181" s="23">
        <v>300</v>
      </c>
      <c r="F181" s="23">
        <v>300</v>
      </c>
      <c r="G181" s="23"/>
      <c r="H181" s="23"/>
      <c r="I181" s="23">
        <f t="shared" si="5"/>
        <v>300</v>
      </c>
      <c r="J181" s="23">
        <f t="shared" si="6"/>
        <v>300</v>
      </c>
    </row>
    <row r="182" spans="1:10" ht="15" x14ac:dyDescent="0.2">
      <c r="A182" s="26" t="s">
        <v>322</v>
      </c>
      <c r="B182" s="42" t="s">
        <v>323</v>
      </c>
      <c r="C182" s="23">
        <v>734</v>
      </c>
      <c r="D182" s="23">
        <v>734</v>
      </c>
      <c r="E182" s="23"/>
      <c r="F182" s="23"/>
      <c r="G182" s="23"/>
      <c r="H182" s="23"/>
      <c r="I182" s="23">
        <f t="shared" si="5"/>
        <v>734</v>
      </c>
      <c r="J182" s="23">
        <f t="shared" si="6"/>
        <v>734</v>
      </c>
    </row>
    <row r="183" spans="1:10" ht="15" x14ac:dyDescent="0.2">
      <c r="A183" s="26" t="s">
        <v>324</v>
      </c>
      <c r="B183" s="42" t="s">
        <v>325</v>
      </c>
      <c r="C183" s="23"/>
      <c r="D183" s="23"/>
      <c r="E183" s="23"/>
      <c r="F183" s="23"/>
      <c r="G183" s="23"/>
      <c r="H183" s="23"/>
      <c r="I183" s="23">
        <f t="shared" si="5"/>
        <v>0</v>
      </c>
      <c r="J183" s="23">
        <f t="shared" si="6"/>
        <v>0</v>
      </c>
    </row>
    <row r="184" spans="1:10" ht="15" x14ac:dyDescent="0.2">
      <c r="A184" s="26" t="s">
        <v>326</v>
      </c>
      <c r="B184" s="42" t="s">
        <v>327</v>
      </c>
      <c r="C184" s="23"/>
      <c r="D184" s="23"/>
      <c r="E184" s="23"/>
      <c r="F184" s="23"/>
      <c r="G184" s="23"/>
      <c r="H184" s="23"/>
      <c r="I184" s="23">
        <f t="shared" si="5"/>
        <v>0</v>
      </c>
      <c r="J184" s="23">
        <f t="shared" si="6"/>
        <v>0</v>
      </c>
    </row>
    <row r="185" spans="1:10" ht="15" x14ac:dyDescent="0.2">
      <c r="A185" s="26" t="s">
        <v>328</v>
      </c>
      <c r="B185" s="42" t="s">
        <v>329</v>
      </c>
      <c r="C185" s="23"/>
      <c r="D185" s="23"/>
      <c r="E185" s="23">
        <v>30</v>
      </c>
      <c r="F185" s="23">
        <v>30</v>
      </c>
      <c r="G185" s="23"/>
      <c r="H185" s="23"/>
      <c r="I185" s="23">
        <f t="shared" si="5"/>
        <v>30</v>
      </c>
      <c r="J185" s="23">
        <f t="shared" si="6"/>
        <v>30</v>
      </c>
    </row>
    <row r="186" spans="1:10" ht="15" x14ac:dyDescent="0.2">
      <c r="A186" s="26" t="s">
        <v>330</v>
      </c>
      <c r="B186" s="42" t="s">
        <v>331</v>
      </c>
      <c r="C186" s="23"/>
      <c r="D186" s="23"/>
      <c r="E186" s="23"/>
      <c r="F186" s="23"/>
      <c r="G186" s="23"/>
      <c r="H186" s="23"/>
      <c r="I186" s="23">
        <f t="shared" si="5"/>
        <v>0</v>
      </c>
      <c r="J186" s="23">
        <f t="shared" si="6"/>
        <v>0</v>
      </c>
    </row>
    <row r="187" spans="1:10" ht="15" x14ac:dyDescent="0.2">
      <c r="A187" s="26" t="s">
        <v>332</v>
      </c>
      <c r="B187" s="42" t="s">
        <v>333</v>
      </c>
      <c r="C187" s="23"/>
      <c r="D187" s="23"/>
      <c r="E187" s="23"/>
      <c r="F187" s="23"/>
      <c r="G187" s="23"/>
      <c r="H187" s="23"/>
      <c r="I187" s="23">
        <f t="shared" si="5"/>
        <v>0</v>
      </c>
      <c r="J187" s="23">
        <f t="shared" si="6"/>
        <v>0</v>
      </c>
    </row>
    <row r="188" spans="1:10" ht="15" x14ac:dyDescent="0.2">
      <c r="A188" s="47" t="s">
        <v>334</v>
      </c>
      <c r="B188" s="50" t="s">
        <v>6</v>
      </c>
      <c r="C188" s="23">
        <f>SUM(C178:C187)</f>
        <v>734</v>
      </c>
      <c r="D188" s="23">
        <f>SUM(D178:D187)</f>
        <v>734</v>
      </c>
      <c r="E188" s="23">
        <f>SUM(E178:E187)</f>
        <v>330</v>
      </c>
      <c r="F188" s="23">
        <f>SUM(F178:F187)</f>
        <v>330</v>
      </c>
      <c r="G188" s="23"/>
      <c r="H188" s="23"/>
      <c r="I188" s="23">
        <f t="shared" si="5"/>
        <v>1064</v>
      </c>
      <c r="J188" s="23">
        <f t="shared" si="6"/>
        <v>1064</v>
      </c>
    </row>
    <row r="189" spans="1:10" ht="30" x14ac:dyDescent="0.2">
      <c r="A189" s="26" t="s">
        <v>335</v>
      </c>
      <c r="B189" s="42" t="s">
        <v>336</v>
      </c>
      <c r="C189" s="23"/>
      <c r="D189" s="23"/>
      <c r="E189" s="23"/>
      <c r="F189" s="23"/>
      <c r="G189" s="23"/>
      <c r="H189" s="23"/>
      <c r="I189" s="23">
        <f t="shared" si="5"/>
        <v>0</v>
      </c>
      <c r="J189" s="23">
        <f t="shared" si="6"/>
        <v>0</v>
      </c>
    </row>
    <row r="190" spans="1:10" ht="30" x14ac:dyDescent="0.2">
      <c r="A190" s="21" t="s">
        <v>337</v>
      </c>
      <c r="B190" s="42" t="s">
        <v>338</v>
      </c>
      <c r="C190" s="23"/>
      <c r="D190" s="23"/>
      <c r="E190" s="23"/>
      <c r="F190" s="23"/>
      <c r="G190" s="23"/>
      <c r="H190" s="23"/>
      <c r="I190" s="23">
        <f t="shared" si="5"/>
        <v>0</v>
      </c>
      <c r="J190" s="23">
        <f t="shared" si="6"/>
        <v>0</v>
      </c>
    </row>
    <row r="191" spans="1:10" ht="15" x14ac:dyDescent="0.2">
      <c r="A191" s="26" t="s">
        <v>339</v>
      </c>
      <c r="B191" s="42" t="s">
        <v>340</v>
      </c>
      <c r="C191" s="23"/>
      <c r="D191" s="23"/>
      <c r="E191" s="23">
        <v>50</v>
      </c>
      <c r="F191" s="23">
        <v>50</v>
      </c>
      <c r="G191" s="23"/>
      <c r="H191" s="23"/>
      <c r="I191" s="23">
        <f t="shared" si="5"/>
        <v>50</v>
      </c>
      <c r="J191" s="23">
        <f t="shared" si="6"/>
        <v>50</v>
      </c>
    </row>
    <row r="192" spans="1:10" ht="15" x14ac:dyDescent="0.2">
      <c r="A192" s="27" t="s">
        <v>341</v>
      </c>
      <c r="B192" s="50" t="s">
        <v>10</v>
      </c>
      <c r="C192" s="23"/>
      <c r="D192" s="23"/>
      <c r="E192" s="23">
        <f>SUM(E189:E191)</f>
        <v>50</v>
      </c>
      <c r="F192" s="23">
        <f>SUM(F189:F191)</f>
        <v>50</v>
      </c>
      <c r="G192" s="23"/>
      <c r="H192" s="23"/>
      <c r="I192" s="23">
        <f t="shared" si="5"/>
        <v>50</v>
      </c>
      <c r="J192" s="23">
        <f t="shared" si="6"/>
        <v>50</v>
      </c>
    </row>
    <row r="193" spans="1:10" ht="15.75" x14ac:dyDescent="0.25">
      <c r="A193" s="48" t="s">
        <v>169</v>
      </c>
      <c r="B193" s="65"/>
      <c r="C193" s="63">
        <f>SUM(C192,C188,C177,C163)</f>
        <v>16591</v>
      </c>
      <c r="D193" s="63">
        <f>SUM(D192,D188,D177,D163)</f>
        <v>17067</v>
      </c>
      <c r="E193" s="63">
        <f>SUM(E192,E188,E177,E163)</f>
        <v>380</v>
      </c>
      <c r="F193" s="63">
        <f>SUM(F192,F188,F177,F163)</f>
        <v>380</v>
      </c>
      <c r="G193" s="63"/>
      <c r="H193" s="63"/>
      <c r="I193" s="23">
        <f t="shared" si="5"/>
        <v>16971</v>
      </c>
      <c r="J193" s="23">
        <f t="shared" si="6"/>
        <v>17447</v>
      </c>
    </row>
    <row r="194" spans="1:10" ht="15" x14ac:dyDescent="0.2">
      <c r="A194" s="21" t="s">
        <v>342</v>
      </c>
      <c r="B194" s="42" t="s">
        <v>343</v>
      </c>
      <c r="C194" s="23"/>
      <c r="D194" s="23"/>
      <c r="E194" s="23"/>
      <c r="F194" s="23"/>
      <c r="G194" s="23"/>
      <c r="H194" s="23"/>
      <c r="I194" s="23">
        <f t="shared" si="5"/>
        <v>0</v>
      </c>
      <c r="J194" s="23">
        <f t="shared" si="6"/>
        <v>0</v>
      </c>
    </row>
    <row r="195" spans="1:10" ht="24.75" customHeight="1" x14ac:dyDescent="0.2">
      <c r="A195" s="21" t="s">
        <v>344</v>
      </c>
      <c r="B195" s="42" t="s">
        <v>345</v>
      </c>
      <c r="C195" s="23"/>
      <c r="D195" s="23"/>
      <c r="E195" s="23"/>
      <c r="F195" s="23"/>
      <c r="G195" s="23"/>
      <c r="H195" s="23"/>
      <c r="I195" s="23">
        <f t="shared" si="5"/>
        <v>0</v>
      </c>
      <c r="J195" s="23">
        <f t="shared" si="6"/>
        <v>0</v>
      </c>
    </row>
    <row r="196" spans="1:10" ht="27" customHeight="1" x14ac:dyDescent="0.2">
      <c r="A196" s="21" t="s">
        <v>346</v>
      </c>
      <c r="B196" s="42" t="s">
        <v>347</v>
      </c>
      <c r="C196" s="23"/>
      <c r="D196" s="23"/>
      <c r="E196" s="23"/>
      <c r="F196" s="23"/>
      <c r="G196" s="23"/>
      <c r="H196" s="23"/>
      <c r="I196" s="23">
        <f t="shared" si="5"/>
        <v>0</v>
      </c>
      <c r="J196" s="23">
        <f t="shared" si="6"/>
        <v>0</v>
      </c>
    </row>
    <row r="197" spans="1:10" ht="27" customHeight="1" x14ac:dyDescent="0.2">
      <c r="A197" s="21" t="s">
        <v>348</v>
      </c>
      <c r="B197" s="42" t="s">
        <v>349</v>
      </c>
      <c r="C197" s="23"/>
      <c r="D197" s="23"/>
      <c r="E197" s="23"/>
      <c r="F197" s="23"/>
      <c r="G197" s="23"/>
      <c r="H197" s="23"/>
      <c r="I197" s="23">
        <f t="shared" si="5"/>
        <v>0</v>
      </c>
      <c r="J197" s="23">
        <f t="shared" si="6"/>
        <v>0</v>
      </c>
    </row>
    <row r="198" spans="1:10" ht="25.5" customHeight="1" x14ac:dyDescent="0.2">
      <c r="A198" s="21" t="s">
        <v>350</v>
      </c>
      <c r="B198" s="42" t="s">
        <v>351</v>
      </c>
      <c r="C198" s="23"/>
      <c r="D198" s="23"/>
      <c r="E198" s="23"/>
      <c r="F198" s="23"/>
      <c r="G198" s="23"/>
      <c r="H198" s="23"/>
      <c r="I198" s="23">
        <f t="shared" si="5"/>
        <v>0</v>
      </c>
      <c r="J198" s="23">
        <f t="shared" si="6"/>
        <v>0</v>
      </c>
    </row>
    <row r="199" spans="1:10" ht="30" x14ac:dyDescent="0.2">
      <c r="A199" s="27" t="s">
        <v>352</v>
      </c>
      <c r="B199" s="50" t="s">
        <v>3</v>
      </c>
      <c r="C199" s="23"/>
      <c r="D199" s="23"/>
      <c r="E199" s="23">
        <f>SUM(E194:E198)</f>
        <v>0</v>
      </c>
      <c r="F199" s="23"/>
      <c r="G199" s="23"/>
      <c r="H199" s="23"/>
      <c r="I199" s="23">
        <f t="shared" si="5"/>
        <v>0</v>
      </c>
      <c r="J199" s="23">
        <f t="shared" si="6"/>
        <v>0</v>
      </c>
    </row>
    <row r="200" spans="1:10" ht="15" x14ac:dyDescent="0.2">
      <c r="A200" s="26" t="s">
        <v>353</v>
      </c>
      <c r="B200" s="42" t="s">
        <v>354</v>
      </c>
      <c r="C200" s="23"/>
      <c r="D200" s="23"/>
      <c r="E200" s="23"/>
      <c r="F200" s="23"/>
      <c r="G200" s="23"/>
      <c r="H200" s="23"/>
      <c r="I200" s="23">
        <f t="shared" si="5"/>
        <v>0</v>
      </c>
      <c r="J200" s="23">
        <f t="shared" si="6"/>
        <v>0</v>
      </c>
    </row>
    <row r="201" spans="1:10" ht="15" x14ac:dyDescent="0.2">
      <c r="A201" s="26" t="s">
        <v>355</v>
      </c>
      <c r="B201" s="42" t="s">
        <v>356</v>
      </c>
      <c r="C201" s="23"/>
      <c r="D201" s="23"/>
      <c r="E201" s="23"/>
      <c r="F201" s="23"/>
      <c r="G201" s="23"/>
      <c r="H201" s="23"/>
      <c r="I201" s="23">
        <f t="shared" si="5"/>
        <v>0</v>
      </c>
      <c r="J201" s="23">
        <f t="shared" si="6"/>
        <v>0</v>
      </c>
    </row>
    <row r="202" spans="1:10" ht="15" x14ac:dyDescent="0.2">
      <c r="A202" s="26" t="s">
        <v>357</v>
      </c>
      <c r="B202" s="42" t="s">
        <v>358</v>
      </c>
      <c r="C202" s="23"/>
      <c r="D202" s="23"/>
      <c r="E202" s="23"/>
      <c r="F202" s="23"/>
      <c r="G202" s="23"/>
      <c r="H202" s="23"/>
      <c r="I202" s="23">
        <f t="shared" si="5"/>
        <v>0</v>
      </c>
      <c r="J202" s="23">
        <f t="shared" si="6"/>
        <v>0</v>
      </c>
    </row>
    <row r="203" spans="1:10" ht="15" x14ac:dyDescent="0.2">
      <c r="A203" s="26" t="s">
        <v>359</v>
      </c>
      <c r="B203" s="42" t="s">
        <v>360</v>
      </c>
      <c r="C203" s="23"/>
      <c r="D203" s="23"/>
      <c r="E203" s="23"/>
      <c r="F203" s="23"/>
      <c r="G203" s="23"/>
      <c r="H203" s="23"/>
      <c r="I203" s="23">
        <f t="shared" si="5"/>
        <v>0</v>
      </c>
      <c r="J203" s="23">
        <f t="shared" si="6"/>
        <v>0</v>
      </c>
    </row>
    <row r="204" spans="1:10" ht="15" x14ac:dyDescent="0.2">
      <c r="A204" s="26" t="s">
        <v>361</v>
      </c>
      <c r="B204" s="42" t="s">
        <v>362</v>
      </c>
      <c r="C204" s="23"/>
      <c r="D204" s="23"/>
      <c r="E204" s="23"/>
      <c r="F204" s="23"/>
      <c r="G204" s="23"/>
      <c r="H204" s="23"/>
      <c r="I204" s="23">
        <f t="shared" si="5"/>
        <v>0</v>
      </c>
      <c r="J204" s="23">
        <f t="shared" si="6"/>
        <v>0</v>
      </c>
    </row>
    <row r="205" spans="1:10" ht="15" x14ac:dyDescent="0.2">
      <c r="A205" s="27" t="s">
        <v>363</v>
      </c>
      <c r="B205" s="50" t="s">
        <v>8</v>
      </c>
      <c r="C205" s="23"/>
      <c r="D205" s="23"/>
      <c r="E205" s="23">
        <f>SUM(E200:E204)</f>
        <v>0</v>
      </c>
      <c r="F205" s="23"/>
      <c r="G205" s="23"/>
      <c r="H205" s="23"/>
      <c r="I205" s="23">
        <f t="shared" si="5"/>
        <v>0</v>
      </c>
      <c r="J205" s="23">
        <f t="shared" si="6"/>
        <v>0</v>
      </c>
    </row>
    <row r="206" spans="1:10" ht="27.75" customHeight="1" x14ac:dyDescent="0.2">
      <c r="A206" s="26" t="s">
        <v>364</v>
      </c>
      <c r="B206" s="42" t="s">
        <v>365</v>
      </c>
      <c r="C206" s="23"/>
      <c r="D206" s="23"/>
      <c r="E206" s="23"/>
      <c r="F206" s="23"/>
      <c r="G206" s="23"/>
      <c r="H206" s="23"/>
      <c r="I206" s="23">
        <f t="shared" si="5"/>
        <v>0</v>
      </c>
      <c r="J206" s="23">
        <f t="shared" si="6"/>
        <v>0</v>
      </c>
    </row>
    <row r="207" spans="1:10" ht="30" x14ac:dyDescent="0.2">
      <c r="A207" s="21" t="s">
        <v>366</v>
      </c>
      <c r="B207" s="42" t="s">
        <v>367</v>
      </c>
      <c r="C207" s="23"/>
      <c r="D207" s="23"/>
      <c r="E207" s="23">
        <v>143</v>
      </c>
      <c r="F207" s="23">
        <v>143</v>
      </c>
      <c r="G207" s="23"/>
      <c r="H207" s="23"/>
      <c r="I207" s="23">
        <f t="shared" si="5"/>
        <v>143</v>
      </c>
      <c r="J207" s="23">
        <f t="shared" si="6"/>
        <v>143</v>
      </c>
    </row>
    <row r="208" spans="1:10" ht="15" x14ac:dyDescent="0.2">
      <c r="A208" s="26" t="s">
        <v>368</v>
      </c>
      <c r="B208" s="42" t="s">
        <v>369</v>
      </c>
      <c r="C208" s="23"/>
      <c r="D208" s="23"/>
      <c r="E208" s="23"/>
      <c r="F208" s="23"/>
      <c r="G208" s="23"/>
      <c r="H208" s="23"/>
      <c r="I208" s="23">
        <f t="shared" si="5"/>
        <v>0</v>
      </c>
      <c r="J208" s="23">
        <f t="shared" si="6"/>
        <v>0</v>
      </c>
    </row>
    <row r="209" spans="1:10" ht="15" x14ac:dyDescent="0.2">
      <c r="A209" s="27" t="s">
        <v>370</v>
      </c>
      <c r="B209" s="50" t="s">
        <v>11</v>
      </c>
      <c r="C209" s="23"/>
      <c r="D209" s="23"/>
      <c r="E209" s="23">
        <f>SUM(E206:E208)</f>
        <v>143</v>
      </c>
      <c r="F209" s="23">
        <f>SUM(F206:F208)</f>
        <v>143</v>
      </c>
      <c r="G209" s="23"/>
      <c r="H209" s="23"/>
      <c r="I209" s="23">
        <f t="shared" si="5"/>
        <v>143</v>
      </c>
      <c r="J209" s="23">
        <f t="shared" si="6"/>
        <v>143</v>
      </c>
    </row>
    <row r="210" spans="1:10" ht="15.75" x14ac:dyDescent="0.25">
      <c r="A210" s="48" t="s">
        <v>211</v>
      </c>
      <c r="B210" s="65"/>
      <c r="C210" s="63"/>
      <c r="D210" s="63"/>
      <c r="E210" s="63">
        <f>SUM(E209,E205:E206,E199)</f>
        <v>143</v>
      </c>
      <c r="F210" s="63">
        <f>SUM(F209,F205:F206,F199)</f>
        <v>143</v>
      </c>
      <c r="G210" s="63"/>
      <c r="H210" s="63"/>
      <c r="I210" s="23">
        <f t="shared" si="5"/>
        <v>143</v>
      </c>
      <c r="J210" s="23">
        <f t="shared" si="6"/>
        <v>143</v>
      </c>
    </row>
    <row r="211" spans="1:10" ht="15.75" x14ac:dyDescent="0.2">
      <c r="A211" s="66" t="s">
        <v>371</v>
      </c>
      <c r="B211" s="51" t="s">
        <v>372</v>
      </c>
      <c r="C211" s="63">
        <f>SUM(C210,C193)</f>
        <v>16591</v>
      </c>
      <c r="D211" s="63">
        <f>SUM(D210,D193)</f>
        <v>17067</v>
      </c>
      <c r="E211" s="63">
        <f>SUM(E210,E193)</f>
        <v>523</v>
      </c>
      <c r="F211" s="63">
        <f>SUM(F210,F193)</f>
        <v>523</v>
      </c>
      <c r="G211" s="63"/>
      <c r="H211" s="63"/>
      <c r="I211" s="63">
        <f t="shared" si="5"/>
        <v>17114</v>
      </c>
      <c r="J211" s="63">
        <f t="shared" si="6"/>
        <v>17590</v>
      </c>
    </row>
    <row r="212" spans="1:10" ht="15" x14ac:dyDescent="0.2">
      <c r="A212" s="54" t="s">
        <v>373</v>
      </c>
      <c r="B212" s="21" t="s">
        <v>374</v>
      </c>
      <c r="C212" s="23"/>
      <c r="D212" s="23"/>
      <c r="E212" s="23"/>
      <c r="F212" s="23"/>
      <c r="G212" s="23"/>
      <c r="H212" s="23"/>
      <c r="I212" s="23">
        <f t="shared" si="5"/>
        <v>0</v>
      </c>
      <c r="J212" s="23">
        <f t="shared" si="6"/>
        <v>0</v>
      </c>
    </row>
    <row r="213" spans="1:10" ht="30" x14ac:dyDescent="0.2">
      <c r="A213" s="26" t="s">
        <v>31</v>
      </c>
      <c r="B213" s="21" t="s">
        <v>375</v>
      </c>
      <c r="C213" s="23"/>
      <c r="D213" s="23"/>
      <c r="E213" s="23"/>
      <c r="F213" s="23"/>
      <c r="G213" s="23"/>
      <c r="H213" s="23"/>
      <c r="I213" s="23">
        <f t="shared" si="5"/>
        <v>0</v>
      </c>
      <c r="J213" s="23">
        <f t="shared" si="6"/>
        <v>0</v>
      </c>
    </row>
    <row r="214" spans="1:10" ht="15" x14ac:dyDescent="0.2">
      <c r="A214" s="54" t="s">
        <v>376</v>
      </c>
      <c r="B214" s="21" t="s">
        <v>377</v>
      </c>
      <c r="C214" s="23"/>
      <c r="D214" s="23"/>
      <c r="E214" s="23"/>
      <c r="F214" s="23"/>
      <c r="G214" s="23"/>
      <c r="H214" s="23"/>
      <c r="I214" s="23">
        <f t="shared" si="5"/>
        <v>0</v>
      </c>
      <c r="J214" s="23">
        <f t="shared" si="6"/>
        <v>0</v>
      </c>
    </row>
    <row r="215" spans="1:10" x14ac:dyDescent="0.2">
      <c r="A215" s="53" t="s">
        <v>378</v>
      </c>
      <c r="B215" s="25" t="s">
        <v>379</v>
      </c>
      <c r="C215" s="23"/>
      <c r="D215" s="23"/>
      <c r="E215" s="23"/>
      <c r="F215" s="23"/>
      <c r="G215" s="23"/>
      <c r="H215" s="23"/>
      <c r="I215" s="23">
        <f t="shared" si="5"/>
        <v>0</v>
      </c>
      <c r="J215" s="23">
        <f t="shared" si="6"/>
        <v>0</v>
      </c>
    </row>
    <row r="216" spans="1:10" ht="15" x14ac:dyDescent="0.2">
      <c r="A216" s="26" t="s">
        <v>34</v>
      </c>
      <c r="B216" s="21" t="s">
        <v>380</v>
      </c>
      <c r="C216" s="23"/>
      <c r="D216" s="23"/>
      <c r="E216" s="23"/>
      <c r="F216" s="23"/>
      <c r="G216" s="23"/>
      <c r="H216" s="23"/>
      <c r="I216" s="23">
        <f t="shared" ref="I216:J239" si="7">SUM(C216,E216,G216)</f>
        <v>0</v>
      </c>
      <c r="J216" s="23">
        <f t="shared" si="7"/>
        <v>0</v>
      </c>
    </row>
    <row r="217" spans="1:10" ht="15" x14ac:dyDescent="0.2">
      <c r="A217" s="54" t="s">
        <v>32</v>
      </c>
      <c r="B217" s="21" t="s">
        <v>381</v>
      </c>
      <c r="C217" s="23"/>
      <c r="D217" s="23"/>
      <c r="E217" s="23"/>
      <c r="F217" s="23"/>
      <c r="G217" s="23"/>
      <c r="H217" s="23"/>
      <c r="I217" s="23">
        <f t="shared" si="7"/>
        <v>0</v>
      </c>
      <c r="J217" s="23">
        <f t="shared" si="7"/>
        <v>0</v>
      </c>
    </row>
    <row r="218" spans="1:10" ht="19.5" customHeight="1" x14ac:dyDescent="0.2">
      <c r="A218" s="26" t="s">
        <v>382</v>
      </c>
      <c r="B218" s="21" t="s">
        <v>383</v>
      </c>
      <c r="C218" s="23"/>
      <c r="D218" s="23"/>
      <c r="E218" s="23"/>
      <c r="F218" s="23"/>
      <c r="G218" s="23"/>
      <c r="H218" s="23"/>
      <c r="I218" s="23">
        <f t="shared" si="7"/>
        <v>0</v>
      </c>
      <c r="J218" s="23">
        <f t="shared" si="7"/>
        <v>0</v>
      </c>
    </row>
    <row r="219" spans="1:10" ht="15" x14ac:dyDescent="0.2">
      <c r="A219" s="54" t="s">
        <v>33</v>
      </c>
      <c r="B219" s="21" t="s">
        <v>384</v>
      </c>
      <c r="C219" s="23"/>
      <c r="D219" s="23"/>
      <c r="E219" s="23"/>
      <c r="F219" s="23"/>
      <c r="G219" s="23"/>
      <c r="H219" s="23"/>
      <c r="I219" s="23">
        <f t="shared" si="7"/>
        <v>0</v>
      </c>
      <c r="J219" s="23">
        <f t="shared" si="7"/>
        <v>0</v>
      </c>
    </row>
    <row r="220" spans="1:10" x14ac:dyDescent="0.2">
      <c r="A220" s="55" t="s">
        <v>385</v>
      </c>
      <c r="B220" s="25" t="s">
        <v>386</v>
      </c>
      <c r="C220" s="23"/>
      <c r="D220" s="23"/>
      <c r="E220" s="23"/>
      <c r="F220" s="23"/>
      <c r="G220" s="23"/>
      <c r="H220" s="23"/>
      <c r="I220" s="23">
        <f t="shared" si="7"/>
        <v>0</v>
      </c>
      <c r="J220" s="23">
        <f t="shared" si="7"/>
        <v>0</v>
      </c>
    </row>
    <row r="221" spans="1:10" ht="30" x14ac:dyDescent="0.2">
      <c r="A221" s="21" t="s">
        <v>387</v>
      </c>
      <c r="B221" s="21" t="s">
        <v>388</v>
      </c>
      <c r="C221" s="23"/>
      <c r="D221" s="23"/>
      <c r="E221" s="23">
        <v>688</v>
      </c>
      <c r="F221" s="23">
        <v>688</v>
      </c>
      <c r="G221" s="23"/>
      <c r="H221" s="23"/>
      <c r="I221" s="23">
        <f t="shared" si="7"/>
        <v>688</v>
      </c>
      <c r="J221" s="23">
        <f t="shared" si="7"/>
        <v>688</v>
      </c>
    </row>
    <row r="222" spans="1:10" ht="25.5" customHeight="1" x14ac:dyDescent="0.2">
      <c r="A222" s="21" t="s">
        <v>389</v>
      </c>
      <c r="B222" s="21" t="s">
        <v>388</v>
      </c>
      <c r="C222" s="23"/>
      <c r="D222" s="23"/>
      <c r="E222" s="23">
        <v>6194</v>
      </c>
      <c r="F222" s="23">
        <v>6194</v>
      </c>
      <c r="G222" s="23"/>
      <c r="H222" s="23"/>
      <c r="I222" s="23">
        <f t="shared" si="7"/>
        <v>6194</v>
      </c>
      <c r="J222" s="23">
        <f t="shared" si="7"/>
        <v>6194</v>
      </c>
    </row>
    <row r="223" spans="1:10" ht="25.5" customHeight="1" x14ac:dyDescent="0.2">
      <c r="A223" s="21" t="s">
        <v>390</v>
      </c>
      <c r="B223" s="21" t="s">
        <v>391</v>
      </c>
      <c r="C223" s="23"/>
      <c r="D223" s="23"/>
      <c r="E223" s="23"/>
      <c r="F223" s="23"/>
      <c r="G223" s="23"/>
      <c r="H223" s="23"/>
      <c r="I223" s="23">
        <f t="shared" si="7"/>
        <v>0</v>
      </c>
      <c r="J223" s="23">
        <f t="shared" si="7"/>
        <v>0</v>
      </c>
    </row>
    <row r="224" spans="1:10" ht="22.5" customHeight="1" x14ac:dyDescent="0.2">
      <c r="A224" s="21" t="s">
        <v>392</v>
      </c>
      <c r="B224" s="21" t="s">
        <v>391</v>
      </c>
      <c r="C224" s="23"/>
      <c r="D224" s="23"/>
      <c r="E224" s="23"/>
      <c r="F224" s="23"/>
      <c r="G224" s="23"/>
      <c r="H224" s="23"/>
      <c r="I224" s="23">
        <f t="shared" si="7"/>
        <v>0</v>
      </c>
      <c r="J224" s="23">
        <f t="shared" si="7"/>
        <v>0</v>
      </c>
    </row>
    <row r="225" spans="1:10" x14ac:dyDescent="0.2">
      <c r="A225" s="25" t="s">
        <v>393</v>
      </c>
      <c r="B225" s="25" t="s">
        <v>394</v>
      </c>
      <c r="C225" s="23"/>
      <c r="D225" s="23"/>
      <c r="E225" s="23">
        <f>SUM(E221:E224)</f>
        <v>6882</v>
      </c>
      <c r="F225" s="23">
        <f>SUM(F221:F224)</f>
        <v>6882</v>
      </c>
      <c r="G225" s="23"/>
      <c r="H225" s="23"/>
      <c r="I225" s="23">
        <f t="shared" si="7"/>
        <v>6882</v>
      </c>
      <c r="J225" s="23">
        <f t="shared" si="7"/>
        <v>6882</v>
      </c>
    </row>
    <row r="226" spans="1:10" ht="15" x14ac:dyDescent="0.2">
      <c r="A226" s="54" t="s">
        <v>395</v>
      </c>
      <c r="B226" s="21" t="s">
        <v>396</v>
      </c>
      <c r="C226" s="23"/>
      <c r="D226" s="23"/>
      <c r="E226" s="23"/>
      <c r="F226" s="23"/>
      <c r="G226" s="23"/>
      <c r="H226" s="23"/>
      <c r="I226" s="23">
        <f t="shared" si="7"/>
        <v>0</v>
      </c>
      <c r="J226" s="23">
        <f t="shared" si="7"/>
        <v>0</v>
      </c>
    </row>
    <row r="227" spans="1:10" ht="15" x14ac:dyDescent="0.2">
      <c r="A227" s="54" t="s">
        <v>397</v>
      </c>
      <c r="B227" s="21" t="s">
        <v>398</v>
      </c>
      <c r="C227" s="23"/>
      <c r="D227" s="23"/>
      <c r="E227" s="23"/>
      <c r="F227" s="23"/>
      <c r="G227" s="23"/>
      <c r="H227" s="23"/>
      <c r="I227" s="23">
        <f t="shared" si="7"/>
        <v>0</v>
      </c>
      <c r="J227" s="23">
        <f t="shared" si="7"/>
        <v>0</v>
      </c>
    </row>
    <row r="228" spans="1:10" ht="15" x14ac:dyDescent="0.2">
      <c r="A228" s="54" t="s">
        <v>399</v>
      </c>
      <c r="B228" s="21" t="s">
        <v>400</v>
      </c>
      <c r="C228" s="23"/>
      <c r="D228" s="23"/>
      <c r="E228" s="23"/>
      <c r="F228" s="23"/>
      <c r="G228" s="23"/>
      <c r="H228" s="23"/>
      <c r="I228" s="23">
        <f t="shared" si="7"/>
        <v>0</v>
      </c>
      <c r="J228" s="23">
        <f t="shared" si="7"/>
        <v>0</v>
      </c>
    </row>
    <row r="229" spans="1:10" ht="15" x14ac:dyDescent="0.2">
      <c r="A229" s="54" t="s">
        <v>401</v>
      </c>
      <c r="B229" s="21" t="s">
        <v>402</v>
      </c>
      <c r="C229" s="23"/>
      <c r="D229" s="23"/>
      <c r="E229" s="23"/>
      <c r="F229" s="23"/>
      <c r="G229" s="23"/>
      <c r="H229" s="23"/>
      <c r="I229" s="23">
        <f t="shared" si="7"/>
        <v>0</v>
      </c>
      <c r="J229" s="23">
        <f t="shared" si="7"/>
        <v>0</v>
      </c>
    </row>
    <row r="230" spans="1:10" ht="15" x14ac:dyDescent="0.2">
      <c r="A230" s="26" t="s">
        <v>403</v>
      </c>
      <c r="B230" s="21" t="s">
        <v>404</v>
      </c>
      <c r="C230" s="23"/>
      <c r="D230" s="23"/>
      <c r="E230" s="23"/>
      <c r="F230" s="23"/>
      <c r="G230" s="23"/>
      <c r="H230" s="23"/>
      <c r="I230" s="23">
        <f t="shared" si="7"/>
        <v>0</v>
      </c>
      <c r="J230" s="23">
        <f t="shared" si="7"/>
        <v>0</v>
      </c>
    </row>
    <row r="231" spans="1:10" x14ac:dyDescent="0.2">
      <c r="A231" s="53" t="s">
        <v>405</v>
      </c>
      <c r="B231" s="25" t="s">
        <v>406</v>
      </c>
      <c r="C231" s="23"/>
      <c r="D231" s="23"/>
      <c r="E231" s="23"/>
      <c r="F231" s="23"/>
      <c r="G231" s="23"/>
      <c r="H231" s="23"/>
      <c r="I231" s="23">
        <f t="shared" si="7"/>
        <v>0</v>
      </c>
      <c r="J231" s="23">
        <f t="shared" si="7"/>
        <v>0</v>
      </c>
    </row>
    <row r="232" spans="1:10" ht="15" x14ac:dyDescent="0.2">
      <c r="A232" s="26" t="s">
        <v>407</v>
      </c>
      <c r="B232" s="21" t="s">
        <v>408</v>
      </c>
      <c r="C232" s="23"/>
      <c r="D232" s="23"/>
      <c r="E232" s="23"/>
      <c r="F232" s="23"/>
      <c r="G232" s="23"/>
      <c r="H232" s="23"/>
      <c r="I232" s="23">
        <f t="shared" si="7"/>
        <v>0</v>
      </c>
      <c r="J232" s="23">
        <f t="shared" si="7"/>
        <v>0</v>
      </c>
    </row>
    <row r="233" spans="1:10" ht="18.75" customHeight="1" x14ac:dyDescent="0.2">
      <c r="A233" s="26" t="s">
        <v>409</v>
      </c>
      <c r="B233" s="21" t="s">
        <v>410</v>
      </c>
      <c r="C233" s="23"/>
      <c r="D233" s="23"/>
      <c r="E233" s="23"/>
      <c r="F233" s="23"/>
      <c r="G233" s="23"/>
      <c r="H233" s="23"/>
      <c r="I233" s="23">
        <f t="shared" si="7"/>
        <v>0</v>
      </c>
      <c r="J233" s="23">
        <f t="shared" si="7"/>
        <v>0</v>
      </c>
    </row>
    <row r="234" spans="1:10" ht="15" x14ac:dyDescent="0.2">
      <c r="A234" s="54" t="s">
        <v>411</v>
      </c>
      <c r="B234" s="21" t="s">
        <v>412</v>
      </c>
      <c r="C234" s="23"/>
      <c r="D234" s="23"/>
      <c r="E234" s="23"/>
      <c r="F234" s="23"/>
      <c r="G234" s="23"/>
      <c r="H234" s="23"/>
      <c r="I234" s="23">
        <f t="shared" si="7"/>
        <v>0</v>
      </c>
      <c r="J234" s="23">
        <f t="shared" si="7"/>
        <v>0</v>
      </c>
    </row>
    <row r="235" spans="1:10" ht="15" x14ac:dyDescent="0.2">
      <c r="A235" s="54" t="s">
        <v>413</v>
      </c>
      <c r="B235" s="21" t="s">
        <v>414</v>
      </c>
      <c r="C235" s="23"/>
      <c r="D235" s="23"/>
      <c r="E235" s="23"/>
      <c r="F235" s="23"/>
      <c r="G235" s="23"/>
      <c r="H235" s="23"/>
      <c r="I235" s="23">
        <f t="shared" si="7"/>
        <v>0</v>
      </c>
      <c r="J235" s="23">
        <f t="shared" si="7"/>
        <v>0</v>
      </c>
    </row>
    <row r="236" spans="1:10" x14ac:dyDescent="0.2">
      <c r="A236" s="55" t="s">
        <v>415</v>
      </c>
      <c r="B236" s="25" t="s">
        <v>416</v>
      </c>
      <c r="C236" s="23"/>
      <c r="D236" s="23"/>
      <c r="E236" s="23"/>
      <c r="F236" s="23"/>
      <c r="G236" s="23"/>
      <c r="H236" s="23"/>
      <c r="I236" s="23">
        <f t="shared" si="7"/>
        <v>0</v>
      </c>
      <c r="J236" s="23">
        <f t="shared" si="7"/>
        <v>0</v>
      </c>
    </row>
    <row r="237" spans="1:10" ht="25.5" x14ac:dyDescent="0.2">
      <c r="A237" s="53" t="s">
        <v>417</v>
      </c>
      <c r="B237" s="25" t="s">
        <v>418</v>
      </c>
      <c r="C237" s="23"/>
      <c r="D237" s="23"/>
      <c r="E237" s="23"/>
      <c r="F237" s="23"/>
      <c r="G237" s="23"/>
      <c r="H237" s="23"/>
      <c r="I237" s="23">
        <f t="shared" si="7"/>
        <v>0</v>
      </c>
      <c r="J237" s="23">
        <f t="shared" si="7"/>
        <v>0</v>
      </c>
    </row>
    <row r="238" spans="1:10" ht="15.75" x14ac:dyDescent="0.2">
      <c r="A238" s="57" t="s">
        <v>419</v>
      </c>
      <c r="B238" s="58" t="s">
        <v>12</v>
      </c>
      <c r="C238" s="63"/>
      <c r="D238" s="63"/>
      <c r="E238" s="63">
        <f>SUM(E237,E236,E231,E225,E220,E215)</f>
        <v>6882</v>
      </c>
      <c r="F238" s="63">
        <f>SUM(F237,F236,F231,F225,F220,F215)</f>
        <v>6882</v>
      </c>
      <c r="G238" s="63"/>
      <c r="H238" s="63"/>
      <c r="I238" s="63">
        <f t="shared" si="7"/>
        <v>6882</v>
      </c>
      <c r="J238" s="63">
        <f t="shared" si="7"/>
        <v>6882</v>
      </c>
    </row>
    <row r="239" spans="1:10" ht="15.75" x14ac:dyDescent="0.25">
      <c r="A239" s="59" t="s">
        <v>420</v>
      </c>
      <c r="B239" s="60"/>
      <c r="C239" s="63">
        <f>SUM(C238,C211)</f>
        <v>16591</v>
      </c>
      <c r="D239" s="63">
        <f>SUM(D238,D211)</f>
        <v>17067</v>
      </c>
      <c r="E239" s="63">
        <f>SUM(E238,E211)</f>
        <v>7405</v>
      </c>
      <c r="F239" s="63">
        <f>SUM(F238,F211)</f>
        <v>7405</v>
      </c>
      <c r="G239" s="63"/>
      <c r="H239" s="63"/>
      <c r="I239" s="63">
        <f t="shared" si="7"/>
        <v>23996</v>
      </c>
      <c r="J239" s="63">
        <f t="shared" si="7"/>
        <v>24472</v>
      </c>
    </row>
  </sheetData>
  <mergeCells count="11">
    <mergeCell ref="C149:D149"/>
    <mergeCell ref="E149:F149"/>
    <mergeCell ref="G149:H149"/>
    <mergeCell ref="I149:J149"/>
    <mergeCell ref="A4:I4"/>
    <mergeCell ref="A5:I5"/>
    <mergeCell ref="A147:I147"/>
    <mergeCell ref="C8:D8"/>
    <mergeCell ref="E8:F8"/>
    <mergeCell ref="G8:H8"/>
    <mergeCell ref="I8:J8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8"/>
  <sheetViews>
    <sheetView tabSelected="1" workbookViewId="0">
      <selection activeCell="C6" sqref="C6"/>
    </sheetView>
  </sheetViews>
  <sheetFormatPr defaultRowHeight="12.75" x14ac:dyDescent="0.2"/>
  <cols>
    <col min="6" max="6" width="10.7109375" customWidth="1"/>
    <col min="10" max="10" width="11" customWidth="1"/>
  </cols>
  <sheetData>
    <row r="3" spans="1:10" x14ac:dyDescent="0.2">
      <c r="G3" s="16" t="s">
        <v>440</v>
      </c>
    </row>
    <row r="4" spans="1:10" x14ac:dyDescent="0.2">
      <c r="G4" s="16"/>
    </row>
    <row r="5" spans="1:10" x14ac:dyDescent="0.2">
      <c r="C5" s="6" t="s">
        <v>444</v>
      </c>
    </row>
    <row r="6" spans="1:10" x14ac:dyDescent="0.2">
      <c r="C6" s="6"/>
    </row>
    <row r="7" spans="1:10" x14ac:dyDescent="0.2">
      <c r="B7" s="6" t="s">
        <v>436</v>
      </c>
    </row>
    <row r="8" spans="1:10" x14ac:dyDescent="0.2">
      <c r="C8" s="16" t="s">
        <v>437</v>
      </c>
    </row>
    <row r="9" spans="1:10" x14ac:dyDescent="0.2">
      <c r="C9" s="16"/>
      <c r="I9" s="6" t="s">
        <v>0</v>
      </c>
    </row>
    <row r="10" spans="1:10" x14ac:dyDescent="0.2">
      <c r="C10" s="16"/>
    </row>
    <row r="11" spans="1:10" ht="13.5" thickBot="1" x14ac:dyDescent="0.25"/>
    <row r="12" spans="1:10" x14ac:dyDescent="0.2">
      <c r="A12" s="7"/>
      <c r="B12" s="8"/>
      <c r="C12" s="8"/>
      <c r="D12" s="8"/>
      <c r="E12" s="9"/>
      <c r="F12" s="10"/>
      <c r="G12" s="8"/>
      <c r="H12" s="9"/>
      <c r="I12" s="7"/>
      <c r="J12" s="9"/>
    </row>
    <row r="13" spans="1:10" x14ac:dyDescent="0.2">
      <c r="A13" s="11"/>
      <c r="B13" s="68" t="s">
        <v>29</v>
      </c>
      <c r="C13" s="1"/>
      <c r="D13" s="1"/>
      <c r="E13" s="12"/>
      <c r="F13" s="71" t="s">
        <v>422</v>
      </c>
      <c r="G13" s="69" t="s">
        <v>438</v>
      </c>
      <c r="H13" s="12"/>
      <c r="I13" s="94" t="s">
        <v>442</v>
      </c>
      <c r="J13" s="95"/>
    </row>
    <row r="14" spans="1:10" ht="13.5" thickBot="1" x14ac:dyDescent="0.25">
      <c r="A14" s="13"/>
      <c r="B14" s="14"/>
      <c r="C14" s="14"/>
      <c r="D14" s="14"/>
      <c r="E14" s="15"/>
      <c r="F14" s="3"/>
      <c r="G14" s="70" t="s">
        <v>423</v>
      </c>
      <c r="H14" s="15"/>
      <c r="I14" s="96"/>
      <c r="J14" s="97"/>
    </row>
    <row r="15" spans="1:10" ht="20.100000000000001" customHeight="1" x14ac:dyDescent="0.2">
      <c r="A15" s="28" t="s">
        <v>14</v>
      </c>
      <c r="B15" s="29"/>
      <c r="C15" s="29"/>
      <c r="D15" s="29"/>
      <c r="E15" s="29"/>
      <c r="F15" s="32" t="s">
        <v>13</v>
      </c>
      <c r="G15" s="118">
        <v>7257</v>
      </c>
      <c r="H15" s="119"/>
      <c r="I15" s="102">
        <v>7522</v>
      </c>
      <c r="J15" s="103"/>
    </row>
    <row r="16" spans="1:10" ht="20.100000000000001" customHeight="1" x14ac:dyDescent="0.2">
      <c r="A16" s="72" t="s">
        <v>421</v>
      </c>
      <c r="B16" s="30"/>
      <c r="C16" s="30"/>
      <c r="D16" s="30"/>
      <c r="E16" s="30"/>
      <c r="F16" s="33" t="s">
        <v>15</v>
      </c>
      <c r="G16" s="116">
        <v>1636</v>
      </c>
      <c r="H16" s="99"/>
      <c r="I16" s="98">
        <v>1672</v>
      </c>
      <c r="J16" s="99"/>
    </row>
    <row r="17" spans="1:10" ht="20.100000000000001" customHeight="1" x14ac:dyDescent="0.2">
      <c r="A17" s="72" t="s">
        <v>17</v>
      </c>
      <c r="B17" s="30"/>
      <c r="C17" s="30"/>
      <c r="D17" s="30"/>
      <c r="E17" s="30"/>
      <c r="F17" s="75" t="s">
        <v>16</v>
      </c>
      <c r="G17" s="116">
        <v>6218</v>
      </c>
      <c r="H17" s="99"/>
      <c r="I17" s="98">
        <v>6218</v>
      </c>
      <c r="J17" s="99"/>
    </row>
    <row r="18" spans="1:10" ht="20.100000000000001" customHeight="1" x14ac:dyDescent="0.2">
      <c r="A18" s="72" t="s">
        <v>19</v>
      </c>
      <c r="B18" s="30"/>
      <c r="C18" s="30"/>
      <c r="D18" s="30"/>
      <c r="E18" s="30"/>
      <c r="F18" s="75" t="s">
        <v>18</v>
      </c>
      <c r="G18" s="116">
        <v>892</v>
      </c>
      <c r="H18" s="99"/>
      <c r="I18" s="98">
        <v>1035</v>
      </c>
      <c r="J18" s="99"/>
    </row>
    <row r="19" spans="1:10" ht="20.100000000000001" customHeight="1" x14ac:dyDescent="0.2">
      <c r="A19" s="72" t="s">
        <v>21</v>
      </c>
      <c r="B19" s="30"/>
      <c r="C19" s="30"/>
      <c r="D19" s="30"/>
      <c r="E19" s="30"/>
      <c r="F19" s="75" t="s">
        <v>20</v>
      </c>
      <c r="G19" s="116">
        <v>1656</v>
      </c>
      <c r="H19" s="99"/>
      <c r="I19" s="98">
        <v>1688</v>
      </c>
      <c r="J19" s="99"/>
    </row>
    <row r="20" spans="1:10" ht="20.100000000000001" customHeight="1" x14ac:dyDescent="0.2">
      <c r="A20" s="73" t="s">
        <v>424</v>
      </c>
      <c r="B20" s="30"/>
      <c r="C20" s="30"/>
      <c r="D20" s="30"/>
      <c r="E20" s="30"/>
      <c r="F20" s="4"/>
      <c r="G20" s="117">
        <f>SUM(G15:H19)</f>
        <v>17659</v>
      </c>
      <c r="H20" s="101"/>
      <c r="I20" s="100">
        <f>SUM(I15:J19)</f>
        <v>18135</v>
      </c>
      <c r="J20" s="101"/>
    </row>
    <row r="21" spans="1:10" ht="20.100000000000001" customHeight="1" x14ac:dyDescent="0.2">
      <c r="A21" s="72" t="s">
        <v>425</v>
      </c>
      <c r="B21" s="30"/>
      <c r="C21" s="30"/>
      <c r="D21" s="30"/>
      <c r="E21" s="30"/>
      <c r="F21" s="75" t="s">
        <v>1</v>
      </c>
      <c r="G21" s="116">
        <v>13492</v>
      </c>
      <c r="H21" s="99"/>
      <c r="I21" s="104">
        <v>13968</v>
      </c>
      <c r="J21" s="105"/>
    </row>
    <row r="22" spans="1:10" ht="20.100000000000001" customHeight="1" x14ac:dyDescent="0.2">
      <c r="A22" s="72" t="s">
        <v>5</v>
      </c>
      <c r="B22" s="30"/>
      <c r="C22" s="30"/>
      <c r="D22" s="30"/>
      <c r="E22" s="30"/>
      <c r="F22" s="75" t="s">
        <v>4</v>
      </c>
      <c r="G22" s="116">
        <v>2365</v>
      </c>
      <c r="H22" s="99"/>
      <c r="I22" s="98">
        <v>2365</v>
      </c>
      <c r="J22" s="99"/>
    </row>
    <row r="23" spans="1:10" ht="20.100000000000001" customHeight="1" x14ac:dyDescent="0.2">
      <c r="A23" s="72" t="s">
        <v>7</v>
      </c>
      <c r="B23" s="30"/>
      <c r="C23" s="30"/>
      <c r="D23" s="30"/>
      <c r="E23" s="30"/>
      <c r="F23" s="75" t="s">
        <v>6</v>
      </c>
      <c r="G23" s="116">
        <v>1064</v>
      </c>
      <c r="H23" s="99"/>
      <c r="I23" s="98">
        <v>1064</v>
      </c>
      <c r="J23" s="99"/>
    </row>
    <row r="24" spans="1:10" ht="20.100000000000001" customHeight="1" x14ac:dyDescent="0.2">
      <c r="A24" s="72" t="s">
        <v>426</v>
      </c>
      <c r="B24" s="30"/>
      <c r="C24" s="30"/>
      <c r="D24" s="30"/>
      <c r="E24" s="30"/>
      <c r="F24" s="75" t="s">
        <v>10</v>
      </c>
      <c r="G24" s="116">
        <v>50</v>
      </c>
      <c r="H24" s="99"/>
      <c r="I24" s="98">
        <v>50</v>
      </c>
      <c r="J24" s="99"/>
    </row>
    <row r="25" spans="1:10" ht="20.100000000000001" customHeight="1" thickBot="1" x14ac:dyDescent="0.25">
      <c r="A25" s="74" t="s">
        <v>427</v>
      </c>
      <c r="B25" s="31"/>
      <c r="C25" s="31"/>
      <c r="D25" s="31"/>
      <c r="E25" s="31"/>
      <c r="F25" s="5"/>
      <c r="G25" s="112">
        <f>SUM(G21:H24)</f>
        <v>16971</v>
      </c>
      <c r="H25" s="113"/>
      <c r="I25" s="106">
        <f>SUM(I21:J24)</f>
        <v>17447</v>
      </c>
      <c r="J25" s="107"/>
    </row>
    <row r="26" spans="1:10" ht="20.100000000000001" customHeight="1" thickBot="1" x14ac:dyDescent="0.25">
      <c r="A26" s="110" t="s">
        <v>428</v>
      </c>
      <c r="B26" s="111"/>
      <c r="C26" s="111"/>
      <c r="D26" s="111"/>
      <c r="E26" s="111"/>
      <c r="F26" s="2"/>
      <c r="G26" s="114">
        <v>-688</v>
      </c>
      <c r="H26" s="115"/>
      <c r="I26" s="108">
        <v>-688</v>
      </c>
      <c r="J26" s="109"/>
    </row>
    <row r="27" spans="1:10" ht="20.100000000000001" customHeight="1" x14ac:dyDescent="0.2">
      <c r="A27" s="11"/>
      <c r="B27" s="1"/>
      <c r="C27" s="1"/>
      <c r="D27" s="1"/>
      <c r="E27" s="1"/>
      <c r="F27" s="10"/>
      <c r="G27" s="1"/>
      <c r="H27" s="12"/>
      <c r="I27" s="102"/>
      <c r="J27" s="103"/>
    </row>
    <row r="28" spans="1:10" ht="20.100000000000001" customHeight="1" x14ac:dyDescent="0.2">
      <c r="A28" s="72" t="s">
        <v>23</v>
      </c>
      <c r="B28" s="30"/>
      <c r="C28" s="30"/>
      <c r="D28" s="30"/>
      <c r="E28" s="30"/>
      <c r="F28" s="33" t="s">
        <v>22</v>
      </c>
      <c r="G28" s="116">
        <v>851</v>
      </c>
      <c r="H28" s="99"/>
      <c r="I28" s="98">
        <v>851</v>
      </c>
      <c r="J28" s="99"/>
    </row>
    <row r="29" spans="1:10" ht="20.100000000000001" customHeight="1" x14ac:dyDescent="0.2">
      <c r="A29" s="72" t="s">
        <v>25</v>
      </c>
      <c r="B29" s="30"/>
      <c r="C29" s="30"/>
      <c r="D29" s="30"/>
      <c r="E29" s="30"/>
      <c r="F29" s="33" t="s">
        <v>24</v>
      </c>
      <c r="G29" s="116">
        <v>5075</v>
      </c>
      <c r="H29" s="99"/>
      <c r="I29" s="98">
        <v>4613</v>
      </c>
      <c r="J29" s="99"/>
    </row>
    <row r="30" spans="1:10" ht="20.100000000000001" customHeight="1" x14ac:dyDescent="0.2">
      <c r="A30" s="72" t="s">
        <v>429</v>
      </c>
      <c r="B30" s="30"/>
      <c r="C30" s="30"/>
      <c r="D30" s="30"/>
      <c r="E30" s="30"/>
      <c r="F30" s="33" t="s">
        <v>26</v>
      </c>
      <c r="G30" s="116">
        <v>411</v>
      </c>
      <c r="H30" s="99"/>
      <c r="I30" s="98">
        <v>411</v>
      </c>
      <c r="J30" s="99"/>
    </row>
    <row r="31" spans="1:10" ht="20.100000000000001" customHeight="1" x14ac:dyDescent="0.2">
      <c r="A31" s="73" t="s">
        <v>430</v>
      </c>
      <c r="B31" s="30"/>
      <c r="C31" s="30"/>
      <c r="D31" s="30"/>
      <c r="E31" s="30"/>
      <c r="F31" s="4"/>
      <c r="G31" s="117">
        <f>SUM(G28:H30)</f>
        <v>6337</v>
      </c>
      <c r="H31" s="101"/>
      <c r="I31" s="100">
        <f>SUM(I28:J30)</f>
        <v>5875</v>
      </c>
      <c r="J31" s="101"/>
    </row>
    <row r="32" spans="1:10" ht="20.100000000000001" customHeight="1" x14ac:dyDescent="0.2">
      <c r="A32" s="72" t="s">
        <v>431</v>
      </c>
      <c r="B32" s="30"/>
      <c r="C32" s="30"/>
      <c r="D32" s="30"/>
      <c r="E32" s="30"/>
      <c r="F32" s="33" t="s">
        <v>3</v>
      </c>
      <c r="G32" s="116"/>
      <c r="H32" s="99"/>
      <c r="I32" s="98"/>
      <c r="J32" s="99"/>
    </row>
    <row r="33" spans="1:10" ht="20.100000000000001" customHeight="1" x14ac:dyDescent="0.2">
      <c r="A33" s="72" t="s">
        <v>9</v>
      </c>
      <c r="B33" s="30"/>
      <c r="C33" s="30"/>
      <c r="D33" s="30"/>
      <c r="E33" s="30"/>
      <c r="F33" s="33" t="s">
        <v>8</v>
      </c>
      <c r="G33" s="116"/>
      <c r="H33" s="99"/>
      <c r="I33" s="98"/>
      <c r="J33" s="99"/>
    </row>
    <row r="34" spans="1:10" ht="20.100000000000001" customHeight="1" x14ac:dyDescent="0.2">
      <c r="A34" s="72" t="s">
        <v>432</v>
      </c>
      <c r="B34" s="30"/>
      <c r="C34" s="30"/>
      <c r="D34" s="30"/>
      <c r="E34" s="30"/>
      <c r="F34" s="33" t="s">
        <v>11</v>
      </c>
      <c r="G34" s="116">
        <v>143</v>
      </c>
      <c r="H34" s="99"/>
      <c r="I34" s="98">
        <v>143</v>
      </c>
      <c r="J34" s="99"/>
    </row>
    <row r="35" spans="1:10" ht="20.100000000000001" customHeight="1" thickBot="1" x14ac:dyDescent="0.25">
      <c r="A35" s="74" t="s">
        <v>433</v>
      </c>
      <c r="B35" s="31"/>
      <c r="C35" s="31"/>
      <c r="D35" s="31"/>
      <c r="E35" s="31"/>
      <c r="F35" s="5"/>
      <c r="G35" s="112">
        <f>SUM(G32:H34)</f>
        <v>143</v>
      </c>
      <c r="H35" s="113"/>
      <c r="I35" s="106">
        <f>SUM(I32:J34)</f>
        <v>143</v>
      </c>
      <c r="J35" s="107"/>
    </row>
    <row r="36" spans="1:10" ht="20.100000000000001" customHeight="1" thickBot="1" x14ac:dyDescent="0.25">
      <c r="A36" s="34" t="s">
        <v>434</v>
      </c>
      <c r="B36" s="67"/>
      <c r="C36" s="67"/>
      <c r="D36" s="67"/>
      <c r="E36" s="67"/>
      <c r="F36" s="2"/>
      <c r="G36" s="114">
        <f>G35-G31</f>
        <v>-6194</v>
      </c>
      <c r="H36" s="115"/>
      <c r="I36" s="108">
        <v>-5732</v>
      </c>
      <c r="J36" s="109"/>
    </row>
    <row r="37" spans="1:10" ht="20.100000000000001" customHeight="1" x14ac:dyDescent="0.2"/>
    <row r="38" spans="1:10" ht="20.100000000000001" customHeight="1" x14ac:dyDescent="0.2"/>
  </sheetData>
  <mergeCells count="45">
    <mergeCell ref="I35:J35"/>
    <mergeCell ref="I36:J36"/>
    <mergeCell ref="I34:J34"/>
    <mergeCell ref="G15:H15"/>
    <mergeCell ref="G16:H16"/>
    <mergeCell ref="G17:H17"/>
    <mergeCell ref="G18:H18"/>
    <mergeCell ref="G19:H19"/>
    <mergeCell ref="G25:H25"/>
    <mergeCell ref="G26:H26"/>
    <mergeCell ref="G20:H20"/>
    <mergeCell ref="G21:H21"/>
    <mergeCell ref="G22:H22"/>
    <mergeCell ref="G23:H23"/>
    <mergeCell ref="G24:H24"/>
    <mergeCell ref="G35:H35"/>
    <mergeCell ref="G36:H36"/>
    <mergeCell ref="G29:H29"/>
    <mergeCell ref="G30:H30"/>
    <mergeCell ref="G31:H31"/>
    <mergeCell ref="G32:H32"/>
    <mergeCell ref="G33:H33"/>
    <mergeCell ref="G34:H34"/>
    <mergeCell ref="I26:J26"/>
    <mergeCell ref="I27:J27"/>
    <mergeCell ref="I28:J28"/>
    <mergeCell ref="I29:J29"/>
    <mergeCell ref="A26:E26"/>
    <mergeCell ref="G28:H28"/>
    <mergeCell ref="I13:J14"/>
    <mergeCell ref="I30:J30"/>
    <mergeCell ref="I31:J31"/>
    <mergeCell ref="I32:J32"/>
    <mergeCell ref="I33:J33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</mergeCells>
  <pageMargins left="0.70866141732283472" right="0.70866141732283472" top="0.74803149606299213" bottom="0.74803149606299213" header="0.31496062992125984" footer="0.31496062992125984"/>
  <pageSetup paperSize="9" scale="9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Munka5</vt:lpstr>
      <vt:lpstr>Munka8</vt:lpstr>
    </vt:vector>
  </TitlesOfParts>
  <Company>Saldo Rt.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Saldo</dc:creator>
  <cp:lastModifiedBy>user</cp:lastModifiedBy>
  <cp:lastPrinted>2015-09-03T06:28:07Z</cp:lastPrinted>
  <dcterms:created xsi:type="dcterms:W3CDTF">2004-08-25T07:05:16Z</dcterms:created>
  <dcterms:modified xsi:type="dcterms:W3CDTF">2015-09-28T13:08:07Z</dcterms:modified>
</cp:coreProperties>
</file>