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önk+költs.szerv'!$A$1:$D$97</definedName>
    <definedName name="_xlnm.Print_Area" localSheetId="0">'kiadások működés önk+költs.szer'!$A$1:$D$123</definedName>
  </definedNames>
  <calcPr fullCalcOnLoad="1"/>
</workbook>
</file>

<file path=xl/sharedStrings.xml><?xml version="1.0" encoding="utf-8"?>
<sst xmlns="http://schemas.openxmlformats.org/spreadsheetml/2006/main" count="422" uniqueCount="413">
  <si>
    <t>Sárbogárd Város Önkormányzat 2017. évi költségvetése teljesítése</t>
  </si>
  <si>
    <t>Bevételek ( Ft)</t>
  </si>
  <si>
    <t>ÖNKORMÁNYZAT ÉS A KÖLTSÉGVETÉSI SZERVEK ELŐIRÁNYZATA MINDÖSSZESEN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</si>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</sst>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5" fontId="25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34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73" fontId="34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211487775</v>
          </cell>
          <cell r="D19">
            <v>188860819</v>
          </cell>
        </row>
        <row r="23">
          <cell r="C23">
            <v>59194583</v>
          </cell>
          <cell r="D23">
            <v>30847822</v>
          </cell>
        </row>
        <row r="25">
          <cell r="C25">
            <v>43071439</v>
          </cell>
          <cell r="D25">
            <v>32439569</v>
          </cell>
        </row>
        <row r="29">
          <cell r="C29">
            <v>31254223</v>
          </cell>
          <cell r="D29">
            <v>28069959</v>
          </cell>
        </row>
        <row r="32">
          <cell r="C32">
            <v>4099781</v>
          </cell>
          <cell r="D32">
            <v>741384</v>
          </cell>
        </row>
        <row r="40">
          <cell r="C40">
            <v>426296254</v>
          </cell>
          <cell r="D40">
            <v>279002259</v>
          </cell>
        </row>
        <row r="43">
          <cell r="C43">
            <v>3970000</v>
          </cell>
          <cell r="D43">
            <v>844957</v>
          </cell>
        </row>
        <row r="49">
          <cell r="C49">
            <v>141146294</v>
          </cell>
          <cell r="D49">
            <v>73901537</v>
          </cell>
        </row>
        <row r="59">
          <cell r="C59">
            <v>40800000</v>
          </cell>
          <cell r="D59">
            <v>39240446</v>
          </cell>
        </row>
        <row r="61">
          <cell r="C61">
            <v>3732659</v>
          </cell>
          <cell r="D61">
            <v>3732659</v>
          </cell>
        </row>
        <row r="65">
          <cell r="C65">
            <v>216168840</v>
          </cell>
          <cell r="D65">
            <v>196093868</v>
          </cell>
        </row>
        <row r="70">
          <cell r="C70">
            <v>57712672</v>
          </cell>
          <cell r="D70">
            <v>56499425</v>
          </cell>
        </row>
        <row r="71">
          <cell r="C71">
            <v>96852706</v>
          </cell>
        </row>
        <row r="75">
          <cell r="C75">
            <v>80000</v>
          </cell>
          <cell r="D75">
            <v>68480</v>
          </cell>
        </row>
        <row r="76">
          <cell r="C76">
            <v>1397408078</v>
          </cell>
          <cell r="D76">
            <v>18185443</v>
          </cell>
        </row>
        <row r="77">
          <cell r="C77">
            <v>3509712</v>
          </cell>
          <cell r="D77">
            <v>2224655</v>
          </cell>
        </row>
        <row r="78">
          <cell r="C78">
            <v>65593665</v>
          </cell>
          <cell r="D78">
            <v>9574769</v>
          </cell>
        </row>
        <row r="81">
          <cell r="C81">
            <v>389885421</v>
          </cell>
          <cell r="D81">
            <v>5380557</v>
          </cell>
        </row>
        <row r="83">
          <cell r="C83">
            <v>18445873</v>
          </cell>
          <cell r="D83">
            <v>18445873</v>
          </cell>
        </row>
        <row r="86">
          <cell r="C86">
            <v>4980385</v>
          </cell>
          <cell r="D86">
            <v>4980385</v>
          </cell>
        </row>
        <row r="99">
          <cell r="C99">
            <v>11130212</v>
          </cell>
          <cell r="D99">
            <v>11130212</v>
          </cell>
        </row>
        <row r="109">
          <cell r="C109">
            <v>29187487</v>
          </cell>
          <cell r="D109">
            <v>29187487</v>
          </cell>
        </row>
      </sheetData>
      <sheetData sheetId="1">
        <row r="12">
          <cell r="C12">
            <v>879108620</v>
          </cell>
          <cell r="D12">
            <v>879108620</v>
          </cell>
        </row>
        <row r="17">
          <cell r="C17">
            <v>464915908</v>
          </cell>
          <cell r="D17">
            <v>457585490</v>
          </cell>
        </row>
        <row r="25">
          <cell r="C25">
            <v>257637067</v>
          </cell>
          <cell r="D25">
            <v>299319610</v>
          </cell>
        </row>
        <row r="28">
          <cell r="C28">
            <v>36000000</v>
          </cell>
          <cell r="D28">
            <v>36907152</v>
          </cell>
        </row>
        <row r="31">
          <cell r="C31">
            <v>6800000</v>
          </cell>
          <cell r="D31">
            <v>6304724</v>
          </cell>
        </row>
        <row r="43">
          <cell r="C43">
            <v>118740968</v>
          </cell>
          <cell r="D43">
            <v>118419676</v>
          </cell>
        </row>
        <row r="53">
          <cell r="C53">
            <v>1825143774</v>
          </cell>
          <cell r="D53">
            <v>1825143774</v>
          </cell>
        </row>
        <row r="56">
          <cell r="C56">
            <v>5681492</v>
          </cell>
          <cell r="D56">
            <v>5681492</v>
          </cell>
        </row>
        <row r="63">
          <cell r="C63">
            <v>140000</v>
          </cell>
          <cell r="D63">
            <v>135716</v>
          </cell>
        </row>
        <row r="82">
          <cell r="C82">
            <v>232283824</v>
          </cell>
          <cell r="D82">
            <v>232283824</v>
          </cell>
        </row>
        <row r="83">
          <cell r="D83">
            <v>31037307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19413530</v>
          </cell>
          <cell r="D19">
            <v>19413530</v>
          </cell>
        </row>
        <row r="23">
          <cell r="C23">
            <v>240000</v>
          </cell>
          <cell r="D23">
            <v>240000</v>
          </cell>
        </row>
        <row r="25">
          <cell r="C25">
            <v>4462536</v>
          </cell>
          <cell r="D25">
            <v>4462536</v>
          </cell>
        </row>
        <row r="29">
          <cell r="C29">
            <v>2263435</v>
          </cell>
          <cell r="D29">
            <v>2263435</v>
          </cell>
        </row>
        <row r="32">
          <cell r="C32">
            <v>83661</v>
          </cell>
          <cell r="D32">
            <v>83661</v>
          </cell>
        </row>
        <row r="40">
          <cell r="C40">
            <v>2718081</v>
          </cell>
          <cell r="D40">
            <v>2718081</v>
          </cell>
        </row>
        <row r="43">
          <cell r="C43">
            <v>67003</v>
          </cell>
          <cell r="D43">
            <v>67003</v>
          </cell>
        </row>
        <row r="49">
          <cell r="C49">
            <v>1104509</v>
          </cell>
          <cell r="D49">
            <v>1096558</v>
          </cell>
        </row>
        <row r="78">
          <cell r="C78">
            <v>43299</v>
          </cell>
          <cell r="D78">
            <v>43299</v>
          </cell>
        </row>
        <row r="81">
          <cell r="C81">
            <v>11691</v>
          </cell>
          <cell r="D81">
            <v>11691</v>
          </cell>
        </row>
      </sheetData>
      <sheetData sheetId="1">
        <row r="43">
          <cell r="C43">
            <v>1700200</v>
          </cell>
          <cell r="D43">
            <v>1700187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13526468</v>
          </cell>
          <cell r="D19">
            <v>13526468</v>
          </cell>
        </row>
        <row r="25">
          <cell r="C25">
            <v>3076012</v>
          </cell>
          <cell r="D25">
            <v>3076012</v>
          </cell>
        </row>
        <row r="29">
          <cell r="C29">
            <v>4439558</v>
          </cell>
          <cell r="D29">
            <v>4439558</v>
          </cell>
        </row>
        <row r="32">
          <cell r="C32">
            <v>1220906</v>
          </cell>
          <cell r="D32">
            <v>1220906</v>
          </cell>
        </row>
        <row r="40">
          <cell r="C40">
            <v>2678422</v>
          </cell>
          <cell r="D40">
            <v>2678422</v>
          </cell>
        </row>
        <row r="43">
          <cell r="C43">
            <v>750</v>
          </cell>
          <cell r="D43">
            <v>750</v>
          </cell>
        </row>
        <row r="49">
          <cell r="C49">
            <v>1959478</v>
          </cell>
          <cell r="D49">
            <v>1262366</v>
          </cell>
        </row>
        <row r="77">
          <cell r="C77">
            <v>366127</v>
          </cell>
          <cell r="D77">
            <v>366127</v>
          </cell>
        </row>
        <row r="81">
          <cell r="C81">
            <v>98855</v>
          </cell>
          <cell r="D81">
            <v>98855</v>
          </cell>
        </row>
      </sheetData>
      <sheetData sheetId="1">
        <row r="43">
          <cell r="C43">
            <v>2649910</v>
          </cell>
          <cell r="D43">
            <v>2262909</v>
          </cell>
        </row>
        <row r="77">
          <cell r="C77">
            <v>149367</v>
          </cell>
          <cell r="D77">
            <v>149367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186884061</v>
          </cell>
          <cell r="D19">
            <v>186884061</v>
          </cell>
        </row>
        <row r="23">
          <cell r="C23">
            <v>933012</v>
          </cell>
          <cell r="D23">
            <v>933012</v>
          </cell>
        </row>
        <row r="25">
          <cell r="C25">
            <v>46511843</v>
          </cell>
          <cell r="D25">
            <v>46461010</v>
          </cell>
        </row>
        <row r="29">
          <cell r="C29">
            <v>2343119</v>
          </cell>
          <cell r="D29">
            <v>2343119</v>
          </cell>
        </row>
        <row r="32">
          <cell r="C32">
            <v>611226</v>
          </cell>
          <cell r="D32">
            <v>611226</v>
          </cell>
        </row>
        <row r="40">
          <cell r="C40">
            <v>79103469</v>
          </cell>
          <cell r="D40">
            <v>78984962</v>
          </cell>
        </row>
        <row r="43">
          <cell r="C43">
            <v>101188</v>
          </cell>
          <cell r="D43">
            <v>101188</v>
          </cell>
        </row>
        <row r="49">
          <cell r="C49">
            <v>20821204</v>
          </cell>
          <cell r="D49">
            <v>20789207</v>
          </cell>
        </row>
        <row r="77">
          <cell r="C77">
            <v>32205</v>
          </cell>
          <cell r="D77">
            <v>32205</v>
          </cell>
        </row>
        <row r="78">
          <cell r="C78">
            <v>257528</v>
          </cell>
          <cell r="D78">
            <v>257528</v>
          </cell>
        </row>
        <row r="81">
          <cell r="C81">
            <v>78227</v>
          </cell>
          <cell r="D81">
            <v>78227</v>
          </cell>
        </row>
      </sheetData>
      <sheetData sheetId="1">
        <row r="17">
          <cell r="C17">
            <v>20000</v>
          </cell>
          <cell r="D17">
            <v>20000</v>
          </cell>
        </row>
        <row r="43">
          <cell r="C43">
            <v>14279735</v>
          </cell>
          <cell r="D43">
            <v>14145180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137853854</v>
          </cell>
          <cell r="D19">
            <v>137853854</v>
          </cell>
        </row>
        <row r="25">
          <cell r="C25">
            <v>33613307</v>
          </cell>
          <cell r="D25">
            <v>33613307</v>
          </cell>
        </row>
        <row r="29">
          <cell r="C29">
            <v>2627249</v>
          </cell>
          <cell r="D29">
            <v>2627249</v>
          </cell>
        </row>
        <row r="32">
          <cell r="C32">
            <v>1513087</v>
          </cell>
          <cell r="D32">
            <v>1513087</v>
          </cell>
        </row>
        <row r="40">
          <cell r="C40">
            <v>26505996</v>
          </cell>
          <cell r="D40">
            <v>26505996</v>
          </cell>
        </row>
        <row r="43">
          <cell r="C43">
            <v>148843</v>
          </cell>
          <cell r="D43">
            <v>148843</v>
          </cell>
        </row>
        <row r="49">
          <cell r="C49">
            <v>5283628</v>
          </cell>
          <cell r="D49">
            <v>5283628</v>
          </cell>
        </row>
        <row r="75">
          <cell r="C75">
            <v>171500</v>
          </cell>
          <cell r="D75">
            <v>171500</v>
          </cell>
        </row>
        <row r="77">
          <cell r="C77">
            <v>299690</v>
          </cell>
          <cell r="D77">
            <v>299690</v>
          </cell>
        </row>
        <row r="78">
          <cell r="C78">
            <v>31488</v>
          </cell>
          <cell r="D78">
            <v>31488</v>
          </cell>
        </row>
        <row r="81">
          <cell r="C81">
            <v>135723</v>
          </cell>
          <cell r="D81">
            <v>135723</v>
          </cell>
        </row>
      </sheetData>
      <sheetData sheetId="1">
        <row r="17">
          <cell r="D17">
            <v>1682380</v>
          </cell>
        </row>
        <row r="43">
          <cell r="C43">
            <v>12477478</v>
          </cell>
          <cell r="D43">
            <v>12564979</v>
          </cell>
        </row>
        <row r="82">
          <cell r="C82">
            <v>1915484</v>
          </cell>
          <cell r="D82">
            <v>1915484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1">
      <selection activeCell="C5" sqref="C5:D5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3.421875" style="0" customWidth="1"/>
  </cols>
  <sheetData>
    <row r="1" spans="1:4" ht="21" customHeight="1">
      <c r="A1" s="59" t="s">
        <v>0</v>
      </c>
      <c r="B1" s="60"/>
      <c r="C1" s="60"/>
      <c r="D1" s="60"/>
    </row>
    <row r="2" spans="1:4" ht="18.75" customHeight="1">
      <c r="A2" s="61" t="s">
        <v>182</v>
      </c>
      <c r="B2" s="60"/>
      <c r="C2" s="60"/>
      <c r="D2" s="60"/>
    </row>
    <row r="3" ht="18">
      <c r="A3" s="1"/>
    </row>
    <row r="4" ht="15">
      <c r="A4" s="31" t="s">
        <v>183</v>
      </c>
    </row>
    <row r="5" spans="1:4" ht="25.5">
      <c r="A5" s="2" t="s">
        <v>3</v>
      </c>
      <c r="B5" s="3" t="s">
        <v>184</v>
      </c>
      <c r="C5" s="4" t="s">
        <v>5</v>
      </c>
      <c r="D5" s="4" t="s">
        <v>6</v>
      </c>
    </row>
    <row r="6" spans="1:4" ht="15" hidden="1">
      <c r="A6" s="32" t="s">
        <v>185</v>
      </c>
      <c r="B6" s="33" t="s">
        <v>186</v>
      </c>
      <c r="C6" s="34"/>
      <c r="D6" s="34"/>
    </row>
    <row r="7" spans="1:4" ht="15" hidden="1">
      <c r="A7" s="32" t="s">
        <v>187</v>
      </c>
      <c r="B7" s="35" t="s">
        <v>188</v>
      </c>
      <c r="C7" s="34"/>
      <c r="D7" s="34"/>
    </row>
    <row r="8" spans="1:4" ht="15" hidden="1">
      <c r="A8" s="32" t="s">
        <v>189</v>
      </c>
      <c r="B8" s="35" t="s">
        <v>190</v>
      </c>
      <c r="C8" s="34"/>
      <c r="D8" s="34"/>
    </row>
    <row r="9" spans="1:4" ht="15" hidden="1">
      <c r="A9" s="5" t="s">
        <v>191</v>
      </c>
      <c r="B9" s="35" t="s">
        <v>192</v>
      </c>
      <c r="C9" s="34"/>
      <c r="D9" s="34"/>
    </row>
    <row r="10" spans="1:4" ht="15" hidden="1">
      <c r="A10" s="5" t="s">
        <v>193</v>
      </c>
      <c r="B10" s="35" t="s">
        <v>194</v>
      </c>
      <c r="C10" s="34"/>
      <c r="D10" s="34"/>
    </row>
    <row r="11" spans="1:4" ht="15" hidden="1">
      <c r="A11" s="5" t="s">
        <v>195</v>
      </c>
      <c r="B11" s="35" t="s">
        <v>196</v>
      </c>
      <c r="C11" s="34"/>
      <c r="D11" s="34"/>
    </row>
    <row r="12" spans="1:4" ht="15" hidden="1">
      <c r="A12" s="5" t="s">
        <v>197</v>
      </c>
      <c r="B12" s="35" t="s">
        <v>198</v>
      </c>
      <c r="C12" s="34"/>
      <c r="D12" s="34"/>
    </row>
    <row r="13" spans="1:4" ht="15" hidden="1">
      <c r="A13" s="5" t="s">
        <v>199</v>
      </c>
      <c r="B13" s="35" t="s">
        <v>200</v>
      </c>
      <c r="C13" s="34"/>
      <c r="D13" s="34"/>
    </row>
    <row r="14" spans="1:4" ht="15" hidden="1">
      <c r="A14" s="8" t="s">
        <v>201</v>
      </c>
      <c r="B14" s="35" t="s">
        <v>202</v>
      </c>
      <c r="C14" s="34"/>
      <c r="D14" s="34"/>
    </row>
    <row r="15" spans="1:4" ht="15" hidden="1">
      <c r="A15" s="8" t="s">
        <v>203</v>
      </c>
      <c r="B15" s="35" t="s">
        <v>204</v>
      </c>
      <c r="C15" s="34"/>
      <c r="D15" s="34"/>
    </row>
    <row r="16" spans="1:4" ht="15" hidden="1">
      <c r="A16" s="8" t="s">
        <v>205</v>
      </c>
      <c r="B16" s="35" t="s">
        <v>206</v>
      </c>
      <c r="C16" s="34"/>
      <c r="D16" s="34"/>
    </row>
    <row r="17" spans="1:4" ht="15" hidden="1">
      <c r="A17" s="8" t="s">
        <v>207</v>
      </c>
      <c r="B17" s="35" t="s">
        <v>208</v>
      </c>
      <c r="C17" s="34"/>
      <c r="D17" s="34"/>
    </row>
    <row r="18" spans="1:4" ht="15" hidden="1">
      <c r="A18" s="8" t="s">
        <v>209</v>
      </c>
      <c r="B18" s="35" t="s">
        <v>210</v>
      </c>
      <c r="C18" s="34"/>
      <c r="D18" s="34"/>
    </row>
    <row r="19" spans="1:4" ht="15">
      <c r="A19" s="36" t="s">
        <v>211</v>
      </c>
      <c r="B19" s="37" t="s">
        <v>212</v>
      </c>
      <c r="C19" s="38">
        <f>SUM('[2]kiadások működés Bölcsőde'!C19+'[3]kiadások működés Könyvtár'!C19+'[4]kiadások működés Zengő Óvoda'!C19+'[5]kiadások működés Polg.Hiv'!C19+'[1]kiadások működés önkormányzat'!C19)</f>
        <v>569165688</v>
      </c>
      <c r="D19" s="38">
        <f>SUM('[2]kiadások működés Bölcsőde'!D19+'[3]kiadások működés Könyvtár'!D19+'[4]kiadások működés Zengő Óvoda'!D19+'[5]kiadások működés Polg.Hiv'!D19+'[1]kiadások működés önkormányzat'!D19)</f>
        <v>546538732</v>
      </c>
    </row>
    <row r="20" spans="1:4" ht="15" hidden="1">
      <c r="A20" s="8" t="s">
        <v>213</v>
      </c>
      <c r="B20" s="35" t="s">
        <v>214</v>
      </c>
      <c r="C20" s="38"/>
      <c r="D20" s="38"/>
    </row>
    <row r="21" spans="1:4" ht="15" hidden="1">
      <c r="A21" s="8" t="s">
        <v>215</v>
      </c>
      <c r="B21" s="35" t="s">
        <v>216</v>
      </c>
      <c r="C21" s="38"/>
      <c r="D21" s="38"/>
    </row>
    <row r="22" spans="1:4" ht="15" hidden="1">
      <c r="A22" s="6" t="s">
        <v>217</v>
      </c>
      <c r="B22" s="35" t="s">
        <v>218</v>
      </c>
      <c r="C22" s="38"/>
      <c r="D22" s="38"/>
    </row>
    <row r="23" spans="1:4" ht="15">
      <c r="A23" s="9" t="s">
        <v>219</v>
      </c>
      <c r="B23" s="37" t="s">
        <v>220</v>
      </c>
      <c r="C23" s="38">
        <f>SUM('[2]kiadások működés Bölcsőde'!C23+'[3]kiadások működés Könyvtár'!C23+'[4]kiadások működés Zengő Óvoda'!C23+'[5]kiadások működés Polg.Hiv'!C23+'[1]kiadások működés önkormányzat'!C23)</f>
        <v>60367595</v>
      </c>
      <c r="D23" s="38">
        <f>SUM('[2]kiadások működés Bölcsőde'!D23+'[3]kiadások működés Könyvtár'!D23+'[4]kiadások működés Zengő Óvoda'!D23+'[5]kiadások működés Polg.Hiv'!D23+'[1]kiadások működés önkormányzat'!D23)</f>
        <v>32020834</v>
      </c>
    </row>
    <row r="24" spans="1:4" ht="15">
      <c r="A24" s="39" t="s">
        <v>221</v>
      </c>
      <c r="B24" s="40" t="s">
        <v>222</v>
      </c>
      <c r="C24" s="11">
        <f>SUM(C19:C23)</f>
        <v>629533283</v>
      </c>
      <c r="D24" s="11">
        <f>SUM(D19:D23)</f>
        <v>578559566</v>
      </c>
    </row>
    <row r="25" spans="1:4" ht="15">
      <c r="A25" s="13" t="s">
        <v>223</v>
      </c>
      <c r="B25" s="40" t="s">
        <v>224</v>
      </c>
      <c r="C25" s="11">
        <f>SUM('[2]kiadások működés Bölcsőde'!C25+'[3]kiadások működés Könyvtár'!C25+'[4]kiadások működés Zengő Óvoda'!C25+'[5]kiadások működés Polg.Hiv'!C25+'[1]kiadások működés önkormányzat'!C25)</f>
        <v>130735137</v>
      </c>
      <c r="D25" s="11">
        <f>SUM('[2]kiadások működés Bölcsőde'!D25+'[3]kiadások működés Könyvtár'!D25+'[4]kiadások működés Zengő Óvoda'!D25+'[5]kiadások működés Polg.Hiv'!D25+'[1]kiadások működés önkormányzat'!D25)</f>
        <v>120052434</v>
      </c>
    </row>
    <row r="26" spans="1:4" ht="15" hidden="1">
      <c r="A26" s="8" t="s">
        <v>225</v>
      </c>
      <c r="B26" s="35" t="s">
        <v>226</v>
      </c>
      <c r="C26" s="38"/>
      <c r="D26" s="38"/>
    </row>
    <row r="27" spans="1:4" ht="15" hidden="1">
      <c r="A27" s="8" t="s">
        <v>227</v>
      </c>
      <c r="B27" s="35" t="s">
        <v>228</v>
      </c>
      <c r="C27" s="38"/>
      <c r="D27" s="38"/>
    </row>
    <row r="28" spans="1:4" ht="15" hidden="1">
      <c r="A28" s="8" t="s">
        <v>229</v>
      </c>
      <c r="B28" s="35" t="s">
        <v>230</v>
      </c>
      <c r="C28" s="38"/>
      <c r="D28" s="38"/>
    </row>
    <row r="29" spans="1:4" ht="15">
      <c r="A29" s="9" t="s">
        <v>231</v>
      </c>
      <c r="B29" s="37" t="s">
        <v>232</v>
      </c>
      <c r="C29" s="38">
        <f>SUM('[2]kiadások működés Bölcsőde'!C29+'[3]kiadások működés Könyvtár'!C29+'[4]kiadások működés Zengő Óvoda'!C29+'[5]kiadások működés Polg.Hiv'!C29+'[1]kiadások működés önkormányzat'!C29)</f>
        <v>42927584</v>
      </c>
      <c r="D29" s="38">
        <f>SUM('[2]kiadások működés Bölcsőde'!D29+'[3]kiadások működés Könyvtár'!D29+'[4]kiadások működés Zengő Óvoda'!D29+'[5]kiadások működés Polg.Hiv'!D29+'[1]kiadások működés önkormányzat'!D29)</f>
        <v>39743320</v>
      </c>
    </row>
    <row r="30" spans="1:4" ht="15" hidden="1">
      <c r="A30" s="8" t="s">
        <v>233</v>
      </c>
      <c r="B30" s="35" t="s">
        <v>234</v>
      </c>
      <c r="C30" s="38">
        <f>SUM('[2]kiadások működés Bölcsőde'!C30+'[3]kiadások működés Könyvtár'!C30+'[4]kiadások működés Zengő Óvoda'!C30+'[5]kiadások működés Polg.Hiv'!C30+'[1]kiadások működés önkormányzat'!C30)</f>
        <v>0</v>
      </c>
      <c r="D30" s="38">
        <f>SUM('[2]kiadások működés Bölcsőde'!D30+'[3]kiadások működés Könyvtár'!D30+'[4]kiadások működés Zengő Óvoda'!D30+'[5]kiadások működés Polg.Hiv'!D30+'[1]kiadások működés önkormányzat'!D30)</f>
        <v>0</v>
      </c>
    </row>
    <row r="31" spans="1:4" ht="15" hidden="1">
      <c r="A31" s="8" t="s">
        <v>235</v>
      </c>
      <c r="B31" s="35" t="s">
        <v>236</v>
      </c>
      <c r="C31" s="38">
        <f>SUM('[2]kiadások működés Bölcsőde'!C31+'[3]kiadások működés Könyvtár'!C31+'[4]kiadások működés Zengő Óvoda'!C31+'[5]kiadások működés Polg.Hiv'!C31+'[1]kiadások működés önkormányzat'!C31)</f>
        <v>0</v>
      </c>
      <c r="D31" s="38">
        <f>SUM('[2]kiadások működés Bölcsőde'!D31+'[3]kiadások működés Könyvtár'!D31+'[4]kiadások működés Zengő Óvoda'!D31+'[5]kiadások működés Polg.Hiv'!D31+'[1]kiadások működés önkormányzat'!D31)</f>
        <v>0</v>
      </c>
    </row>
    <row r="32" spans="1:4" ht="15" customHeight="1">
      <c r="A32" s="9" t="s">
        <v>237</v>
      </c>
      <c r="B32" s="37" t="s">
        <v>238</v>
      </c>
      <c r="C32" s="38">
        <f>SUM('[2]kiadások működés Bölcsőde'!C32+'[3]kiadások működés Könyvtár'!C32+'[4]kiadások működés Zengő Óvoda'!C32+'[5]kiadások működés Polg.Hiv'!C32+'[1]kiadások működés önkormányzat'!C32)</f>
        <v>7528661</v>
      </c>
      <c r="D32" s="38">
        <f>SUM('[2]kiadások működés Bölcsőde'!D32+'[3]kiadások működés Könyvtár'!D32+'[4]kiadások működés Zengő Óvoda'!D32+'[5]kiadások működés Polg.Hiv'!D32+'[1]kiadások működés önkormányzat'!D32)</f>
        <v>4170264</v>
      </c>
    </row>
    <row r="33" spans="1:4" ht="15" hidden="1">
      <c r="A33" s="8" t="s">
        <v>239</v>
      </c>
      <c r="B33" s="35" t="s">
        <v>240</v>
      </c>
      <c r="C33" s="38">
        <f>SUM('[2]kiadások működés Bölcsőde'!C33+'[3]kiadások működés Könyvtár'!C33+'[4]kiadások működés Zengő Óvoda'!C33+'[5]kiadások működés Polg.Hiv'!C33+'[1]kiadások működés önkormányzat'!C33)</f>
        <v>0</v>
      </c>
      <c r="D33" s="38">
        <f>SUM('[2]kiadások működés Bölcsőde'!D33+'[3]kiadások működés Könyvtár'!D33+'[4]kiadások működés Zengő Óvoda'!D33+'[5]kiadások működés Polg.Hiv'!D33+'[1]kiadások működés önkormányzat'!D33)</f>
        <v>0</v>
      </c>
    </row>
    <row r="34" spans="1:4" ht="15" hidden="1">
      <c r="A34" s="8" t="s">
        <v>241</v>
      </c>
      <c r="B34" s="35" t="s">
        <v>242</v>
      </c>
      <c r="C34" s="38">
        <f>SUM('[2]kiadások működés Bölcsőde'!C34+'[3]kiadások működés Könyvtár'!C34+'[4]kiadások működés Zengő Óvoda'!C34+'[5]kiadások működés Polg.Hiv'!C34+'[1]kiadások működés önkormányzat'!C34)</f>
        <v>0</v>
      </c>
      <c r="D34" s="38">
        <f>SUM('[2]kiadások működés Bölcsőde'!D34+'[3]kiadások működés Könyvtár'!D34+'[4]kiadások működés Zengő Óvoda'!D34+'[5]kiadások működés Polg.Hiv'!D34+'[1]kiadások működés önkormányzat'!D34)</f>
        <v>0</v>
      </c>
    </row>
    <row r="35" spans="1:4" ht="15" hidden="1">
      <c r="A35" s="8" t="s">
        <v>243</v>
      </c>
      <c r="B35" s="35" t="s">
        <v>244</v>
      </c>
      <c r="C35" s="38">
        <f>SUM('[2]kiadások működés Bölcsőde'!C35+'[3]kiadások működés Könyvtár'!C35+'[4]kiadások működés Zengő Óvoda'!C35+'[5]kiadások működés Polg.Hiv'!C35+'[1]kiadások működés önkormányzat'!C35)</f>
        <v>0</v>
      </c>
      <c r="D35" s="38">
        <f>SUM('[2]kiadások működés Bölcsőde'!D35+'[3]kiadások működés Könyvtár'!D35+'[4]kiadások működés Zengő Óvoda'!D35+'[5]kiadások működés Polg.Hiv'!D35+'[1]kiadások működés önkormányzat'!D35)</f>
        <v>0</v>
      </c>
    </row>
    <row r="36" spans="1:4" ht="15" hidden="1">
      <c r="A36" s="8" t="s">
        <v>245</v>
      </c>
      <c r="B36" s="35" t="s">
        <v>246</v>
      </c>
      <c r="C36" s="38">
        <f>SUM('[2]kiadások működés Bölcsőde'!C36+'[3]kiadások működés Könyvtár'!C36+'[4]kiadások működés Zengő Óvoda'!C36+'[5]kiadások működés Polg.Hiv'!C36+'[1]kiadások működés önkormányzat'!C36)</f>
        <v>0</v>
      </c>
      <c r="D36" s="38">
        <f>SUM('[2]kiadások működés Bölcsőde'!D36+'[3]kiadások működés Könyvtár'!D36+'[4]kiadások működés Zengő Óvoda'!D36+'[5]kiadások működés Polg.Hiv'!D36+'[1]kiadások működés önkormányzat'!D36)</f>
        <v>0</v>
      </c>
    </row>
    <row r="37" spans="1:4" ht="15" hidden="1">
      <c r="A37" s="41" t="s">
        <v>247</v>
      </c>
      <c r="B37" s="35" t="s">
        <v>248</v>
      </c>
      <c r="C37" s="38">
        <f>SUM('[2]kiadások működés Bölcsőde'!C37+'[3]kiadások működés Könyvtár'!C37+'[4]kiadások működés Zengő Óvoda'!C37+'[5]kiadások működés Polg.Hiv'!C37+'[1]kiadások működés önkormányzat'!C37)</f>
        <v>0</v>
      </c>
      <c r="D37" s="38">
        <f>SUM('[2]kiadások működés Bölcsőde'!D37+'[3]kiadások működés Könyvtár'!D37+'[4]kiadások működés Zengő Óvoda'!D37+'[5]kiadások működés Polg.Hiv'!D37+'[1]kiadások működés önkormányzat'!D37)</f>
        <v>0</v>
      </c>
    </row>
    <row r="38" spans="1:4" ht="15" hidden="1">
      <c r="A38" s="6" t="s">
        <v>249</v>
      </c>
      <c r="B38" s="35" t="s">
        <v>250</v>
      </c>
      <c r="C38" s="38">
        <f>SUM('[2]kiadások működés Bölcsőde'!C38+'[3]kiadások működés Könyvtár'!C38+'[4]kiadások működés Zengő Óvoda'!C38+'[5]kiadások működés Polg.Hiv'!C38+'[1]kiadások működés önkormányzat'!C38)</f>
        <v>0</v>
      </c>
      <c r="D38" s="38">
        <f>SUM('[2]kiadások működés Bölcsőde'!D38+'[3]kiadások működés Könyvtár'!D38+'[4]kiadások működés Zengő Óvoda'!D38+'[5]kiadások működés Polg.Hiv'!D38+'[1]kiadások működés önkormányzat'!D38)</f>
        <v>0</v>
      </c>
    </row>
    <row r="39" spans="1:4" ht="15" hidden="1">
      <c r="A39" s="8" t="s">
        <v>251</v>
      </c>
      <c r="B39" s="35" t="s">
        <v>252</v>
      </c>
      <c r="C39" s="38">
        <f>SUM('[2]kiadások működés Bölcsőde'!C39+'[3]kiadások működés Könyvtár'!C39+'[4]kiadások működés Zengő Óvoda'!C39+'[5]kiadások működés Polg.Hiv'!C39+'[1]kiadások működés önkormányzat'!C39)</f>
        <v>0</v>
      </c>
      <c r="D39" s="38">
        <f>SUM('[2]kiadások működés Bölcsőde'!D39+'[3]kiadások működés Könyvtár'!D39+'[4]kiadások működés Zengő Óvoda'!D39+'[5]kiadások működés Polg.Hiv'!D39+'[1]kiadások működés önkormányzat'!D39)</f>
        <v>0</v>
      </c>
    </row>
    <row r="40" spans="1:4" ht="15">
      <c r="A40" s="9" t="s">
        <v>253</v>
      </c>
      <c r="B40" s="37" t="s">
        <v>254</v>
      </c>
      <c r="C40" s="38">
        <f>SUM('[2]kiadások működés Bölcsőde'!C40+'[3]kiadások működés Könyvtár'!C40+'[4]kiadások működés Zengő Óvoda'!C40+'[5]kiadások működés Polg.Hiv'!C40+'[1]kiadások működés önkormányzat'!C40)</f>
        <v>537302222</v>
      </c>
      <c r="D40" s="38">
        <f>SUM('[2]kiadások működés Bölcsőde'!D40+'[3]kiadások működés Könyvtár'!D40+'[4]kiadások működés Zengő Óvoda'!D40+'[5]kiadások működés Polg.Hiv'!D40+'[1]kiadások működés önkormányzat'!D40)</f>
        <v>389889720</v>
      </c>
    </row>
    <row r="41" spans="1:4" ht="15" hidden="1">
      <c r="A41" s="8" t="s">
        <v>255</v>
      </c>
      <c r="B41" s="35" t="s">
        <v>256</v>
      </c>
      <c r="C41" s="38">
        <f>SUM('[2]kiadások működés Bölcsőde'!C41+'[3]kiadások működés Könyvtár'!C41+'[4]kiadások működés Zengő Óvoda'!C41+'[5]kiadások működés Polg.Hiv'!C41+'[1]kiadások működés önkormányzat'!C41)</f>
        <v>0</v>
      </c>
      <c r="D41" s="38">
        <f>SUM('[2]kiadások működés Bölcsőde'!D41+'[3]kiadások működés Könyvtár'!D41+'[4]kiadások működés Zengő Óvoda'!D41+'[5]kiadások működés Polg.Hiv'!D41+'[1]kiadások működés önkormányzat'!D41)</f>
        <v>0</v>
      </c>
    </row>
    <row r="42" spans="1:4" ht="15" hidden="1">
      <c r="A42" s="8" t="s">
        <v>257</v>
      </c>
      <c r="B42" s="35" t="s">
        <v>258</v>
      </c>
      <c r="C42" s="38">
        <f>SUM('[2]kiadások működés Bölcsőde'!C42+'[3]kiadások működés Könyvtár'!C42+'[4]kiadások működés Zengő Óvoda'!C42+'[5]kiadások működés Polg.Hiv'!C42+'[1]kiadások működés önkormányzat'!C42)</f>
        <v>0</v>
      </c>
      <c r="D42" s="38">
        <f>SUM('[2]kiadások működés Bölcsőde'!D42+'[3]kiadások működés Könyvtár'!D42+'[4]kiadások működés Zengő Óvoda'!D42+'[5]kiadások működés Polg.Hiv'!D42+'[1]kiadások működés önkormányzat'!D42)</f>
        <v>0</v>
      </c>
    </row>
    <row r="43" spans="1:4" ht="15">
      <c r="A43" s="9" t="s">
        <v>259</v>
      </c>
      <c r="B43" s="37" t="s">
        <v>260</v>
      </c>
      <c r="C43" s="38">
        <f>SUM('[2]kiadások működés Bölcsőde'!C43+'[3]kiadások működés Könyvtár'!C43+'[4]kiadások működés Zengő Óvoda'!C43+'[5]kiadások működés Polg.Hiv'!C43+'[1]kiadások működés önkormányzat'!C43)</f>
        <v>4287784</v>
      </c>
      <c r="D43" s="38">
        <f>SUM('[2]kiadások működés Bölcsőde'!D43+'[3]kiadások működés Könyvtár'!D43+'[4]kiadások működés Zengő Óvoda'!D43+'[5]kiadások működés Polg.Hiv'!D43+'[1]kiadások működés önkormányzat'!D43)</f>
        <v>1162741</v>
      </c>
    </row>
    <row r="44" spans="1:4" ht="15" hidden="1">
      <c r="A44" s="8" t="s">
        <v>261</v>
      </c>
      <c r="B44" s="35" t="s">
        <v>262</v>
      </c>
      <c r="C44" s="38">
        <f>SUM('[2]kiadások működés Bölcsőde'!C44+'[3]kiadások működés Könyvtár'!C44+'[4]kiadások működés Zengő Óvoda'!C44+'[5]kiadások működés Polg.Hiv'!C44+'[1]kiadások működés önkormányzat'!C44)</f>
        <v>0</v>
      </c>
      <c r="D44" s="38">
        <f>SUM('[2]kiadások működés Bölcsőde'!D44+'[3]kiadások működés Könyvtár'!D44+'[4]kiadások működés Zengő Óvoda'!D44+'[5]kiadások működés Polg.Hiv'!D44+'[1]kiadások működés önkormányzat'!D44)</f>
        <v>0</v>
      </c>
    </row>
    <row r="45" spans="1:4" ht="15" hidden="1">
      <c r="A45" s="8" t="s">
        <v>263</v>
      </c>
      <c r="B45" s="35" t="s">
        <v>264</v>
      </c>
      <c r="C45" s="38">
        <f>SUM('[2]kiadások működés Bölcsőde'!C45+'[3]kiadások működés Könyvtár'!C45+'[4]kiadások működés Zengő Óvoda'!C45+'[5]kiadások működés Polg.Hiv'!C45+'[1]kiadások működés önkormányzat'!C45)</f>
        <v>0</v>
      </c>
      <c r="D45" s="38">
        <f>SUM('[2]kiadások működés Bölcsőde'!D45+'[3]kiadások működés Könyvtár'!D45+'[4]kiadások működés Zengő Óvoda'!D45+'[5]kiadások működés Polg.Hiv'!D45+'[1]kiadások működés önkormányzat'!D45)</f>
        <v>0</v>
      </c>
    </row>
    <row r="46" spans="1:4" ht="15" hidden="1">
      <c r="A46" s="8" t="s">
        <v>265</v>
      </c>
      <c r="B46" s="35" t="s">
        <v>266</v>
      </c>
      <c r="C46" s="38">
        <f>SUM('[2]kiadások működés Bölcsőde'!C46+'[3]kiadások működés Könyvtár'!C46+'[4]kiadások működés Zengő Óvoda'!C46+'[5]kiadások működés Polg.Hiv'!C46+'[1]kiadások működés önkormányzat'!C46)</f>
        <v>0</v>
      </c>
      <c r="D46" s="38">
        <f>SUM('[2]kiadások működés Bölcsőde'!D46+'[3]kiadások működés Könyvtár'!D46+'[4]kiadások működés Zengő Óvoda'!D46+'[5]kiadások működés Polg.Hiv'!D46+'[1]kiadások működés önkormányzat'!D46)</f>
        <v>0</v>
      </c>
    </row>
    <row r="47" spans="1:4" ht="15" hidden="1">
      <c r="A47" s="8" t="s">
        <v>267</v>
      </c>
      <c r="B47" s="35" t="s">
        <v>268</v>
      </c>
      <c r="C47" s="38">
        <f>SUM('[2]kiadások működés Bölcsőde'!C47+'[3]kiadások működés Könyvtár'!C47+'[4]kiadások működés Zengő Óvoda'!C47+'[5]kiadások működés Polg.Hiv'!C47+'[1]kiadások működés önkormányzat'!C47)</f>
        <v>0</v>
      </c>
      <c r="D47" s="38">
        <f>SUM('[2]kiadások működés Bölcsőde'!D47+'[3]kiadások működés Könyvtár'!D47+'[4]kiadások működés Zengő Óvoda'!D47+'[5]kiadások működés Polg.Hiv'!D47+'[1]kiadások működés önkormányzat'!D47)</f>
        <v>0</v>
      </c>
    </row>
    <row r="48" spans="1:4" ht="15" hidden="1">
      <c r="A48" s="8" t="s">
        <v>269</v>
      </c>
      <c r="B48" s="35" t="s">
        <v>270</v>
      </c>
      <c r="C48" s="38">
        <f>SUM('[2]kiadások működés Bölcsőde'!C48+'[3]kiadások működés Könyvtár'!C48+'[4]kiadások működés Zengő Óvoda'!C48+'[5]kiadások működés Polg.Hiv'!C48+'[1]kiadások működés önkormányzat'!C48)</f>
        <v>0</v>
      </c>
      <c r="D48" s="38">
        <f>SUM('[2]kiadások működés Bölcsőde'!D48+'[3]kiadások működés Könyvtár'!D48+'[4]kiadások működés Zengő Óvoda'!D48+'[5]kiadások működés Polg.Hiv'!D48+'[1]kiadások működés önkormányzat'!D48)</f>
        <v>0</v>
      </c>
    </row>
    <row r="49" spans="1:4" ht="15">
      <c r="A49" s="9" t="s">
        <v>271</v>
      </c>
      <c r="B49" s="37" t="s">
        <v>272</v>
      </c>
      <c r="C49" s="38">
        <f>SUM('[2]kiadások működés Bölcsőde'!C49+'[3]kiadások működés Könyvtár'!C49+'[4]kiadások működés Zengő Óvoda'!C49+'[5]kiadások működés Polg.Hiv'!C49+'[1]kiadások működés önkormányzat'!C49)</f>
        <v>170315113</v>
      </c>
      <c r="D49" s="38">
        <f>SUM('[2]kiadások működés Bölcsőde'!D49+'[3]kiadások működés Könyvtár'!D49+'[4]kiadások működés Zengő Óvoda'!D49+'[5]kiadások működés Polg.Hiv'!D49+'[1]kiadások működés önkormányzat'!D49)</f>
        <v>102333296</v>
      </c>
    </row>
    <row r="50" spans="1:4" ht="15">
      <c r="A50" s="13" t="s">
        <v>273</v>
      </c>
      <c r="B50" s="40" t="s">
        <v>274</v>
      </c>
      <c r="C50" s="11">
        <f>SUM(C29:C49)</f>
        <v>762361364</v>
      </c>
      <c r="D50" s="11">
        <f>SUM(D29:D49)</f>
        <v>537299341</v>
      </c>
    </row>
    <row r="51" spans="1:4" ht="15" hidden="1">
      <c r="A51" s="16" t="s">
        <v>275</v>
      </c>
      <c r="B51" s="35" t="s">
        <v>276</v>
      </c>
      <c r="C51" s="38"/>
      <c r="D51" s="38"/>
    </row>
    <row r="52" spans="1:4" ht="15" hidden="1">
      <c r="A52" s="16" t="s">
        <v>277</v>
      </c>
      <c r="B52" s="35" t="s">
        <v>278</v>
      </c>
      <c r="C52" s="38"/>
      <c r="D52" s="38"/>
    </row>
    <row r="53" spans="1:4" ht="15" hidden="1">
      <c r="A53" s="42" t="s">
        <v>279</v>
      </c>
      <c r="B53" s="35" t="s">
        <v>280</v>
      </c>
      <c r="C53" s="38"/>
      <c r="D53" s="38"/>
    </row>
    <row r="54" spans="1:4" ht="15" hidden="1">
      <c r="A54" s="42" t="s">
        <v>281</v>
      </c>
      <c r="B54" s="35" t="s">
        <v>282</v>
      </c>
      <c r="C54" s="38"/>
      <c r="D54" s="38"/>
    </row>
    <row r="55" spans="1:4" ht="15" hidden="1">
      <c r="A55" s="42" t="s">
        <v>283</v>
      </c>
      <c r="B55" s="35" t="s">
        <v>284</v>
      </c>
      <c r="C55" s="38"/>
      <c r="D55" s="38"/>
    </row>
    <row r="56" spans="1:4" ht="15" hidden="1">
      <c r="A56" s="16" t="s">
        <v>285</v>
      </c>
      <c r="B56" s="35" t="s">
        <v>286</v>
      </c>
      <c r="C56" s="38"/>
      <c r="D56" s="38"/>
    </row>
    <row r="57" spans="1:4" ht="15" hidden="1">
      <c r="A57" s="16" t="s">
        <v>287</v>
      </c>
      <c r="B57" s="35" t="s">
        <v>288</v>
      </c>
      <c r="C57" s="38"/>
      <c r="D57" s="38"/>
    </row>
    <row r="58" spans="1:4" ht="15" hidden="1">
      <c r="A58" s="16" t="s">
        <v>289</v>
      </c>
      <c r="B58" s="35" t="s">
        <v>290</v>
      </c>
      <c r="C58" s="38"/>
      <c r="D58" s="38"/>
    </row>
    <row r="59" spans="1:4" ht="15">
      <c r="A59" s="17" t="s">
        <v>291</v>
      </c>
      <c r="B59" s="40" t="s">
        <v>292</v>
      </c>
      <c r="C59" s="11">
        <f>SUM('[2]kiadások működés Bölcsőde'!C59+'[3]kiadások működés Könyvtár'!C59+'[4]kiadások működés Zengő Óvoda'!C59+'[5]kiadások működés Polg.Hiv'!C59+'[1]kiadások működés önkormányzat'!C59)</f>
        <v>40800000</v>
      </c>
      <c r="D59" s="11">
        <f>SUM('[2]kiadások működés Bölcsőde'!D59+'[3]kiadások működés Könyvtár'!D59+'[4]kiadások működés Zengő Óvoda'!D59+'[5]kiadások működés Polg.Hiv'!D59+'[1]kiadások működés önkormányzat'!D59)</f>
        <v>39240446</v>
      </c>
    </row>
    <row r="60" spans="1:4" ht="15">
      <c r="A60" s="43" t="s">
        <v>293</v>
      </c>
      <c r="B60" s="35" t="s">
        <v>294</v>
      </c>
      <c r="C60" s="38"/>
      <c r="D60" s="38"/>
    </row>
    <row r="61" spans="1:4" ht="15">
      <c r="A61" s="43" t="s">
        <v>295</v>
      </c>
      <c r="B61" s="35" t="s">
        <v>296</v>
      </c>
      <c r="C61" s="38">
        <f>SUM('[2]kiadások működés Bölcsőde'!C61+'[3]kiadások működés Könyvtár'!C61+'[4]kiadások működés Zengő Óvoda'!C61+'[5]kiadások működés Polg.Hiv'!C61+'[1]kiadások működés önkormányzat'!C61)</f>
        <v>3732659</v>
      </c>
      <c r="D61" s="38">
        <f>SUM('[2]kiadások működés Bölcsőde'!D61+'[3]kiadások működés Könyvtár'!D61+'[4]kiadások működés Zengő Óvoda'!D61+'[5]kiadások működés Polg.Hiv'!D61+'[1]kiadások működés önkormányzat'!D61)</f>
        <v>3732659</v>
      </c>
    </row>
    <row r="62" spans="1:4" ht="15">
      <c r="A62" s="43" t="s">
        <v>297</v>
      </c>
      <c r="B62" s="35" t="s">
        <v>298</v>
      </c>
      <c r="C62" s="38">
        <f>SUM('[2]kiadások működés Bölcsőde'!C62+'[3]kiadások működés Könyvtár'!C62+'[4]kiadások működés Zengő Óvoda'!C62+'[5]kiadások működés Polg.Hiv'!C62+'[1]kiadások működés önkormányzat'!C62)</f>
        <v>0</v>
      </c>
      <c r="D62" s="38">
        <f>SUM('[2]kiadások működés Bölcsőde'!D62+'[3]kiadások működés Könyvtár'!D62+'[4]kiadások működés Zengő Óvoda'!D62+'[5]kiadások működés Polg.Hiv'!D62+'[1]kiadások működés önkormányzat'!D62)</f>
        <v>0</v>
      </c>
    </row>
    <row r="63" spans="1:4" ht="15">
      <c r="A63" s="43" t="s">
        <v>299</v>
      </c>
      <c r="B63" s="35" t="s">
        <v>300</v>
      </c>
      <c r="C63" s="38">
        <f>SUM('[2]kiadások működés Bölcsőde'!C63+'[3]kiadások működés Könyvtár'!C63+'[4]kiadások működés Zengő Óvoda'!C63+'[5]kiadások működés Polg.Hiv'!C63+'[1]kiadások működés önkormányzat'!C63)</f>
        <v>0</v>
      </c>
      <c r="D63" s="38">
        <f>SUM('[2]kiadások működés Bölcsőde'!D63+'[3]kiadások működés Könyvtár'!D63+'[4]kiadások működés Zengő Óvoda'!D63+'[5]kiadások működés Polg.Hiv'!D63+'[1]kiadások működés önkormányzat'!D63)</f>
        <v>0</v>
      </c>
    </row>
    <row r="64" spans="1:4" ht="15">
      <c r="A64" s="43" t="s">
        <v>301</v>
      </c>
      <c r="B64" s="35" t="s">
        <v>302</v>
      </c>
      <c r="C64" s="38">
        <f>SUM('[2]kiadások működés Bölcsőde'!C64+'[3]kiadások működés Könyvtár'!C64+'[4]kiadások működés Zengő Óvoda'!C64+'[5]kiadások működés Polg.Hiv'!C64+'[1]kiadások működés önkormányzat'!C64)</f>
        <v>0</v>
      </c>
      <c r="D64" s="38"/>
    </row>
    <row r="65" spans="1:4" ht="15">
      <c r="A65" s="43" t="s">
        <v>303</v>
      </c>
      <c r="B65" s="35" t="s">
        <v>304</v>
      </c>
      <c r="C65" s="38">
        <f>SUM('[2]kiadások működés Bölcsőde'!C65+'[3]kiadások működés Könyvtár'!C65+'[4]kiadások működés Zengő Óvoda'!C65+'[5]kiadások működés Polg.Hiv'!C65+'[1]kiadások működés önkormányzat'!C65)</f>
        <v>216168840</v>
      </c>
      <c r="D65" s="38">
        <f>SUM('[2]kiadások működés Bölcsőde'!D65+'[3]kiadások működés Könyvtár'!D65+'[4]kiadások működés Zengő Óvoda'!D65+'[5]kiadások működés Polg.Hiv'!D65+'[1]kiadások működés önkormányzat'!D65)</f>
        <v>196093868</v>
      </c>
    </row>
    <row r="66" spans="1:4" ht="15">
      <c r="A66" s="43" t="s">
        <v>305</v>
      </c>
      <c r="B66" s="35" t="s">
        <v>306</v>
      </c>
      <c r="C66" s="38">
        <f>SUM('[2]kiadások működés Bölcsőde'!C66+'[3]kiadások működés Könyvtár'!C66+'[4]kiadások működés Zengő Óvoda'!C66+'[5]kiadások működés Polg.Hiv'!C66+'[1]kiadások működés önkormányzat'!C66)</f>
        <v>0</v>
      </c>
      <c r="D66" s="38">
        <f>SUM('[2]kiadások működés Bölcsőde'!D66+'[3]kiadások működés Könyvtár'!D66+'[4]kiadások működés Zengő Óvoda'!D66+'[5]kiadások működés Polg.Hiv'!D66+'[1]kiadások működés önkormányzat'!D66)</f>
        <v>0</v>
      </c>
    </row>
    <row r="67" spans="1:4" ht="15">
      <c r="A67" s="43" t="s">
        <v>307</v>
      </c>
      <c r="B67" s="35" t="s">
        <v>308</v>
      </c>
      <c r="C67" s="38">
        <f>SUM('[2]kiadások működés Bölcsőde'!C67+'[3]kiadások működés Könyvtár'!C67+'[4]kiadások működés Zengő Óvoda'!C67+'[5]kiadások működés Polg.Hiv'!C67+'[1]kiadások működés önkormányzat'!C67)</f>
        <v>0</v>
      </c>
      <c r="D67" s="38">
        <f>SUM('[2]kiadások működés Bölcsőde'!D67+'[3]kiadások működés Könyvtár'!D67+'[4]kiadások működés Zengő Óvoda'!D67+'[5]kiadások működés Polg.Hiv'!D67+'[1]kiadások működés önkormányzat'!D67)</f>
        <v>0</v>
      </c>
    </row>
    <row r="68" spans="1:4" ht="15">
      <c r="A68" s="43" t="s">
        <v>309</v>
      </c>
      <c r="B68" s="35" t="s">
        <v>310</v>
      </c>
      <c r="C68" s="38">
        <f>SUM('[2]kiadások működés Bölcsőde'!C68+'[3]kiadások működés Könyvtár'!C68+'[4]kiadások működés Zengő Óvoda'!C68+'[5]kiadások működés Polg.Hiv'!C68+'[1]kiadások működés önkormányzat'!C68)</f>
        <v>0</v>
      </c>
      <c r="D68" s="38">
        <f>SUM('[2]kiadások működés Bölcsőde'!D68+'[3]kiadások működés Könyvtár'!D68+'[4]kiadások működés Zengő Óvoda'!D68+'[5]kiadások működés Polg.Hiv'!D68+'[1]kiadások működés önkormányzat'!D68)</f>
        <v>0</v>
      </c>
    </row>
    <row r="69" spans="1:4" ht="15">
      <c r="A69" s="44" t="s">
        <v>311</v>
      </c>
      <c r="B69" s="35" t="s">
        <v>312</v>
      </c>
      <c r="C69" s="38">
        <f>SUM('[2]kiadások működés Bölcsőde'!C69+'[3]kiadások működés Könyvtár'!C69+'[4]kiadások működés Zengő Óvoda'!C69+'[5]kiadások működés Polg.Hiv'!C69+'[1]kiadások működés önkormányzat'!C69)</f>
        <v>0</v>
      </c>
      <c r="D69" s="38">
        <f>SUM('[2]kiadások működés Bölcsőde'!D69+'[3]kiadások működés Könyvtár'!D69+'[4]kiadások működés Zengő Óvoda'!D69+'[5]kiadások működés Polg.Hiv'!D69+'[1]kiadások működés önkormányzat'!D69)</f>
        <v>0</v>
      </c>
    </row>
    <row r="70" spans="1:4" ht="15">
      <c r="A70" s="43" t="s">
        <v>313</v>
      </c>
      <c r="B70" s="35" t="s">
        <v>314</v>
      </c>
      <c r="C70" s="38">
        <f>SUM('[2]kiadások működés Bölcsőde'!C70+'[3]kiadások működés Könyvtár'!C70+'[4]kiadások működés Zengő Óvoda'!C70+'[5]kiadások működés Polg.Hiv'!C70+'[1]kiadások működés önkormányzat'!C70)</f>
        <v>57712672</v>
      </c>
      <c r="D70" s="38">
        <f>SUM('[2]kiadások működés Bölcsőde'!D70+'[3]kiadások működés Könyvtár'!D70+'[4]kiadások működés Zengő Óvoda'!D70+'[5]kiadások működés Polg.Hiv'!D70+'[1]kiadások működés önkormányzat'!D70)</f>
        <v>56499425</v>
      </c>
    </row>
    <row r="71" spans="1:4" ht="15">
      <c r="A71" s="44" t="s">
        <v>315</v>
      </c>
      <c r="B71" s="35" t="s">
        <v>316</v>
      </c>
      <c r="C71" s="38">
        <f>SUM('[2]kiadások működés Bölcsőde'!C71+'[3]kiadások működés Könyvtár'!C71+'[4]kiadások működés Zengő Óvoda'!C71+'[5]kiadások működés Polg.Hiv'!C71+'[1]kiadások működés önkormányzat'!C71)</f>
        <v>96852706</v>
      </c>
      <c r="D71" s="38">
        <f>SUM('[2]kiadások működés Bölcsőde'!D71+'[3]kiadások működés Könyvtár'!D71+'[4]kiadások működés Zengő Óvoda'!D71+'[5]kiadások működés Polg.Hiv'!D71+'[1]kiadások működés önkormányzat'!D71)</f>
        <v>0</v>
      </c>
    </row>
    <row r="72" spans="1:4" ht="15">
      <c r="A72" s="44" t="s">
        <v>317</v>
      </c>
      <c r="B72" s="35" t="s">
        <v>316</v>
      </c>
      <c r="C72" s="38">
        <f>SUM('[2]kiadások működés Bölcsőde'!C72+'[3]kiadások működés Könyvtár'!C72+'[4]kiadások működés Zengő Óvoda'!C72+'[5]kiadások működés Polg.Hiv'!C72+'[1]kiadások működés önkormányzat'!C72)</f>
        <v>0</v>
      </c>
      <c r="D72" s="38">
        <f>SUM('[2]kiadások működés Bölcsőde'!D72+'[3]kiadások működés Könyvtár'!D72+'[4]kiadások működés Zengő Óvoda'!D72+'[5]kiadások működés Polg.Hiv'!D72+'[1]kiadások működés önkormányzat'!D72)</f>
        <v>0</v>
      </c>
    </row>
    <row r="73" spans="1:4" ht="15">
      <c r="A73" s="17" t="s">
        <v>318</v>
      </c>
      <c r="B73" s="40" t="s">
        <v>319</v>
      </c>
      <c r="C73" s="11">
        <f>SUM(C60:C72)</f>
        <v>374466877</v>
      </c>
      <c r="D73" s="11">
        <f>SUM(D60:D72)</f>
        <v>256325952</v>
      </c>
    </row>
    <row r="74" spans="1:4" ht="15.75">
      <c r="A74" s="18" t="s">
        <v>91</v>
      </c>
      <c r="B74" s="45"/>
      <c r="C74" s="11">
        <f>C73+C59+C50+C25+C24</f>
        <v>1937896661</v>
      </c>
      <c r="D74" s="11">
        <f>D73+D59+D50+D25+D24</f>
        <v>1531477739</v>
      </c>
    </row>
    <row r="75" spans="1:4" ht="15">
      <c r="A75" s="46" t="s">
        <v>320</v>
      </c>
      <c r="B75" s="35" t="s">
        <v>321</v>
      </c>
      <c r="C75" s="38">
        <f>SUM('[2]kiadások működés Bölcsőde'!C75+'[3]kiadások működés Könyvtár'!C75+'[4]kiadások működés Zengő Óvoda'!C75+'[5]kiadások működés Polg.Hiv'!C75+'[1]kiadások működés önkormányzat'!C75)</f>
        <v>251500</v>
      </c>
      <c r="D75" s="38">
        <f>SUM('[2]kiadások működés Bölcsőde'!D75+'[3]kiadások működés Könyvtár'!D75+'[4]kiadások működés Zengő Óvoda'!D75+'[5]kiadások működés Polg.Hiv'!D75+'[1]kiadások működés önkormányzat'!D75)</f>
        <v>239980</v>
      </c>
    </row>
    <row r="76" spans="1:4" ht="15">
      <c r="A76" s="46" t="s">
        <v>322</v>
      </c>
      <c r="B76" s="35" t="s">
        <v>323</v>
      </c>
      <c r="C76" s="38">
        <f>SUM('[2]kiadások működés Bölcsőde'!C76+'[3]kiadások működés Könyvtár'!C76+'[4]kiadások működés Zengő Óvoda'!C76+'[5]kiadások működés Polg.Hiv'!C76+'[1]kiadások működés önkormányzat'!C76)</f>
        <v>1397408078</v>
      </c>
      <c r="D76" s="38">
        <f>SUM('[2]kiadások működés Bölcsőde'!D76+'[3]kiadások működés Könyvtár'!D76+'[4]kiadások működés Zengő Óvoda'!D76+'[5]kiadások működés Polg.Hiv'!D76+'[1]kiadások működés önkormányzat'!D76)</f>
        <v>18185443</v>
      </c>
    </row>
    <row r="77" spans="1:4" ht="15">
      <c r="A77" s="46" t="s">
        <v>324</v>
      </c>
      <c r="B77" s="35" t="s">
        <v>325</v>
      </c>
      <c r="C77" s="38">
        <f>SUM('[2]kiadások működés Bölcsőde'!C77+'[3]kiadások működés Könyvtár'!C77+'[4]kiadások működés Zengő Óvoda'!C77+'[5]kiadások működés Polg.Hiv'!C77+'[1]kiadások működés önkormányzat'!C77)</f>
        <v>4207734</v>
      </c>
      <c r="D77" s="38">
        <f>SUM('[2]kiadások működés Bölcsőde'!D77+'[3]kiadások működés Könyvtár'!D77+'[4]kiadások működés Zengő Óvoda'!D77+'[5]kiadások működés Polg.Hiv'!D77+'[1]kiadások működés önkormányzat'!D77)</f>
        <v>2922677</v>
      </c>
    </row>
    <row r="78" spans="1:4" ht="15">
      <c r="A78" s="46" t="s">
        <v>326</v>
      </c>
      <c r="B78" s="35" t="s">
        <v>327</v>
      </c>
      <c r="C78" s="38">
        <f>SUM('[2]kiadások működés Bölcsőde'!C78+'[3]kiadások működés Könyvtár'!C78+'[4]kiadások működés Zengő Óvoda'!C78+'[5]kiadások működés Polg.Hiv'!C78+'[1]kiadások működés önkormányzat'!C78)</f>
        <v>65925980</v>
      </c>
      <c r="D78" s="38">
        <f>SUM('[2]kiadások működés Bölcsőde'!D78+'[3]kiadások működés Könyvtár'!D78+'[4]kiadások működés Zengő Óvoda'!D78+'[5]kiadások működés Polg.Hiv'!D78+'[1]kiadások működés önkormányzat'!D78)</f>
        <v>9907084</v>
      </c>
    </row>
    <row r="79" spans="1:4" ht="15">
      <c r="A79" s="6" t="s">
        <v>328</v>
      </c>
      <c r="B79" s="35" t="s">
        <v>329</v>
      </c>
      <c r="C79" s="38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8">
        <f>SUM('[2]kiadások működés Bölcsőde'!D79+'[3]kiadások működés Könyvtár'!D79+'[4]kiadások működés Zengő Óvoda'!D79+'[5]kiadások működés Polg.Hiv'!D79+'[1]kiadások működés önkormányzat'!D79)</f>
        <v>0</v>
      </c>
    </row>
    <row r="80" spans="1:4" ht="15">
      <c r="A80" s="6" t="s">
        <v>330</v>
      </c>
      <c r="B80" s="35" t="s">
        <v>331</v>
      </c>
      <c r="C80" s="38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8">
        <f>SUM('[2]kiadások működés Bölcsőde'!D80+'[3]kiadások működés Könyvtár'!D80+'[4]kiadások működés Zengő Óvoda'!D80+'[5]kiadások működés Polg.Hiv'!D80+'[1]kiadások működés önkormányzat'!D80)</f>
        <v>0</v>
      </c>
    </row>
    <row r="81" spans="1:4" ht="15">
      <c r="A81" s="6" t="s">
        <v>332</v>
      </c>
      <c r="B81" s="35" t="s">
        <v>333</v>
      </c>
      <c r="C81" s="38">
        <f>SUM('[2]kiadások működés Bölcsőde'!C81+'[3]kiadások működés Könyvtár'!C81+'[4]kiadások működés Zengő Óvoda'!C81+'[5]kiadások működés Polg.Hiv'!C81+'[1]kiadások működés önkormányzat'!C81)</f>
        <v>390209917</v>
      </c>
      <c r="D81" s="38">
        <f>SUM('[2]kiadások működés Bölcsőde'!D81+'[3]kiadások működés Könyvtár'!D81+'[4]kiadások működés Zengő Óvoda'!D81+'[5]kiadások működés Polg.Hiv'!D81+'[1]kiadások működés önkormányzat'!D81)</f>
        <v>5705053</v>
      </c>
    </row>
    <row r="82" spans="1:4" ht="15">
      <c r="A82" s="14" t="s">
        <v>334</v>
      </c>
      <c r="B82" s="40" t="s">
        <v>335</v>
      </c>
      <c r="C82" s="11">
        <f>SUM(C75:C81)</f>
        <v>1858003209</v>
      </c>
      <c r="D82" s="11">
        <f>SUM(D75:D81)</f>
        <v>36960237</v>
      </c>
    </row>
    <row r="83" spans="1:4" ht="15">
      <c r="A83" s="16" t="s">
        <v>336</v>
      </c>
      <c r="B83" s="35" t="s">
        <v>337</v>
      </c>
      <c r="C83" s="38">
        <f>SUM('[2]kiadások működés Bölcsőde'!C83+'[3]kiadások működés Könyvtár'!C83+'[4]kiadások működés Zengő Óvoda'!C83+'[5]kiadások működés Polg.Hiv'!C83+'[1]kiadások működés önkormányzat'!C83)</f>
        <v>18445873</v>
      </c>
      <c r="D83" s="38">
        <f>SUM('[2]kiadások működés Bölcsőde'!D83+'[3]kiadások működés Könyvtár'!D83+'[4]kiadások működés Zengő Óvoda'!D83+'[5]kiadások működés Polg.Hiv'!D83+'[1]kiadások működés önkormányzat'!D83)</f>
        <v>18445873</v>
      </c>
    </row>
    <row r="84" spans="1:4" ht="15">
      <c r="A84" s="16" t="s">
        <v>338</v>
      </c>
      <c r="B84" s="35" t="s">
        <v>339</v>
      </c>
      <c r="C84" s="38">
        <f>SUM('[2]kiadások működés Bölcsőde'!C84+'[3]kiadások működés Könyvtár'!C84+'[4]kiadások működés Zengő Óvoda'!C84+'[5]kiadások működés Polg.Hiv'!C84+'[1]kiadások működés önkormányzat'!C84)</f>
        <v>0</v>
      </c>
      <c r="D84" s="38">
        <f>SUM('[2]kiadások működés Bölcsőde'!D84+'[3]kiadások működés Könyvtár'!D84+'[4]kiadások működés Zengő Óvoda'!D84+'[5]kiadások működés Polg.Hiv'!D84+'[1]kiadások működés önkormányzat'!D84)</f>
        <v>0</v>
      </c>
    </row>
    <row r="85" spans="1:4" ht="15">
      <c r="A85" s="16" t="s">
        <v>340</v>
      </c>
      <c r="B85" s="35" t="s">
        <v>341</v>
      </c>
      <c r="C85" s="38">
        <f>SUM('[2]kiadások működés Bölcsőde'!C85+'[3]kiadások működés Könyvtár'!C85+'[4]kiadások működés Zengő Óvoda'!C85+'[5]kiadások működés Polg.Hiv'!C85+'[1]kiadások működés önkormányzat'!C85)</f>
        <v>0</v>
      </c>
      <c r="D85" s="38">
        <f>SUM('[2]kiadások működés Bölcsőde'!D85+'[3]kiadások működés Könyvtár'!D85+'[4]kiadások működés Zengő Óvoda'!D85+'[5]kiadások működés Polg.Hiv'!D85+'[1]kiadások működés önkormányzat'!D85)</f>
        <v>0</v>
      </c>
    </row>
    <row r="86" spans="1:4" ht="15">
      <c r="A86" s="16" t="s">
        <v>342</v>
      </c>
      <c r="B86" s="35" t="s">
        <v>343</v>
      </c>
      <c r="C86" s="38">
        <f>SUM('[2]kiadások működés Bölcsőde'!C86+'[3]kiadások működés Könyvtár'!C86+'[4]kiadások működés Zengő Óvoda'!C86+'[5]kiadások működés Polg.Hiv'!C86+'[1]kiadások működés önkormányzat'!C86)</f>
        <v>4980385</v>
      </c>
      <c r="D86" s="38">
        <f>SUM('[2]kiadások működés Bölcsőde'!D86+'[3]kiadások működés Könyvtár'!D86+'[4]kiadások működés Zengő Óvoda'!D86+'[5]kiadások működés Polg.Hiv'!D86+'[1]kiadások működés önkormányzat'!D86)</f>
        <v>4980385</v>
      </c>
    </row>
    <row r="87" spans="1:4" ht="15">
      <c r="A87" s="17" t="s">
        <v>344</v>
      </c>
      <c r="B87" s="40" t="s">
        <v>345</v>
      </c>
      <c r="C87" s="11">
        <f>SUM(C83:C86)</f>
        <v>23426258</v>
      </c>
      <c r="D87" s="11">
        <f>SUM(D83:D86)</f>
        <v>23426258</v>
      </c>
    </row>
    <row r="88" spans="1:4" ht="30">
      <c r="A88" s="16" t="s">
        <v>346</v>
      </c>
      <c r="B88" s="35" t="s">
        <v>347</v>
      </c>
      <c r="C88" s="38"/>
      <c r="D88" s="38"/>
    </row>
    <row r="89" spans="1:4" ht="15">
      <c r="A89" s="16" t="s">
        <v>348</v>
      </c>
      <c r="B89" s="35" t="s">
        <v>349</v>
      </c>
      <c r="C89" s="38"/>
      <c r="D89" s="38"/>
    </row>
    <row r="90" spans="1:4" ht="30">
      <c r="A90" s="16" t="s">
        <v>350</v>
      </c>
      <c r="B90" s="35" t="s">
        <v>351</v>
      </c>
      <c r="C90" s="38"/>
      <c r="D90" s="38"/>
    </row>
    <row r="91" spans="1:4" ht="15">
      <c r="A91" s="16" t="s">
        <v>352</v>
      </c>
      <c r="B91" s="35" t="s">
        <v>353</v>
      </c>
      <c r="C91" s="38"/>
      <c r="D91" s="38"/>
    </row>
    <row r="92" spans="1:4" ht="30">
      <c r="A92" s="16" t="s">
        <v>354</v>
      </c>
      <c r="B92" s="35" t="s">
        <v>355</v>
      </c>
      <c r="C92" s="38"/>
      <c r="D92" s="38"/>
    </row>
    <row r="93" spans="1:4" ht="15">
      <c r="A93" s="16" t="s">
        <v>356</v>
      </c>
      <c r="B93" s="35" t="s">
        <v>357</v>
      </c>
      <c r="C93" s="38"/>
      <c r="D93" s="38"/>
    </row>
    <row r="94" spans="1:4" ht="15">
      <c r="A94" s="16" t="s">
        <v>358</v>
      </c>
      <c r="B94" s="35" t="s">
        <v>359</v>
      </c>
      <c r="C94" s="38"/>
      <c r="D94" s="38"/>
    </row>
    <row r="95" spans="1:4" ht="15">
      <c r="A95" s="16" t="s">
        <v>360</v>
      </c>
      <c r="B95" s="35" t="s">
        <v>361</v>
      </c>
      <c r="C95" s="38"/>
      <c r="D95" s="38"/>
    </row>
    <row r="96" spans="1:4" ht="15">
      <c r="A96" s="17" t="s">
        <v>362</v>
      </c>
      <c r="B96" s="40" t="s">
        <v>363</v>
      </c>
      <c r="C96" s="11"/>
      <c r="D96" s="11"/>
    </row>
    <row r="97" spans="1:4" ht="15.75">
      <c r="A97" s="18" t="s">
        <v>124</v>
      </c>
      <c r="B97" s="45"/>
      <c r="C97" s="11">
        <f>C96+C87+C82</f>
        <v>1881429467</v>
      </c>
      <c r="D97" s="11">
        <f>D96+D87+D82</f>
        <v>60386495</v>
      </c>
    </row>
    <row r="98" spans="1:4" ht="15.75">
      <c r="A98" s="21" t="s">
        <v>364</v>
      </c>
      <c r="B98" s="47" t="s">
        <v>365</v>
      </c>
      <c r="C98" s="11">
        <f>C96+C87+C82+C73+C59+C50+C25+C24</f>
        <v>3819326128</v>
      </c>
      <c r="D98" s="11">
        <f>D96+D87+D82+D73+D59+D50+D25+D24</f>
        <v>1591864234</v>
      </c>
    </row>
    <row r="99" spans="1:23" ht="15">
      <c r="A99" s="16" t="s">
        <v>366</v>
      </c>
      <c r="B99" s="8" t="s">
        <v>367</v>
      </c>
      <c r="C99" s="48">
        <f>SUM('[1]kiadások működés önkormányzat'!C99)</f>
        <v>11130212</v>
      </c>
      <c r="D99" s="48">
        <f>SUM('[1]kiadások működés önkormányzat'!D99)</f>
        <v>11130212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/>
      <c r="W99" s="50"/>
    </row>
    <row r="100" spans="1:23" ht="15">
      <c r="A100" s="16" t="s">
        <v>368</v>
      </c>
      <c r="B100" s="8" t="s">
        <v>369</v>
      </c>
      <c r="C100" s="48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0"/>
      <c r="W100" s="50"/>
    </row>
    <row r="101" spans="1:23" ht="15">
      <c r="A101" s="16" t="s">
        <v>370</v>
      </c>
      <c r="B101" s="8" t="s">
        <v>371</v>
      </c>
      <c r="C101" s="48"/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/>
      <c r="W101" s="50"/>
    </row>
    <row r="102" spans="1:23" ht="15">
      <c r="A102" s="25" t="s">
        <v>372</v>
      </c>
      <c r="B102" s="9" t="s">
        <v>373</v>
      </c>
      <c r="C102" s="51">
        <f>SUM(C99:C101)</f>
        <v>11130212</v>
      </c>
      <c r="D102" s="51">
        <f>SUM(D99:D101)</f>
        <v>11130212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0"/>
      <c r="W102" s="50"/>
    </row>
    <row r="103" spans="1:23" ht="15">
      <c r="A103" s="24" t="s">
        <v>374</v>
      </c>
      <c r="B103" s="8" t="s">
        <v>375</v>
      </c>
      <c r="C103" s="53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0"/>
      <c r="W103" s="50"/>
    </row>
    <row r="104" spans="1:23" ht="15">
      <c r="A104" s="24" t="s">
        <v>376</v>
      </c>
      <c r="B104" s="8" t="s">
        <v>377</v>
      </c>
      <c r="C104" s="53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0"/>
      <c r="W104" s="50"/>
    </row>
    <row r="105" spans="1:23" ht="15">
      <c r="A105" s="16" t="s">
        <v>378</v>
      </c>
      <c r="B105" s="8" t="s">
        <v>379</v>
      </c>
      <c r="C105" s="48"/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50"/>
      <c r="W105" s="50"/>
    </row>
    <row r="106" spans="1:23" ht="15">
      <c r="A106" s="16" t="s">
        <v>380</v>
      </c>
      <c r="B106" s="8" t="s">
        <v>381</v>
      </c>
      <c r="C106" s="48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50"/>
      <c r="W106" s="50"/>
    </row>
    <row r="107" spans="1:23" ht="15">
      <c r="A107" s="26" t="s">
        <v>382</v>
      </c>
      <c r="B107" s="9" t="s">
        <v>383</v>
      </c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0"/>
      <c r="W107" s="50"/>
    </row>
    <row r="108" spans="1:23" ht="15">
      <c r="A108" s="24" t="s">
        <v>384</v>
      </c>
      <c r="B108" s="8" t="s">
        <v>385</v>
      </c>
      <c r="C108" s="53"/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0"/>
      <c r="W108" s="50"/>
    </row>
    <row r="109" spans="1:23" ht="15">
      <c r="A109" s="24" t="s">
        <v>386</v>
      </c>
      <c r="B109" s="8" t="s">
        <v>387</v>
      </c>
      <c r="C109" s="53">
        <f>SUM('[1]kiadások működés önkormányzat'!C109)</f>
        <v>29187487</v>
      </c>
      <c r="D109" s="53">
        <f>SUM('[1]kiadások működés önkormányzat'!D109)</f>
        <v>29187487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0"/>
      <c r="W109" s="50"/>
    </row>
    <row r="110" spans="1:23" ht="15">
      <c r="A110" s="26" t="s">
        <v>388</v>
      </c>
      <c r="B110" s="9" t="s">
        <v>389</v>
      </c>
      <c r="C110" s="55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0"/>
      <c r="W110" s="50"/>
    </row>
    <row r="111" spans="1:23" ht="15">
      <c r="A111" s="24" t="s">
        <v>390</v>
      </c>
      <c r="B111" s="8" t="s">
        <v>391</v>
      </c>
      <c r="C111" s="53"/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0"/>
      <c r="W111" s="50"/>
    </row>
    <row r="112" spans="1:23" ht="15">
      <c r="A112" s="24" t="s">
        <v>392</v>
      </c>
      <c r="B112" s="8" t="s">
        <v>393</v>
      </c>
      <c r="C112" s="53"/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0"/>
      <c r="W112" s="50"/>
    </row>
    <row r="113" spans="1:23" ht="15">
      <c r="A113" s="24" t="s">
        <v>394</v>
      </c>
      <c r="B113" s="8" t="s">
        <v>395</v>
      </c>
      <c r="C113" s="53"/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0"/>
      <c r="W113" s="50"/>
    </row>
    <row r="114" spans="1:23" ht="15">
      <c r="A114" s="57" t="s">
        <v>396</v>
      </c>
      <c r="B114" s="13" t="s">
        <v>397</v>
      </c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0"/>
      <c r="W114" s="50"/>
    </row>
    <row r="115" spans="1:23" ht="15">
      <c r="A115" s="24" t="s">
        <v>398</v>
      </c>
      <c r="B115" s="8" t="s">
        <v>399</v>
      </c>
      <c r="C115" s="53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0"/>
      <c r="W115" s="50"/>
    </row>
    <row r="116" spans="1:23" ht="15">
      <c r="A116" s="16" t="s">
        <v>400</v>
      </c>
      <c r="B116" s="8" t="s">
        <v>401</v>
      </c>
      <c r="C116" s="48"/>
      <c r="D116" s="4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50"/>
      <c r="W116" s="50"/>
    </row>
    <row r="117" spans="1:23" ht="15">
      <c r="A117" s="24" t="s">
        <v>402</v>
      </c>
      <c r="B117" s="8" t="s">
        <v>403</v>
      </c>
      <c r="C117" s="53"/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0"/>
      <c r="W117" s="50"/>
    </row>
    <row r="118" spans="1:23" ht="15">
      <c r="A118" s="24" t="s">
        <v>404</v>
      </c>
      <c r="B118" s="8" t="s">
        <v>405</v>
      </c>
      <c r="C118" s="53"/>
      <c r="D118" s="53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0"/>
      <c r="W118" s="50"/>
    </row>
    <row r="119" spans="1:23" ht="15">
      <c r="A119" s="57" t="s">
        <v>406</v>
      </c>
      <c r="B119" s="13" t="s">
        <v>407</v>
      </c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0"/>
      <c r="W119" s="50"/>
    </row>
    <row r="120" spans="1:23" ht="15">
      <c r="A120" s="16" t="s">
        <v>408</v>
      </c>
      <c r="B120" s="8" t="s">
        <v>409</v>
      </c>
      <c r="C120" s="48"/>
      <c r="D120" s="4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50"/>
      <c r="W120" s="50"/>
    </row>
    <row r="121" spans="1:23" ht="15.75">
      <c r="A121" s="27" t="s">
        <v>410</v>
      </c>
      <c r="B121" s="28" t="s">
        <v>411</v>
      </c>
      <c r="C121" s="55">
        <f>SUM(C102:C120)</f>
        <v>40317699</v>
      </c>
      <c r="D121" s="55">
        <f>SUM(D102:D120)</f>
        <v>40317699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0"/>
      <c r="W121" s="50"/>
    </row>
    <row r="122" spans="1:23" ht="15.75">
      <c r="A122" s="29" t="s">
        <v>412</v>
      </c>
      <c r="B122" s="30"/>
      <c r="C122" s="58">
        <f>SUM(C98+C121)</f>
        <v>3859643827</v>
      </c>
      <c r="D122" s="58">
        <f>SUM(D98+D121)</f>
        <v>1632181933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2:23" ht="1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2:23" ht="1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2:23" ht="1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2:23" ht="1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2:23" ht="1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2:23" ht="1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2:23" ht="1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2:23" ht="1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2:23" ht="1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2:23" ht="1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2:23" ht="1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2:23" ht="1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2:23" ht="1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2:23" ht="1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2:23" ht="1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2:23" ht="1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2:23" ht="1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2:23" ht="1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2:23" ht="1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2:23" ht="1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2:23" ht="1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2:23" ht="1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2:23" ht="1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2:23" ht="1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2:23" ht="1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2:23" ht="1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2:23" ht="1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2:23" ht="1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2:23" ht="1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2:23" ht="1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2:23" ht="1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2:23" ht="1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2:23" ht="1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2:23" ht="1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2:23" ht="1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2:23" ht="1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2:23" ht="1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2:23" ht="1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2:23" ht="1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2:23" ht="1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2:23" ht="1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2:23" ht="1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2:23" ht="1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2:23" ht="1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2:23" ht="1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2:23" ht="1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2:23" ht="1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2:23" ht="1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2:23" ht="1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&amp;R1/6. melléklet a    9/2018.           (V.30.)önkormányzati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A2" sqref="A2:D2"/>
    </sheetView>
  </sheetViews>
  <sheetFormatPr defaultColWidth="9.140625" defaultRowHeight="15"/>
  <cols>
    <col min="1" max="1" width="92.57421875" style="0" customWidth="1"/>
    <col min="3" max="3" width="19.421875" style="0" bestFit="1" customWidth="1"/>
    <col min="4" max="4" width="18.28125" style="0" customWidth="1"/>
  </cols>
  <sheetData>
    <row r="1" spans="1:4" ht="27" customHeight="1">
      <c r="A1" s="59" t="s">
        <v>0</v>
      </c>
      <c r="B1" s="62"/>
      <c r="C1" s="62"/>
      <c r="D1" s="62"/>
    </row>
    <row r="2" spans="1:4" ht="23.25" customHeight="1">
      <c r="A2" s="61" t="s">
        <v>1</v>
      </c>
      <c r="B2" s="60"/>
      <c r="C2" s="60"/>
      <c r="D2" s="60"/>
    </row>
    <row r="3" ht="18">
      <c r="A3" s="1"/>
    </row>
    <row r="4" ht="15">
      <c r="A4" t="s">
        <v>2</v>
      </c>
    </row>
    <row r="5" spans="1:4" ht="25.5">
      <c r="A5" s="2" t="s">
        <v>3</v>
      </c>
      <c r="B5" s="3" t="s">
        <v>4</v>
      </c>
      <c r="C5" s="4" t="s">
        <v>5</v>
      </c>
      <c r="D5" s="4" t="s">
        <v>6</v>
      </c>
    </row>
    <row r="6" spans="1:4" ht="15" customHeight="1" hidden="1">
      <c r="A6" s="5" t="s">
        <v>7</v>
      </c>
      <c r="B6" s="6" t="s">
        <v>8</v>
      </c>
      <c r="C6" s="7"/>
      <c r="D6" s="7"/>
    </row>
    <row r="7" spans="1:4" ht="15" customHeight="1" hidden="1">
      <c r="A7" s="8" t="s">
        <v>9</v>
      </c>
      <c r="B7" s="6" t="s">
        <v>10</v>
      </c>
      <c r="C7" s="7"/>
      <c r="D7" s="7"/>
    </row>
    <row r="8" spans="1:4" ht="15" customHeight="1" hidden="1">
      <c r="A8" s="8" t="s">
        <v>11</v>
      </c>
      <c r="B8" s="6" t="s">
        <v>12</v>
      </c>
      <c r="C8" s="7"/>
      <c r="D8" s="7"/>
    </row>
    <row r="9" spans="1:4" ht="15" customHeight="1" hidden="1">
      <c r="A9" s="8" t="s">
        <v>13</v>
      </c>
      <c r="B9" s="6" t="s">
        <v>14</v>
      </c>
      <c r="C9" s="7"/>
      <c r="D9" s="7"/>
    </row>
    <row r="10" spans="1:4" ht="15" customHeight="1" hidden="1">
      <c r="A10" s="8" t="s">
        <v>15</v>
      </c>
      <c r="B10" s="6" t="s">
        <v>16</v>
      </c>
      <c r="C10" s="7"/>
      <c r="D10" s="7"/>
    </row>
    <row r="11" spans="1:4" ht="15" customHeight="1" hidden="1">
      <c r="A11" s="8" t="s">
        <v>17</v>
      </c>
      <c r="B11" s="6" t="s">
        <v>18</v>
      </c>
      <c r="C11" s="7"/>
      <c r="D11" s="7"/>
    </row>
    <row r="12" spans="1:4" ht="15" customHeight="1">
      <c r="A12" s="9" t="s">
        <v>19</v>
      </c>
      <c r="B12" s="10" t="s">
        <v>20</v>
      </c>
      <c r="C12" s="11">
        <f>SUM('[2]bevételek műk.bölcsőde'!C12+'[3]bevételek műk.könyvtár'!C12+'[4]bevételek zengő óvoda'!C12+'[5]bevételek polg.hiv'!C12+'[1]bevételek önkorm.'!C12)</f>
        <v>879108620</v>
      </c>
      <c r="D12" s="11">
        <f>SUM('[2]bevételek műk.bölcsőde'!D12+'[3]bevételek műk.könyvtár'!D12+'[4]bevételek zengő óvoda'!D12+'[5]bevételek polg.hiv'!D12+'[1]bevételek önkorm.'!D12)</f>
        <v>879108620</v>
      </c>
    </row>
    <row r="13" spans="1:4" ht="15" customHeight="1">
      <c r="A13" s="8" t="s">
        <v>21</v>
      </c>
      <c r="B13" s="6" t="s">
        <v>22</v>
      </c>
      <c r="C13" s="12"/>
      <c r="D13" s="12"/>
    </row>
    <row r="14" spans="1:4" ht="15" customHeight="1">
      <c r="A14" s="8" t="s">
        <v>23</v>
      </c>
      <c r="B14" s="6" t="s">
        <v>24</v>
      </c>
      <c r="C14" s="12"/>
      <c r="D14" s="12"/>
    </row>
    <row r="15" spans="1:4" ht="15" customHeight="1">
      <c r="A15" s="8" t="s">
        <v>25</v>
      </c>
      <c r="B15" s="6" t="s">
        <v>26</v>
      </c>
      <c r="C15" s="12"/>
      <c r="D15" s="12"/>
    </row>
    <row r="16" spans="1:4" ht="15" customHeight="1">
      <c r="A16" s="8" t="s">
        <v>27</v>
      </c>
      <c r="B16" s="6" t="s">
        <v>28</v>
      </c>
      <c r="C16" s="12"/>
      <c r="D16" s="12"/>
    </row>
    <row r="17" spans="1:4" ht="15" customHeight="1">
      <c r="A17" s="8" t="s">
        <v>29</v>
      </c>
      <c r="B17" s="6" t="s">
        <v>30</v>
      </c>
      <c r="C17" s="12">
        <f>SUM('[2]bevételek műk.bölcsőde'!C17+'[3]bevételek műk.könyvtár'!C17+'[4]bevételek zengő óvoda'!C17+'[5]bevételek polg.hiv'!C17+'[1]bevételek önkorm.'!C17)</f>
        <v>464935908</v>
      </c>
      <c r="D17" s="12">
        <f>SUM('[2]bevételek műk.bölcsőde'!D17+'[3]bevételek műk.könyvtár'!D17+'[4]bevételek zengő óvoda'!D17+'[5]bevételek polg.hiv'!D17+'[1]bevételek önkorm.'!D17)</f>
        <v>459287870</v>
      </c>
    </row>
    <row r="18" spans="1:4" ht="15" customHeight="1">
      <c r="A18" s="13" t="s">
        <v>31</v>
      </c>
      <c r="B18" s="14" t="s">
        <v>32</v>
      </c>
      <c r="C18" s="11">
        <f>SUM(C12:C17)</f>
        <v>1344044528</v>
      </c>
      <c r="D18" s="11">
        <f>SUM(D12:D17)</f>
        <v>1338396490</v>
      </c>
    </row>
    <row r="19" spans="1:4" ht="15" customHeight="1">
      <c r="A19" s="8" t="s">
        <v>33</v>
      </c>
      <c r="B19" s="6" t="s">
        <v>34</v>
      </c>
      <c r="C19" s="12"/>
      <c r="D19" s="12"/>
    </row>
    <row r="20" spans="1:4" ht="15" customHeight="1">
      <c r="A20" s="8" t="s">
        <v>35</v>
      </c>
      <c r="B20" s="6" t="s">
        <v>36</v>
      </c>
      <c r="C20" s="12"/>
      <c r="D20" s="12"/>
    </row>
    <row r="21" spans="1:4" ht="15" customHeight="1">
      <c r="A21" s="9" t="s">
        <v>37</v>
      </c>
      <c r="B21" s="10" t="s">
        <v>38</v>
      </c>
      <c r="C21" s="12"/>
      <c r="D21" s="12"/>
    </row>
    <row r="22" spans="1:4" ht="15" customHeight="1">
      <c r="A22" s="8" t="s">
        <v>39</v>
      </c>
      <c r="B22" s="6" t="s">
        <v>40</v>
      </c>
      <c r="C22" s="12"/>
      <c r="D22" s="12"/>
    </row>
    <row r="23" spans="1:4" ht="15" customHeight="1">
      <c r="A23" s="8" t="s">
        <v>41</v>
      </c>
      <c r="B23" s="6" t="s">
        <v>42</v>
      </c>
      <c r="C23" s="12"/>
      <c r="D23" s="12"/>
    </row>
    <row r="24" spans="1:4" ht="15" customHeight="1">
      <c r="A24" s="8" t="s">
        <v>43</v>
      </c>
      <c r="B24" s="6" t="s">
        <v>44</v>
      </c>
      <c r="C24" s="12"/>
      <c r="D24" s="12"/>
    </row>
    <row r="25" spans="1:4" ht="15" customHeight="1">
      <c r="A25" s="8" t="s">
        <v>45</v>
      </c>
      <c r="B25" s="6" t="s">
        <v>46</v>
      </c>
      <c r="C25" s="12">
        <f>SUM('[2]bevételek műk.bölcsőde'!C25+'[3]bevételek műk.könyvtár'!C25+'[4]bevételek zengő óvoda'!C25+'[5]bevételek polg.hiv'!C25+'[1]bevételek önkorm.'!C25)</f>
        <v>257637067</v>
      </c>
      <c r="D25" s="12">
        <f>SUM('[2]bevételek műk.bölcsőde'!D25+'[3]bevételek műk.könyvtár'!D25+'[4]bevételek zengő óvoda'!D25+'[5]bevételek polg.hiv'!D25+'[1]bevételek önkorm.'!D25)</f>
        <v>299319610</v>
      </c>
    </row>
    <row r="26" spans="1:4" ht="15" customHeight="1">
      <c r="A26" s="8" t="s">
        <v>47</v>
      </c>
      <c r="B26" s="6" t="s">
        <v>48</v>
      </c>
      <c r="C26" s="12"/>
      <c r="D26" s="12"/>
    </row>
    <row r="27" spans="1:4" ht="15" customHeight="1">
      <c r="A27" s="8" t="s">
        <v>49</v>
      </c>
      <c r="B27" s="6" t="s">
        <v>50</v>
      </c>
      <c r="C27" s="12"/>
      <c r="D27" s="12"/>
    </row>
    <row r="28" spans="1:4" ht="15" customHeight="1">
      <c r="A28" s="8" t="s">
        <v>51</v>
      </c>
      <c r="B28" s="6" t="s">
        <v>52</v>
      </c>
      <c r="C28" s="12">
        <f>SUM('[2]bevételek műk.bölcsőde'!C28+'[3]bevételek műk.könyvtár'!C28+'[4]bevételek zengő óvoda'!C28+'[5]bevételek polg.hiv'!C28+'[1]bevételek önkorm.'!C28)</f>
        <v>36000000</v>
      </c>
      <c r="D28" s="12">
        <f>SUM('[2]bevételek műk.bölcsőde'!D28+'[3]bevételek műk.könyvtár'!D28+'[4]bevételek zengő óvoda'!D28+'[5]bevételek polg.hiv'!D28+'[1]bevételek önkorm.'!D28)</f>
        <v>36907152</v>
      </c>
    </row>
    <row r="29" spans="1:4" ht="15" customHeight="1">
      <c r="A29" s="8" t="s">
        <v>53</v>
      </c>
      <c r="B29" s="6" t="s">
        <v>54</v>
      </c>
      <c r="C29" s="12"/>
      <c r="D29" s="12"/>
    </row>
    <row r="30" spans="1:4" ht="15" customHeight="1">
      <c r="A30" s="9" t="s">
        <v>55</v>
      </c>
      <c r="B30" s="10" t="s">
        <v>56</v>
      </c>
      <c r="C30" s="15">
        <f>SUM(C25:C29)</f>
        <v>293637067</v>
      </c>
      <c r="D30" s="15">
        <f>SUM(D25:D29)</f>
        <v>336226762</v>
      </c>
    </row>
    <row r="31" spans="1:4" ht="15" customHeight="1">
      <c r="A31" s="8" t="s">
        <v>57</v>
      </c>
      <c r="B31" s="6" t="s">
        <v>58</v>
      </c>
      <c r="C31" s="12">
        <f>SUM('[2]bevételek műk.bölcsőde'!C31+'[3]bevételek műk.könyvtár'!C31+'[4]bevételek zengő óvoda'!C31+'[5]bevételek polg.hiv'!C31+'[1]bevételek önkorm.'!C31)</f>
        <v>6800000</v>
      </c>
      <c r="D31" s="12">
        <f>SUM('[2]bevételek műk.bölcsőde'!D31+'[3]bevételek műk.könyvtár'!D31+'[4]bevételek zengő óvoda'!D31+'[5]bevételek polg.hiv'!D31+'[1]bevételek önkorm.'!D31)</f>
        <v>6304724</v>
      </c>
    </row>
    <row r="32" spans="1:4" ht="15" customHeight="1">
      <c r="A32" s="13" t="s">
        <v>59</v>
      </c>
      <c r="B32" s="14" t="s">
        <v>60</v>
      </c>
      <c r="C32" s="11">
        <f>SUM(C30:C31)</f>
        <v>300437067</v>
      </c>
      <c r="D32" s="11">
        <f>SUM(D30:D31)</f>
        <v>342531486</v>
      </c>
    </row>
    <row r="33" spans="1:4" ht="15" customHeight="1" hidden="1">
      <c r="A33" s="16" t="s">
        <v>61</v>
      </c>
      <c r="B33" s="6" t="s">
        <v>62</v>
      </c>
      <c r="C33" s="12"/>
      <c r="D33" s="12"/>
    </row>
    <row r="34" spans="1:4" ht="15" customHeight="1" hidden="1">
      <c r="A34" s="16" t="s">
        <v>63</v>
      </c>
      <c r="B34" s="6" t="s">
        <v>64</v>
      </c>
      <c r="C34" s="12"/>
      <c r="D34" s="12"/>
    </row>
    <row r="35" spans="1:4" ht="15" customHeight="1" hidden="1">
      <c r="A35" s="16" t="s">
        <v>65</v>
      </c>
      <c r="B35" s="6" t="s">
        <v>66</v>
      </c>
      <c r="C35" s="12"/>
      <c r="D35" s="12"/>
    </row>
    <row r="36" spans="1:4" ht="15" customHeight="1" hidden="1">
      <c r="A36" s="16" t="s">
        <v>67</v>
      </c>
      <c r="B36" s="6" t="s">
        <v>68</v>
      </c>
      <c r="C36" s="12"/>
      <c r="D36" s="12"/>
    </row>
    <row r="37" spans="1:4" ht="15" customHeight="1" hidden="1">
      <c r="A37" s="16" t="s">
        <v>69</v>
      </c>
      <c r="B37" s="6" t="s">
        <v>70</v>
      </c>
      <c r="C37" s="12"/>
      <c r="D37" s="12"/>
    </row>
    <row r="38" spans="1:4" ht="15" customHeight="1" hidden="1">
      <c r="A38" s="16" t="s">
        <v>71</v>
      </c>
      <c r="B38" s="6" t="s">
        <v>72</v>
      </c>
      <c r="C38" s="12"/>
      <c r="D38" s="12"/>
    </row>
    <row r="39" spans="1:4" ht="15" customHeight="1" hidden="1">
      <c r="A39" s="16" t="s">
        <v>73</v>
      </c>
      <c r="B39" s="6" t="s">
        <v>74</v>
      </c>
      <c r="C39" s="12"/>
      <c r="D39" s="12"/>
    </row>
    <row r="40" spans="1:4" ht="15" customHeight="1" hidden="1">
      <c r="A40" s="16" t="s">
        <v>75</v>
      </c>
      <c r="B40" s="6" t="s">
        <v>76</v>
      </c>
      <c r="C40" s="12"/>
      <c r="D40" s="12"/>
    </row>
    <row r="41" spans="1:4" ht="15" customHeight="1" hidden="1">
      <c r="A41" s="16" t="s">
        <v>77</v>
      </c>
      <c r="B41" s="6" t="s">
        <v>78</v>
      </c>
      <c r="C41" s="12"/>
      <c r="D41" s="12"/>
    </row>
    <row r="42" spans="1:4" ht="15" customHeight="1" hidden="1">
      <c r="A42" s="16" t="s">
        <v>79</v>
      </c>
      <c r="B42" s="6" t="s">
        <v>80</v>
      </c>
      <c r="C42" s="12"/>
      <c r="D42" s="12"/>
    </row>
    <row r="43" spans="1:4" ht="15" customHeight="1">
      <c r="A43" s="17" t="s">
        <v>81</v>
      </c>
      <c r="B43" s="14" t="s">
        <v>82</v>
      </c>
      <c r="C43" s="11">
        <f>SUM('[2]bevételek műk.bölcsőde'!C43+'[3]bevételek műk.könyvtár'!C43+'[4]bevételek zengő óvoda'!C43+'[5]bevételek polg.hiv'!C43+'[1]bevételek önkorm.'!C43)</f>
        <v>149848291</v>
      </c>
      <c r="D43" s="11">
        <f>SUM('[2]bevételek műk.bölcsőde'!D43+'[3]bevételek műk.könyvtár'!D43+'[4]bevételek zengő óvoda'!D43+'[5]bevételek polg.hiv'!D43+'[1]bevételek önkorm.'!D43)</f>
        <v>149092931</v>
      </c>
    </row>
    <row r="44" spans="1:4" ht="15" customHeight="1">
      <c r="A44" s="16" t="s">
        <v>83</v>
      </c>
      <c r="B44" s="6" t="s">
        <v>84</v>
      </c>
      <c r="C44" s="12"/>
      <c r="D44" s="12"/>
    </row>
    <row r="45" spans="1:4" ht="15" customHeight="1">
      <c r="A45" s="8" t="s">
        <v>85</v>
      </c>
      <c r="B45" s="6" t="s">
        <v>86</v>
      </c>
      <c r="C45" s="12"/>
      <c r="D45" s="12"/>
    </row>
    <row r="46" spans="1:4" ht="15" customHeight="1">
      <c r="A46" s="16" t="s">
        <v>87</v>
      </c>
      <c r="B46" s="6" t="s">
        <v>88</v>
      </c>
      <c r="C46" s="12"/>
      <c r="D46" s="12"/>
    </row>
    <row r="47" spans="1:4" ht="15" customHeight="1">
      <c r="A47" s="13" t="s">
        <v>89</v>
      </c>
      <c r="B47" s="14" t="s">
        <v>90</v>
      </c>
      <c r="C47" s="11">
        <f>SUM(C44:C46)</f>
        <v>0</v>
      </c>
      <c r="D47" s="11">
        <f>SUM(D44:D46)</f>
        <v>0</v>
      </c>
    </row>
    <row r="48" spans="1:4" ht="15" customHeight="1">
      <c r="A48" s="18" t="s">
        <v>91</v>
      </c>
      <c r="B48" s="19"/>
      <c r="C48" s="11">
        <f>C47+C43+C32+C18</f>
        <v>1794329886</v>
      </c>
      <c r="D48" s="11">
        <f>D47+D43+D32+D18</f>
        <v>1830020907</v>
      </c>
    </row>
    <row r="49" spans="1:4" ht="15" customHeight="1">
      <c r="A49" s="8" t="s">
        <v>92</v>
      </c>
      <c r="B49" s="6" t="s">
        <v>93</v>
      </c>
      <c r="C49" s="12"/>
      <c r="D49" s="12"/>
    </row>
    <row r="50" spans="1:4" ht="15" customHeight="1">
      <c r="A50" s="8" t="s">
        <v>94</v>
      </c>
      <c r="B50" s="6" t="s">
        <v>95</v>
      </c>
      <c r="C50" s="12"/>
      <c r="D50" s="12"/>
    </row>
    <row r="51" spans="1:4" ht="15" customHeight="1">
      <c r="A51" s="8" t="s">
        <v>96</v>
      </c>
      <c r="B51" s="6" t="s">
        <v>97</v>
      </c>
      <c r="C51" s="12"/>
      <c r="D51" s="12"/>
    </row>
    <row r="52" spans="1:4" ht="15" customHeight="1">
      <c r="A52" s="8" t="s">
        <v>98</v>
      </c>
      <c r="B52" s="6" t="s">
        <v>99</v>
      </c>
      <c r="C52" s="12"/>
      <c r="D52" s="12"/>
    </row>
    <row r="53" spans="1:4" ht="15" customHeight="1">
      <c r="A53" s="8" t="s">
        <v>100</v>
      </c>
      <c r="B53" s="6" t="s">
        <v>101</v>
      </c>
      <c r="C53" s="12">
        <f>SUM('[2]bevételek műk.bölcsőde'!C53+'[3]bevételek műk.könyvtár'!C53+'[4]bevételek zengő óvoda'!C53+'[5]bevételek polg.hiv'!C53+'[1]bevételek önkorm.'!C53)</f>
        <v>1825143774</v>
      </c>
      <c r="D53" s="12">
        <f>SUM('[2]bevételek műk.bölcsőde'!D53+'[3]bevételek műk.könyvtár'!D53+'[4]bevételek zengő óvoda'!D53+'[5]bevételek polg.hiv'!D53+'[1]bevételek önkorm.'!D53)</f>
        <v>1825143774</v>
      </c>
    </row>
    <row r="54" spans="1:4" ht="15" customHeight="1">
      <c r="A54" s="13" t="s">
        <v>102</v>
      </c>
      <c r="B54" s="14" t="s">
        <v>103</v>
      </c>
      <c r="C54" s="11">
        <f>SUM(C53)</f>
        <v>1825143774</v>
      </c>
      <c r="D54" s="11">
        <f>SUM(D53)</f>
        <v>1825143774</v>
      </c>
    </row>
    <row r="55" spans="1:4" ht="15" customHeight="1">
      <c r="A55" s="16" t="s">
        <v>104</v>
      </c>
      <c r="B55" s="6" t="s">
        <v>105</v>
      </c>
      <c r="C55" s="12"/>
      <c r="D55" s="12"/>
    </row>
    <row r="56" spans="1:4" ht="15" customHeight="1">
      <c r="A56" s="16" t="s">
        <v>106</v>
      </c>
      <c r="B56" s="6" t="s">
        <v>107</v>
      </c>
      <c r="C56" s="12">
        <f>SUM('[1]bevételek önkorm.'!C56)</f>
        <v>5681492</v>
      </c>
      <c r="D56" s="12">
        <f>SUM('[1]bevételek önkorm.'!D56)</f>
        <v>5681492</v>
      </c>
    </row>
    <row r="57" spans="1:4" ht="15" customHeight="1">
      <c r="A57" s="16" t="s">
        <v>108</v>
      </c>
      <c r="B57" s="6" t="s">
        <v>109</v>
      </c>
      <c r="C57" s="12"/>
      <c r="D57" s="12"/>
    </row>
    <row r="58" spans="1:4" ht="15" customHeight="1">
      <c r="A58" s="16" t="s">
        <v>110</v>
      </c>
      <c r="B58" s="6" t="s">
        <v>111</v>
      </c>
      <c r="C58" s="12"/>
      <c r="D58" s="12"/>
    </row>
    <row r="59" spans="1:4" ht="15" customHeight="1">
      <c r="A59" s="16" t="s">
        <v>112</v>
      </c>
      <c r="B59" s="6" t="s">
        <v>113</v>
      </c>
      <c r="C59" s="12"/>
      <c r="D59" s="12"/>
    </row>
    <row r="60" spans="1:4" ht="15" customHeight="1">
      <c r="A60" s="13" t="s">
        <v>114</v>
      </c>
      <c r="B60" s="14" t="s">
        <v>115</v>
      </c>
      <c r="C60" s="11">
        <f>SUM(C55:C59)</f>
        <v>5681492</v>
      </c>
      <c r="D60" s="11">
        <f>SUM(D55:D59)</f>
        <v>5681492</v>
      </c>
    </row>
    <row r="61" spans="1:4" ht="15" customHeight="1">
      <c r="A61" s="16" t="s">
        <v>116</v>
      </c>
      <c r="B61" s="6" t="s">
        <v>117</v>
      </c>
      <c r="C61" s="12"/>
      <c r="D61" s="12"/>
    </row>
    <row r="62" spans="1:4" ht="15" customHeight="1">
      <c r="A62" s="8" t="s">
        <v>118</v>
      </c>
      <c r="B62" s="6" t="s">
        <v>119</v>
      </c>
      <c r="C62" s="12"/>
      <c r="D62" s="12"/>
    </row>
    <row r="63" spans="1:4" ht="15" customHeight="1">
      <c r="A63" s="16" t="s">
        <v>120</v>
      </c>
      <c r="B63" s="6" t="s">
        <v>121</v>
      </c>
      <c r="C63" s="12">
        <f>SUM('[1]bevételek önkorm.'!C63)</f>
        <v>140000</v>
      </c>
      <c r="D63" s="12">
        <f>SUM('[1]bevételek önkorm.'!D63)</f>
        <v>135716</v>
      </c>
    </row>
    <row r="64" spans="1:4" ht="15" customHeight="1">
      <c r="A64" s="13" t="s">
        <v>122</v>
      </c>
      <c r="B64" s="14" t="s">
        <v>123</v>
      </c>
      <c r="C64" s="11">
        <f>SUM(C63)</f>
        <v>140000</v>
      </c>
      <c r="D64" s="11">
        <f>SUM(D63)</f>
        <v>135716</v>
      </c>
    </row>
    <row r="65" spans="1:4" ht="15" customHeight="1">
      <c r="A65" s="18" t="s">
        <v>124</v>
      </c>
      <c r="B65" s="19"/>
      <c r="C65" s="11">
        <f>C64+C60+C54</f>
        <v>1830965266</v>
      </c>
      <c r="D65" s="11">
        <f>D64+D60+D54</f>
        <v>1830960982</v>
      </c>
    </row>
    <row r="66" spans="1:4" ht="15.75">
      <c r="A66" s="20" t="s">
        <v>125</v>
      </c>
      <c r="B66" s="21" t="s">
        <v>126</v>
      </c>
      <c r="C66" s="11">
        <f>C64+C47+C60+C43+C32+C18+C54</f>
        <v>3625295152</v>
      </c>
      <c r="D66" s="11">
        <f>D64+D47+D60+D43+D32+D18+D54</f>
        <v>3660981889</v>
      </c>
    </row>
    <row r="67" spans="1:4" ht="15.75">
      <c r="A67" s="22" t="s">
        <v>127</v>
      </c>
      <c r="B67" s="23"/>
      <c r="C67" s="12">
        <f>C48-'kiadások működés önk+költs.szer'!C74</f>
        <v>-143566775</v>
      </c>
      <c r="D67" s="12">
        <f>D48-'kiadások működés önk+költs.szer'!D74</f>
        <v>298543168</v>
      </c>
    </row>
    <row r="68" spans="1:4" ht="15.75">
      <c r="A68" s="22" t="s">
        <v>128</v>
      </c>
      <c r="B68" s="23"/>
      <c r="C68" s="12">
        <f>C65-'kiadások működés önk+költs.szer'!C97</f>
        <v>-50464201</v>
      </c>
      <c r="D68" s="12">
        <f>D65-'kiadások működés önk+költs.szer'!D97</f>
        <v>1770574487</v>
      </c>
    </row>
    <row r="69" spans="1:4" ht="15" hidden="1">
      <c r="A69" s="24" t="s">
        <v>129</v>
      </c>
      <c r="B69" s="8" t="s">
        <v>130</v>
      </c>
      <c r="C69" s="12"/>
      <c r="D69" s="12"/>
    </row>
    <row r="70" spans="1:4" ht="15" hidden="1">
      <c r="A70" s="16" t="s">
        <v>131</v>
      </c>
      <c r="B70" s="8" t="s">
        <v>132</v>
      </c>
      <c r="C70" s="12"/>
      <c r="D70" s="12"/>
    </row>
    <row r="71" spans="1:4" ht="15" hidden="1">
      <c r="A71" s="24" t="s">
        <v>133</v>
      </c>
      <c r="B71" s="8" t="s">
        <v>134</v>
      </c>
      <c r="C71" s="12"/>
      <c r="D71" s="12"/>
    </row>
    <row r="72" spans="1:4" ht="15">
      <c r="A72" s="25" t="s">
        <v>135</v>
      </c>
      <c r="B72" s="9" t="s">
        <v>136</v>
      </c>
      <c r="C72" s="12"/>
      <c r="D72" s="12"/>
    </row>
    <row r="73" spans="1:4" ht="15" hidden="1">
      <c r="A73" s="16" t="s">
        <v>137</v>
      </c>
      <c r="B73" s="8" t="s">
        <v>138</v>
      </c>
      <c r="C73" s="12"/>
      <c r="D73" s="12"/>
    </row>
    <row r="74" spans="1:4" ht="15" hidden="1">
      <c r="A74" s="24" t="s">
        <v>139</v>
      </c>
      <c r="B74" s="8" t="s">
        <v>140</v>
      </c>
      <c r="C74" s="12"/>
      <c r="D74" s="12"/>
    </row>
    <row r="75" spans="1:4" ht="15" hidden="1">
      <c r="A75" s="16" t="s">
        <v>141</v>
      </c>
      <c r="B75" s="8" t="s">
        <v>142</v>
      </c>
      <c r="C75" s="12"/>
      <c r="D75" s="12"/>
    </row>
    <row r="76" spans="1:4" ht="15" hidden="1">
      <c r="A76" s="24" t="s">
        <v>143</v>
      </c>
      <c r="B76" s="8" t="s">
        <v>144</v>
      </c>
      <c r="C76" s="12"/>
      <c r="D76" s="12"/>
    </row>
    <row r="77" spans="1:4" ht="15">
      <c r="A77" s="26" t="s">
        <v>145</v>
      </c>
      <c r="B77" s="9" t="s">
        <v>146</v>
      </c>
      <c r="C77" s="12"/>
      <c r="D77" s="12"/>
    </row>
    <row r="78" spans="1:4" ht="15" hidden="1">
      <c r="A78" s="8" t="s">
        <v>147</v>
      </c>
      <c r="B78" s="8" t="s">
        <v>148</v>
      </c>
      <c r="C78" s="12"/>
      <c r="D78" s="12"/>
    </row>
    <row r="79" spans="1:4" ht="15" hidden="1">
      <c r="A79" s="8" t="s">
        <v>149</v>
      </c>
      <c r="B79" s="8" t="s">
        <v>148</v>
      </c>
      <c r="C79" s="12"/>
      <c r="D79" s="12"/>
    </row>
    <row r="80" spans="1:4" ht="15" hidden="1">
      <c r="A80" s="8" t="s">
        <v>150</v>
      </c>
      <c r="B80" s="8" t="s">
        <v>151</v>
      </c>
      <c r="C80" s="12"/>
      <c r="D80" s="12"/>
    </row>
    <row r="81" spans="1:4" ht="15" hidden="1">
      <c r="A81" s="8" t="s">
        <v>152</v>
      </c>
      <c r="B81" s="8" t="s">
        <v>151</v>
      </c>
      <c r="C81" s="12"/>
      <c r="D81" s="12"/>
    </row>
    <row r="82" spans="1:4" ht="15">
      <c r="A82" s="9" t="s">
        <v>153</v>
      </c>
      <c r="B82" s="9" t="s">
        <v>154</v>
      </c>
      <c r="C82" s="12">
        <f>SUM('[2]bevételek műk.bölcsőde'!C77+'[3]bevételek műk.könyvtár'!C77+'[4]bevételek zengő óvoda'!C82+'[5]bevételek polg.hiv'!C82+'[1]bevételek önkorm.'!C82)</f>
        <v>234348675</v>
      </c>
      <c r="D82" s="12">
        <f>SUM('[2]bevételek műk.bölcsőde'!D77+'[3]bevételek műk.könyvtár'!D77+'[4]bevételek zengő óvoda'!D82+'[5]bevételek polg.hiv'!D82+'[1]bevételek önkorm.'!D82)</f>
        <v>234348675</v>
      </c>
    </row>
    <row r="83" spans="1:4" ht="15">
      <c r="A83" s="24" t="s">
        <v>155</v>
      </c>
      <c r="B83" s="8" t="s">
        <v>156</v>
      </c>
      <c r="C83" s="12"/>
      <c r="D83" s="12">
        <f>SUM('[1]bevételek önkorm.'!D83)</f>
        <v>31037307</v>
      </c>
    </row>
    <row r="84" spans="1:4" ht="15">
      <c r="A84" s="24" t="s">
        <v>157</v>
      </c>
      <c r="B84" s="8" t="s">
        <v>158</v>
      </c>
      <c r="C84" s="12"/>
      <c r="D84" s="12"/>
    </row>
    <row r="85" spans="1:4" ht="15">
      <c r="A85" s="24" t="s">
        <v>159</v>
      </c>
      <c r="B85" s="8" t="s">
        <v>160</v>
      </c>
      <c r="C85" s="12"/>
      <c r="D85" s="12"/>
    </row>
    <row r="86" spans="1:4" ht="15">
      <c r="A86" s="24" t="s">
        <v>161</v>
      </c>
      <c r="B86" s="8" t="s">
        <v>162</v>
      </c>
      <c r="C86" s="12"/>
      <c r="D86" s="12"/>
    </row>
    <row r="87" spans="1:4" ht="15">
      <c r="A87" s="16" t="s">
        <v>163</v>
      </c>
      <c r="B87" s="8" t="s">
        <v>164</v>
      </c>
      <c r="C87" s="12"/>
      <c r="D87" s="12"/>
    </row>
    <row r="88" spans="1:4" ht="15">
      <c r="A88" s="25" t="s">
        <v>165</v>
      </c>
      <c r="B88" s="9" t="s">
        <v>166</v>
      </c>
      <c r="C88" s="11">
        <f>SUM(C82:C87)</f>
        <v>234348675</v>
      </c>
      <c r="D88" s="11">
        <f>SUM(D82:D87)</f>
        <v>265385982</v>
      </c>
    </row>
    <row r="89" spans="1:4" ht="15">
      <c r="A89" s="16" t="s">
        <v>167</v>
      </c>
      <c r="B89" s="8" t="s">
        <v>168</v>
      </c>
      <c r="C89" s="12"/>
      <c r="D89" s="12"/>
    </row>
    <row r="90" spans="1:4" ht="15">
      <c r="A90" s="16" t="s">
        <v>169</v>
      </c>
      <c r="B90" s="8" t="s">
        <v>170</v>
      </c>
      <c r="C90" s="12"/>
      <c r="D90" s="12"/>
    </row>
    <row r="91" spans="1:4" ht="15">
      <c r="A91" s="24" t="s">
        <v>171</v>
      </c>
      <c r="B91" s="8" t="s">
        <v>172</v>
      </c>
      <c r="C91" s="12"/>
      <c r="D91" s="12"/>
    </row>
    <row r="92" spans="1:4" ht="15">
      <c r="A92" s="24" t="s">
        <v>173</v>
      </c>
      <c r="B92" s="8" t="s">
        <v>174</v>
      </c>
      <c r="C92" s="12"/>
      <c r="D92" s="12"/>
    </row>
    <row r="93" spans="1:4" ht="15">
      <c r="A93" s="26" t="s">
        <v>175</v>
      </c>
      <c r="B93" s="9" t="s">
        <v>176</v>
      </c>
      <c r="C93" s="12"/>
      <c r="D93" s="12"/>
    </row>
    <row r="94" spans="1:4" ht="15">
      <c r="A94" s="25" t="s">
        <v>177</v>
      </c>
      <c r="B94" s="9" t="s">
        <v>178</v>
      </c>
      <c r="C94" s="12"/>
      <c r="D94" s="12"/>
    </row>
    <row r="95" spans="1:4" ht="15.75">
      <c r="A95" s="27" t="s">
        <v>179</v>
      </c>
      <c r="B95" s="28" t="s">
        <v>180</v>
      </c>
      <c r="C95" s="11">
        <f>SUM(C88)</f>
        <v>234348675</v>
      </c>
      <c r="D95" s="11">
        <f>SUM(D88)</f>
        <v>265385982</v>
      </c>
    </row>
    <row r="96" spans="1:4" ht="15.75">
      <c r="A96" s="29" t="s">
        <v>181</v>
      </c>
      <c r="B96" s="30"/>
      <c r="C96" s="11">
        <f>C66+C95</f>
        <v>3859643827</v>
      </c>
      <c r="D96" s="11">
        <f>D66+D95</f>
        <v>3926367871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 alignWithMargins="0">
    <oddHeader>&amp;R1/6.melléklet a    9/2018.
(V.30.)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2018-05-31T12:21:01Z</dcterms:created>
  <dcterms:modified xsi:type="dcterms:W3CDTF">2018-06-01T11:03:50Z</dcterms:modified>
  <cp:category/>
  <cp:version/>
  <cp:contentType/>
  <cp:contentStatus/>
</cp:coreProperties>
</file>