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995" tabRatio="880" activeTab="2"/>
  </bookViews>
  <sheets>
    <sheet name="1.m Bevételek" sheetId="1" r:id="rId1"/>
    <sheet name="2. m Kiadások" sheetId="2" r:id="rId2"/>
    <sheet name="4m Felújítás" sheetId="3" r:id="rId3"/>
    <sheet name="3. m Mérleg" sheetId="4" r:id="rId4"/>
    <sheet name="Munka1" sheetId="5" r:id="rId5"/>
  </sheets>
  <definedNames/>
  <calcPr fullCalcOnLoad="1"/>
</workbook>
</file>

<file path=xl/sharedStrings.xml><?xml version="1.0" encoding="utf-8"?>
<sst xmlns="http://schemas.openxmlformats.org/spreadsheetml/2006/main" count="279" uniqueCount="238">
  <si>
    <t>ezer Ft-ban</t>
  </si>
  <si>
    <t>Sor-szám</t>
  </si>
  <si>
    <t>Megnevezés</t>
  </si>
  <si>
    <t>BEVÉTELEK</t>
  </si>
  <si>
    <t>Támogatás</t>
  </si>
  <si>
    <t>1</t>
  </si>
  <si>
    <t>1.1</t>
  </si>
  <si>
    <t>1.2</t>
  </si>
  <si>
    <t>1.3</t>
  </si>
  <si>
    <t>1.4</t>
  </si>
  <si>
    <t>2</t>
  </si>
  <si>
    <t>3</t>
  </si>
  <si>
    <t>központi költségvetési szervtől</t>
  </si>
  <si>
    <t>4</t>
  </si>
  <si>
    <t>fejezeti kezelésű előirányzattól</t>
  </si>
  <si>
    <t>5</t>
  </si>
  <si>
    <t>TB pénzügyi alapjaiból</t>
  </si>
  <si>
    <t>6</t>
  </si>
  <si>
    <t>elkülönített állami pénzalaptól</t>
  </si>
  <si>
    <t>7</t>
  </si>
  <si>
    <t>helyi önkormányzattól</t>
  </si>
  <si>
    <t>7.1</t>
  </si>
  <si>
    <t>többcélú kistérségi társulástól</t>
  </si>
  <si>
    <t>7.2</t>
  </si>
  <si>
    <t>egyéb önkormányzati társulástól</t>
  </si>
  <si>
    <t>7.3</t>
  </si>
  <si>
    <t>helyi kisebbségi önkormányzattól</t>
  </si>
  <si>
    <t>7.4</t>
  </si>
  <si>
    <t>országos kisebbségi önkormányzattól</t>
  </si>
  <si>
    <t>Saját bevételek</t>
  </si>
  <si>
    <t>8</t>
  </si>
  <si>
    <t>hatósági jogkörhöz köthető - a költségvetési szervet a külön jogszabályban meghatározott mértékben megillető bevételek</t>
  </si>
  <si>
    <t>8.1</t>
  </si>
  <si>
    <t>igazgatási szolgáltatási díj</t>
  </si>
  <si>
    <t>8.2</t>
  </si>
  <si>
    <t>felügyeleti jellegű tevékenység díja</t>
  </si>
  <si>
    <t>8.3</t>
  </si>
  <si>
    <t>bírságból származó bevétel</t>
  </si>
  <si>
    <t>9</t>
  </si>
  <si>
    <t>átengedett központi adók</t>
  </si>
  <si>
    <t>9.1</t>
  </si>
  <si>
    <t>9.2</t>
  </si>
  <si>
    <t>9.3</t>
  </si>
  <si>
    <t>gépjárműadó</t>
  </si>
  <si>
    <t>10</t>
  </si>
  <si>
    <t>helyi adók és kapcsolódó pótlékok, bírságok</t>
  </si>
  <si>
    <t>10.1</t>
  </si>
  <si>
    <t>építményadó</t>
  </si>
  <si>
    <t>10.2</t>
  </si>
  <si>
    <t>telekadó</t>
  </si>
  <si>
    <t>10.3</t>
  </si>
  <si>
    <t>kommunális adó</t>
  </si>
  <si>
    <t>10.4</t>
  </si>
  <si>
    <t>iparűzési adó</t>
  </si>
  <si>
    <t>10.5</t>
  </si>
  <si>
    <t>idegenforgalmi adó</t>
  </si>
  <si>
    <t>10.6</t>
  </si>
  <si>
    <t>bírság és pótlék</t>
  </si>
  <si>
    <t>11</t>
  </si>
  <si>
    <t>talajterhelési díj</t>
  </si>
  <si>
    <t>12</t>
  </si>
  <si>
    <t>egyéb saját bevétel</t>
  </si>
  <si>
    <t>12.1</t>
  </si>
  <si>
    <t>áru- és készletért. ellenértéke</t>
  </si>
  <si>
    <t>12.2</t>
  </si>
  <si>
    <t>szolgáltatások ellenértéke</t>
  </si>
  <si>
    <t>12.3</t>
  </si>
  <si>
    <t>bérleti és lízingdíj</t>
  </si>
  <si>
    <t>12.4</t>
  </si>
  <si>
    <t>intézményi ellátási díjak</t>
  </si>
  <si>
    <t>12.5</t>
  </si>
  <si>
    <t>alkalmazottak térítései</t>
  </si>
  <si>
    <t>12.6</t>
  </si>
  <si>
    <t>alkalmazottak kártérítése és egyéb térítése</t>
  </si>
  <si>
    <t>13</t>
  </si>
  <si>
    <t>14</t>
  </si>
  <si>
    <t>Hozam és kamatbevételek</t>
  </si>
  <si>
    <t>Átvett pénzeszközök államháztartáson kívülről</t>
  </si>
  <si>
    <t>15</t>
  </si>
  <si>
    <t>vállalkozásoktól</t>
  </si>
  <si>
    <t>16</t>
  </si>
  <si>
    <t>háztartásoktól</t>
  </si>
  <si>
    <t>17</t>
  </si>
  <si>
    <t>non-profit szervezetektől</t>
  </si>
  <si>
    <t>18</t>
  </si>
  <si>
    <t>külföldről</t>
  </si>
  <si>
    <t>19</t>
  </si>
  <si>
    <t>EU költsévetésből</t>
  </si>
  <si>
    <t>Pénzügyi műveletek</t>
  </si>
  <si>
    <t>20</t>
  </si>
  <si>
    <t>Működési célú hitel felvétel</t>
  </si>
  <si>
    <t>21</t>
  </si>
  <si>
    <t>Intézményi felhalmozási kiad. támogatása</t>
  </si>
  <si>
    <t>22</t>
  </si>
  <si>
    <t>23</t>
  </si>
  <si>
    <t>24</t>
  </si>
  <si>
    <t>TB alapból</t>
  </si>
  <si>
    <t>25</t>
  </si>
  <si>
    <t>elkülönített állami pénzalapból (alaponként)</t>
  </si>
  <si>
    <t>26</t>
  </si>
  <si>
    <t>helyi önkormányzattól (önkormányzatonként)</t>
  </si>
  <si>
    <t>26.1</t>
  </si>
  <si>
    <t>26.2</t>
  </si>
  <si>
    <t>26.3</t>
  </si>
  <si>
    <t>26.4</t>
  </si>
  <si>
    <t>Felhalmozási és tőke jellegű bevételek</t>
  </si>
  <si>
    <t>27</t>
  </si>
  <si>
    <t>Felhalm.célú önkormányzati bevételek</t>
  </si>
  <si>
    <t>28</t>
  </si>
  <si>
    <t>Előző évi felhalm.célú pénzmaradvány</t>
  </si>
  <si>
    <t>Felhalmozási célú egyéb bevételek</t>
  </si>
  <si>
    <t>29</t>
  </si>
  <si>
    <t>vízi közmű koncessziós díj / eszközhaszn. díj</t>
  </si>
  <si>
    <t>30</t>
  </si>
  <si>
    <t>31</t>
  </si>
  <si>
    <t>privatizációs bevételek</t>
  </si>
  <si>
    <t>BEVÉTELEK ÖSSZESEN:</t>
  </si>
  <si>
    <t>MŰKÖDÉSI KIADÁSOK</t>
  </si>
  <si>
    <t>Támogatások folyósítása</t>
  </si>
  <si>
    <t>felügyelet alá tartozó költségvetési szervnek</t>
  </si>
  <si>
    <t>személyi juttatás</t>
  </si>
  <si>
    <t>munkaadót terhelő járulékok</t>
  </si>
  <si>
    <t>dologi jellegű kiadás</t>
  </si>
  <si>
    <t>ellátottak pénzbeni juttatása</t>
  </si>
  <si>
    <t>helyi önkorm.-nak és költségvetési szerveinek</t>
  </si>
  <si>
    <t>2.1</t>
  </si>
  <si>
    <t>többcélú kistérségi társulásnak</t>
  </si>
  <si>
    <t>2.2</t>
  </si>
  <si>
    <t>egyéb önkormányzati társulásnak</t>
  </si>
  <si>
    <t>2.3</t>
  </si>
  <si>
    <t>helyi kisebbségi önkormányzatnak</t>
  </si>
  <si>
    <t>2.4</t>
  </si>
  <si>
    <t>háztartásnak</t>
  </si>
  <si>
    <t>non-profit szervezetnek</t>
  </si>
  <si>
    <t>pénzforgalom nélküli kiadások</t>
  </si>
  <si>
    <t>Önkormányzati működési kiadások</t>
  </si>
  <si>
    <t>működési célú általános tartalék</t>
  </si>
  <si>
    <t>előző évi támogatás visszafizetése</t>
  </si>
  <si>
    <t>14.1</t>
  </si>
  <si>
    <t>14.2</t>
  </si>
  <si>
    <t>14.3</t>
  </si>
  <si>
    <t>Önkormányzati felhalmozási kiadások</t>
  </si>
  <si>
    <t>Felhalmozási célú céltartalék</t>
  </si>
  <si>
    <t>KIADÁSOK ÖSSZESEN:</t>
  </si>
  <si>
    <t>ALCÍM</t>
  </si>
  <si>
    <t>Munkaadót terhelő járulékok</t>
  </si>
  <si>
    <t>Dologi jellegű kiadások</t>
  </si>
  <si>
    <t>Beruházás</t>
  </si>
  <si>
    <t>Falugondnoki szolgálat</t>
  </si>
  <si>
    <t>Működési célú pénzmaradvány</t>
  </si>
  <si>
    <t>Fejlesztési feladatok</t>
  </si>
  <si>
    <t>Európai Uniós támogatásból megvalósuló</t>
  </si>
  <si>
    <t>Nem európai uniós támogatásból megvalósuló</t>
  </si>
  <si>
    <t>FEJLESZTÉSI KIADÁSOK RÉSZLETEZÉSE</t>
  </si>
  <si>
    <t>S.sz</t>
  </si>
  <si>
    <t>Feladat megnevezése</t>
  </si>
  <si>
    <t>Összes kiadás</t>
  </si>
  <si>
    <t>1.</t>
  </si>
  <si>
    <t>BEVÉTEL</t>
  </si>
  <si>
    <t>KIADÁS</t>
  </si>
  <si>
    <t>MŰKÖDÉSI BEVÉTELEK</t>
  </si>
  <si>
    <t>Ezer Ft</t>
  </si>
  <si>
    <t>Támogatás értékű műk. kiadás non-profit szervezetnek</t>
  </si>
  <si>
    <t>Személyi juttatások</t>
  </si>
  <si>
    <t>Helyi adók, bírságok, pótlékok</t>
  </si>
  <si>
    <t>Egyéb saját bevétel</t>
  </si>
  <si>
    <t>Ellátottak pénzbeni juttatása</t>
  </si>
  <si>
    <t>Tartalékok: - működési célú általános tartalék</t>
  </si>
  <si>
    <t xml:space="preserve">                     - működési célú céltartalék</t>
  </si>
  <si>
    <t>MŰKÖDÉSI BEVÉTELEK ÖSSZESEN:</t>
  </si>
  <si>
    <t>MŰKÖDÉSI KIADÁSOK ÖSSZESEN:</t>
  </si>
  <si>
    <t>FELHALMOZÁSI BEVÉTELEK</t>
  </si>
  <si>
    <t>FELHALMOZÁSI KIADÁSOK</t>
  </si>
  <si>
    <t>FELHALMOZÁSI BEVÉTELEK ÖSSZESEN:</t>
  </si>
  <si>
    <t>FELHALMOZÁSI KIADÁSOK ÖSSZESEN:</t>
  </si>
  <si>
    <t>BEVÉTELEK MINDÖSSZESEN:</t>
  </si>
  <si>
    <t>KIADÁSOK MINDÖSSZESEN:</t>
  </si>
  <si>
    <t>A költségvetés egyenlege (hiány):</t>
  </si>
  <si>
    <t>Beruh. kiad. össz.:</t>
  </si>
  <si>
    <t>Beruházás összesen</t>
  </si>
  <si>
    <t>Hozzájárulás a pénzbeli szociális ellátásokhoz</t>
  </si>
  <si>
    <t>Könyvtári ,közművelődési és múzeumi feladatok</t>
  </si>
  <si>
    <t>Működőképesség megőrzését szolgáló kiegészítő tám.</t>
  </si>
  <si>
    <t>Költégvetési bevételek</t>
  </si>
  <si>
    <t>Előző évi pénzmaradvány igénybevétele</t>
  </si>
  <si>
    <t xml:space="preserve"> Közös Hivatal fenntartására adott támogatás</t>
  </si>
  <si>
    <t>2.</t>
  </si>
  <si>
    <t>Települési Önkormányzatok Működésének Tám.</t>
  </si>
  <si>
    <t>Könyvtári ,közművelődési és múzeumi faledatok</t>
  </si>
  <si>
    <t>Felújítási kiadások</t>
  </si>
  <si>
    <t>ebből: Kiegészítő támogatás</t>
  </si>
  <si>
    <t>Település üzemeltetéséhez kapcs. feladatok támog.</t>
  </si>
  <si>
    <t>Települési önk. Szociális és gyermekj. Felad. Támog.</t>
  </si>
  <si>
    <t>Egyéb kötelező önkormányzati feladat támog.</t>
  </si>
  <si>
    <t>Lakott külterületi feladatok támog.</t>
  </si>
  <si>
    <t>1.5</t>
  </si>
  <si>
    <t>1.6</t>
  </si>
  <si>
    <t>1.7</t>
  </si>
  <si>
    <t>1.8</t>
  </si>
  <si>
    <t>Egyéb önk. Feladat támogatása</t>
  </si>
  <si>
    <t>Felhalmozási c. céltartalék</t>
  </si>
  <si>
    <t>1.9</t>
  </si>
  <si>
    <t>Felhalmozási célú kölcsön felvétele</t>
  </si>
  <si>
    <t>Átengedett adók/gépjárműadó</t>
  </si>
  <si>
    <t xml:space="preserve">Lakott külterületi feladatok támogatása </t>
  </si>
  <si>
    <t>Rászoruló gyermekek int. Kívüli szünidei étkeztetése</t>
  </si>
  <si>
    <t>Támogatási kiadás</t>
  </si>
  <si>
    <t>Gép és eszközbeszerzések beszerzések</t>
  </si>
  <si>
    <t>Ingatlan felújítások</t>
  </si>
  <si>
    <t>Támogatások felhalmozási kiadásokra</t>
  </si>
  <si>
    <t>kölcsön folyósítás</t>
  </si>
  <si>
    <t>3.</t>
  </si>
  <si>
    <t>4.</t>
  </si>
  <si>
    <t>Támogatási kiadás egyéb önk-i társulásnak</t>
  </si>
  <si>
    <t>Támogatási kölcsön háztartásnak</t>
  </si>
  <si>
    <t>Előző évi megelőlegezés visszafizetése</t>
  </si>
  <si>
    <t>Szünidei gyermekétkeztetés támogatása</t>
  </si>
  <si>
    <t>Ingatlan kialakítás, vásárlás</t>
  </si>
  <si>
    <t>5.</t>
  </si>
  <si>
    <t>Támogatások</t>
  </si>
  <si>
    <t>céltartalék</t>
  </si>
  <si>
    <t>Felhalmozási támog elk. Állami pénzalaptól</t>
  </si>
  <si>
    <t>szünidei gyermekétkeztetlés</t>
  </si>
  <si>
    <t>Polgármester illetményének kiegészítése</t>
  </si>
  <si>
    <t xml:space="preserve"> Ft</t>
  </si>
  <si>
    <t>Felhalmozási célú központi költségvetéstől</t>
  </si>
  <si>
    <t>szünidei gyermekétkeztetés</t>
  </si>
  <si>
    <t>Működési célú tám költségvetéstől</t>
  </si>
  <si>
    <t>Egyéb saját bevétel és bérleti díjak</t>
  </si>
  <si>
    <t>Polgármester illetményének támogatása</t>
  </si>
  <si>
    <t>Felhalm. célú önkormányzati bevételek/pénzmaradvány</t>
  </si>
  <si>
    <t>Beszámítás</t>
  </si>
  <si>
    <t>2020 évi eredeti</t>
  </si>
  <si>
    <t>kazán vásárlás ovihoz</t>
  </si>
  <si>
    <t>2020 eredeti</t>
  </si>
  <si>
    <t>2020 módosított</t>
  </si>
  <si>
    <t>2020.évi módosított</t>
  </si>
  <si>
    <t>vis maior kiadás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</si>
</sst>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52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b/>
      <sz val="12"/>
      <name val="Arial CE"/>
      <family val="2"/>
    </font>
    <font>
      <b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i/>
      <sz val="10"/>
      <name val="Arial CE"/>
      <family val="0"/>
    </font>
    <font>
      <sz val="10"/>
      <name val="MS Sans Serif"/>
      <family val="2"/>
    </font>
    <font>
      <sz val="11"/>
      <name val="Arial CE"/>
      <family val="0"/>
    </font>
    <font>
      <b/>
      <sz val="11"/>
      <name val="Arial CE"/>
      <family val="0"/>
    </font>
    <font>
      <b/>
      <sz val="9"/>
      <name val="Arial CE"/>
      <family val="0"/>
    </font>
    <font>
      <b/>
      <sz val="11"/>
      <name val="Arial"/>
      <family val="2"/>
    </font>
    <font>
      <sz val="9"/>
      <name val="Arial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Arial CE"/>
      <family val="0"/>
    </font>
    <font>
      <b/>
      <sz val="10"/>
      <color indexed="10"/>
      <name val="Arial CE"/>
      <family val="0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Arial CE"/>
      <family val="0"/>
    </font>
    <font>
      <b/>
      <sz val="10"/>
      <color rgb="FFFF0000"/>
      <name val="Arial CE"/>
      <family val="0"/>
    </font>
  </fonts>
  <fills count="36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/>
      <bottom style="thin"/>
    </border>
    <border>
      <left style="thin"/>
      <right style="thin"/>
      <top/>
      <bottom style="thin"/>
    </border>
    <border>
      <left style="medium"/>
      <right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thin"/>
      <bottom/>
    </border>
    <border>
      <left style="medium"/>
      <right style="thin"/>
      <top style="thin"/>
      <bottom style="thin"/>
    </border>
    <border>
      <left style="thin"/>
      <right style="thin"/>
      <top style="thin"/>
      <bottom/>
    </border>
    <border>
      <left style="medium"/>
      <right/>
      <top/>
      <bottom/>
    </border>
    <border>
      <left style="thin"/>
      <right style="thin"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/>
    </border>
    <border>
      <left style="medium"/>
      <right style="thin"/>
      <top style="thin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/>
      <right/>
      <top/>
      <bottom style="thin"/>
    </border>
    <border>
      <left/>
      <right/>
      <top style="thin"/>
      <bottom/>
    </border>
    <border>
      <left style="thin"/>
      <right style="thin"/>
      <top style="thin"/>
      <bottom style="medium"/>
    </border>
    <border>
      <left style="medium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medium"/>
      <top style="thin"/>
      <bottom/>
    </border>
    <border>
      <left style="thin"/>
      <right>
        <color indexed="63"/>
      </right>
      <top style="thin"/>
      <bottom/>
    </border>
    <border>
      <left>
        <color indexed="63"/>
      </left>
      <right style="thin"/>
      <top style="thin"/>
      <bottom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medium"/>
    </border>
    <border>
      <left style="medium"/>
      <right/>
      <top style="medium"/>
      <bottom/>
    </border>
    <border>
      <left/>
      <right style="thin"/>
      <top style="medium"/>
      <bottom/>
    </border>
    <border>
      <left style="medium"/>
      <right/>
      <top/>
      <bottom style="medium"/>
    </border>
    <border>
      <left/>
      <right style="thin"/>
      <top/>
      <bottom style="medium"/>
    </border>
    <border>
      <left/>
      <right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5" fillId="26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0" fillId="28" borderId="7" applyNumberFormat="0" applyFont="0" applyAlignment="0" applyProtection="0"/>
    <xf numFmtId="0" fontId="43" fillId="29" borderId="0" applyNumberFormat="0" applyBorder="0" applyAlignment="0" applyProtection="0"/>
    <xf numFmtId="0" fontId="44" fillId="30" borderId="8" applyNumberFormat="0" applyAlignment="0" applyProtection="0"/>
    <xf numFmtId="0" fontId="45" fillId="0" borderId="0" applyNumberFormat="0" applyFill="0" applyBorder="0" applyAlignment="0" applyProtection="0"/>
    <xf numFmtId="0" fontId="1" fillId="0" borderId="0">
      <alignment/>
      <protection/>
    </xf>
    <xf numFmtId="0" fontId="5" fillId="0" borderId="0">
      <alignment/>
      <protection/>
    </xf>
    <xf numFmtId="0" fontId="9" fillId="0" borderId="0">
      <alignment/>
      <protection/>
    </xf>
    <xf numFmtId="0" fontId="34" fillId="0" borderId="0">
      <alignment/>
      <protection/>
    </xf>
    <xf numFmtId="0" fontId="5" fillId="0" borderId="0" applyNumberFormat="0" applyFont="0" applyFill="0" applyBorder="0" applyAlignment="0" applyProtection="0"/>
    <xf numFmtId="0" fontId="5" fillId="0" borderId="0">
      <alignment/>
      <protection/>
    </xf>
    <xf numFmtId="0" fontId="5" fillId="0" borderId="0" applyNumberFormat="0" applyFill="0" applyBorder="0" applyAlignment="0" applyProtection="0"/>
    <xf numFmtId="0" fontId="4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0" fontId="49" fillId="30" borderId="1" applyNumberFormat="0" applyAlignment="0" applyProtection="0"/>
    <xf numFmtId="9" fontId="0" fillId="0" borderId="0" applyFont="0" applyFill="0" applyBorder="0" applyAlignment="0" applyProtection="0"/>
  </cellStyleXfs>
  <cellXfs count="160">
    <xf numFmtId="0" fontId="0" fillId="0" borderId="0" xfId="0" applyAlignment="1">
      <alignment/>
    </xf>
    <xf numFmtId="0" fontId="0" fillId="0" borderId="10" xfId="0" applyBorder="1" applyAlignment="1">
      <alignment/>
    </xf>
    <xf numFmtId="49" fontId="2" fillId="0" borderId="11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49" fontId="4" fillId="33" borderId="11" xfId="0" applyNumberFormat="1" applyFont="1" applyFill="1" applyBorder="1" applyAlignment="1">
      <alignment horizontal="center" vertical="center"/>
    </xf>
    <xf numFmtId="0" fontId="4" fillId="0" borderId="11" xfId="0" applyFont="1" applyBorder="1" applyAlignment="1">
      <alignment horizontal="left" vertical="center"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49" fontId="4" fillId="33" borderId="16" xfId="0" applyNumberFormat="1" applyFont="1" applyFill="1" applyBorder="1" applyAlignment="1">
      <alignment horizontal="center"/>
    </xf>
    <xf numFmtId="0" fontId="4" fillId="34" borderId="17" xfId="0" applyFont="1" applyFill="1" applyBorder="1" applyAlignment="1">
      <alignment vertical="center"/>
    </xf>
    <xf numFmtId="3" fontId="5" fillId="34" borderId="18" xfId="0" applyNumberFormat="1" applyFont="1" applyFill="1" applyBorder="1" applyAlignment="1">
      <alignment horizontal="right"/>
    </xf>
    <xf numFmtId="3" fontId="5" fillId="34" borderId="19" xfId="0" applyNumberFormat="1" applyFont="1" applyFill="1" applyBorder="1" applyAlignment="1">
      <alignment horizontal="right"/>
    </xf>
    <xf numFmtId="49" fontId="4" fillId="0" borderId="20" xfId="0" applyNumberFormat="1" applyFont="1" applyBorder="1" applyAlignment="1">
      <alignment horizontal="center"/>
    </xf>
    <xf numFmtId="0" fontId="5" fillId="0" borderId="21" xfId="0" applyFont="1" applyBorder="1" applyAlignment="1">
      <alignment/>
    </xf>
    <xf numFmtId="3" fontId="5" fillId="0" borderId="21" xfId="0" applyNumberFormat="1" applyFont="1" applyBorder="1" applyAlignment="1">
      <alignment horizontal="right"/>
    </xf>
    <xf numFmtId="49" fontId="6" fillId="0" borderId="22" xfId="0" applyNumberFormat="1" applyFont="1" applyBorder="1" applyAlignment="1">
      <alignment horizontal="center"/>
    </xf>
    <xf numFmtId="0" fontId="7" fillId="0" borderId="23" xfId="0" applyFont="1" applyBorder="1" applyAlignment="1">
      <alignment horizontal="left" indent="2"/>
    </xf>
    <xf numFmtId="3" fontId="7" fillId="0" borderId="23" xfId="0" applyNumberFormat="1" applyFont="1" applyBorder="1" applyAlignment="1">
      <alignment horizontal="right"/>
    </xf>
    <xf numFmtId="0" fontId="8" fillId="0" borderId="0" xfId="0" applyFont="1" applyAlignment="1">
      <alignment/>
    </xf>
    <xf numFmtId="3" fontId="7" fillId="0" borderId="23" xfId="0" applyNumberFormat="1" applyFont="1" applyBorder="1" applyAlignment="1">
      <alignment/>
    </xf>
    <xf numFmtId="49" fontId="4" fillId="0" borderId="22" xfId="0" applyNumberFormat="1" applyFont="1" applyBorder="1" applyAlignment="1">
      <alignment horizontal="center"/>
    </xf>
    <xf numFmtId="0" fontId="5" fillId="0" borderId="23" xfId="0" applyFont="1" applyBorder="1" applyAlignment="1">
      <alignment/>
    </xf>
    <xf numFmtId="3" fontId="5" fillId="0" borderId="23" xfId="0" applyNumberFormat="1" applyFont="1" applyBorder="1" applyAlignment="1">
      <alignment horizontal="right"/>
    </xf>
    <xf numFmtId="0" fontId="5" fillId="0" borderId="23" xfId="0" applyFont="1" applyBorder="1" applyAlignment="1">
      <alignment horizontal="left"/>
    </xf>
    <xf numFmtId="3" fontId="5" fillId="0" borderId="23" xfId="0" applyNumberFormat="1" applyFont="1" applyBorder="1" applyAlignment="1">
      <alignment/>
    </xf>
    <xf numFmtId="49" fontId="6" fillId="0" borderId="24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 vertical="center"/>
    </xf>
    <xf numFmtId="0" fontId="5" fillId="0" borderId="21" xfId="0" applyFont="1" applyBorder="1" applyAlignment="1">
      <alignment wrapText="1"/>
    </xf>
    <xf numFmtId="49" fontId="6" fillId="0" borderId="25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/>
    </xf>
    <xf numFmtId="0" fontId="5" fillId="0" borderId="26" xfId="0" applyFont="1" applyBorder="1" applyAlignment="1">
      <alignment/>
    </xf>
    <xf numFmtId="3" fontId="5" fillId="0" borderId="26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center"/>
    </xf>
    <xf numFmtId="0" fontId="5" fillId="0" borderId="28" xfId="0" applyFont="1" applyBorder="1" applyAlignment="1">
      <alignment/>
    </xf>
    <xf numFmtId="3" fontId="5" fillId="0" borderId="28" xfId="0" applyNumberFormat="1" applyFont="1" applyBorder="1" applyAlignment="1">
      <alignment horizontal="right" vertical="center"/>
    </xf>
    <xf numFmtId="49" fontId="4" fillId="0" borderId="25" xfId="0" applyNumberFormat="1" applyFont="1" applyBorder="1" applyAlignment="1">
      <alignment horizontal="center"/>
    </xf>
    <xf numFmtId="49" fontId="6" fillId="0" borderId="27" xfId="0" applyNumberFormat="1" applyFont="1" applyBorder="1" applyAlignment="1">
      <alignment horizontal="center"/>
    </xf>
    <xf numFmtId="0" fontId="7" fillId="0" borderId="28" xfId="0" applyFont="1" applyBorder="1" applyAlignment="1">
      <alignment horizontal="left" indent="2"/>
    </xf>
    <xf numFmtId="3" fontId="7" fillId="0" borderId="28" xfId="0" applyNumberFormat="1" applyFont="1" applyBorder="1" applyAlignment="1">
      <alignment horizontal="right" vertical="center"/>
    </xf>
    <xf numFmtId="0" fontId="7" fillId="0" borderId="26" xfId="0" applyFont="1" applyBorder="1" applyAlignment="1">
      <alignment horizontal="left" indent="2"/>
    </xf>
    <xf numFmtId="3" fontId="7" fillId="0" borderId="26" xfId="0" applyNumberFormat="1" applyFont="1" applyBorder="1" applyAlignment="1">
      <alignment horizontal="right"/>
    </xf>
    <xf numFmtId="49" fontId="4" fillId="0" borderId="29" xfId="0" applyNumberFormat="1" applyFont="1" applyBorder="1" applyAlignment="1">
      <alignment horizontal="center"/>
    </xf>
    <xf numFmtId="0" fontId="5" fillId="0" borderId="30" xfId="0" applyFont="1" applyBorder="1" applyAlignment="1">
      <alignment/>
    </xf>
    <xf numFmtId="3" fontId="5" fillId="0" borderId="30" xfId="0" applyNumberFormat="1" applyFont="1" applyBorder="1" applyAlignment="1">
      <alignment/>
    </xf>
    <xf numFmtId="49" fontId="4" fillId="0" borderId="31" xfId="0" applyNumberFormat="1" applyFont="1" applyBorder="1" applyAlignment="1">
      <alignment horizontal="center"/>
    </xf>
    <xf numFmtId="0" fontId="5" fillId="0" borderId="32" xfId="0" applyFont="1" applyBorder="1" applyAlignment="1">
      <alignment/>
    </xf>
    <xf numFmtId="3" fontId="5" fillId="0" borderId="32" xfId="0" applyNumberFormat="1" applyFont="1" applyBorder="1" applyAlignment="1">
      <alignment/>
    </xf>
    <xf numFmtId="0" fontId="4" fillId="33" borderId="33" xfId="0" applyFont="1" applyFill="1" applyBorder="1" applyAlignment="1">
      <alignment horizontal="left" vertical="center"/>
    </xf>
    <xf numFmtId="3" fontId="4" fillId="33" borderId="11" xfId="0" applyNumberFormat="1" applyFont="1" applyFill="1" applyBorder="1" applyAlignment="1">
      <alignment horizontal="right"/>
    </xf>
    <xf numFmtId="0" fontId="2" fillId="0" borderId="11" xfId="0" applyFont="1" applyBorder="1" applyAlignment="1">
      <alignment horizontal="center" vertical="center" wrapText="1"/>
    </xf>
    <xf numFmtId="49" fontId="4" fillId="33" borderId="34" xfId="0" applyNumberFormat="1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right" vertical="center"/>
    </xf>
    <xf numFmtId="0" fontId="0" fillId="33" borderId="12" xfId="0" applyFill="1" applyBorder="1" applyAlignment="1">
      <alignment/>
    </xf>
    <xf numFmtId="0" fontId="0" fillId="33" borderId="33" xfId="0" applyFill="1" applyBorder="1" applyAlignment="1">
      <alignment/>
    </xf>
    <xf numFmtId="49" fontId="4" fillId="0" borderId="35" xfId="0" applyNumberFormat="1" applyFont="1" applyBorder="1" applyAlignment="1">
      <alignment horizontal="center" wrapText="1"/>
    </xf>
    <xf numFmtId="0" fontId="5" fillId="0" borderId="21" xfId="0" applyFont="1" applyBorder="1" applyAlignment="1">
      <alignment horizontal="left" wrapText="1"/>
    </xf>
    <xf numFmtId="3" fontId="5" fillId="0" borderId="21" xfId="0" applyNumberFormat="1" applyFont="1" applyBorder="1" applyAlignment="1">
      <alignment horizontal="right" vertical="center"/>
    </xf>
    <xf numFmtId="49" fontId="6" fillId="35" borderId="25" xfId="0" applyNumberFormat="1" applyFont="1" applyFill="1" applyBorder="1" applyAlignment="1">
      <alignment horizontal="center" wrapText="1"/>
    </xf>
    <xf numFmtId="0" fontId="7" fillId="35" borderId="23" xfId="0" applyFont="1" applyFill="1" applyBorder="1" applyAlignment="1">
      <alignment horizontal="left" vertical="center" wrapText="1" indent="2"/>
    </xf>
    <xf numFmtId="3" fontId="7" fillId="35" borderId="23" xfId="0" applyNumberFormat="1" applyFont="1" applyFill="1" applyBorder="1" applyAlignment="1">
      <alignment horizontal="right" vertical="center"/>
    </xf>
    <xf numFmtId="49" fontId="6" fillId="0" borderId="36" xfId="0" applyNumberFormat="1" applyFont="1" applyBorder="1" applyAlignment="1">
      <alignment horizontal="center" wrapText="1"/>
    </xf>
    <xf numFmtId="0" fontId="7" fillId="0" borderId="26" xfId="0" applyFont="1" applyBorder="1" applyAlignment="1">
      <alignment horizontal="left" vertical="center" wrapText="1" indent="2"/>
    </xf>
    <xf numFmtId="3" fontId="7" fillId="0" borderId="26" xfId="0" applyNumberFormat="1" applyFont="1" applyBorder="1" applyAlignment="1">
      <alignment horizontal="right" vertical="center"/>
    </xf>
    <xf numFmtId="49" fontId="4" fillId="35" borderId="25" xfId="0" applyNumberFormat="1" applyFont="1" applyFill="1" applyBorder="1" applyAlignment="1">
      <alignment horizontal="center"/>
    </xf>
    <xf numFmtId="0" fontId="5" fillId="35" borderId="23" xfId="0" applyFont="1" applyFill="1" applyBorder="1" applyAlignment="1">
      <alignment/>
    </xf>
    <xf numFmtId="3" fontId="5" fillId="35" borderId="23" xfId="0" applyNumberFormat="1" applyFont="1" applyFill="1" applyBorder="1" applyAlignment="1">
      <alignment horizontal="right"/>
    </xf>
    <xf numFmtId="49" fontId="6" fillId="35" borderId="25" xfId="0" applyNumberFormat="1" applyFont="1" applyFill="1" applyBorder="1" applyAlignment="1">
      <alignment horizontal="center"/>
    </xf>
    <xf numFmtId="0" fontId="7" fillId="35" borderId="23" xfId="0" applyFont="1" applyFill="1" applyBorder="1" applyAlignment="1">
      <alignment horizontal="left" indent="2"/>
    </xf>
    <xf numFmtId="3" fontId="7" fillId="35" borderId="23" xfId="0" applyNumberFormat="1" applyFont="1" applyFill="1" applyBorder="1" applyAlignment="1">
      <alignment horizontal="right"/>
    </xf>
    <xf numFmtId="49" fontId="6" fillId="35" borderId="36" xfId="0" applyNumberFormat="1" applyFont="1" applyFill="1" applyBorder="1" applyAlignment="1">
      <alignment horizontal="center"/>
    </xf>
    <xf numFmtId="0" fontId="7" fillId="35" borderId="26" xfId="0" applyFont="1" applyFill="1" applyBorder="1" applyAlignment="1">
      <alignment horizontal="left" indent="2"/>
    </xf>
    <xf numFmtId="3" fontId="7" fillId="35" borderId="26" xfId="0" applyNumberFormat="1" applyFont="1" applyFill="1" applyBorder="1" applyAlignment="1">
      <alignment horizontal="right"/>
    </xf>
    <xf numFmtId="49" fontId="4" fillId="35" borderId="36" xfId="0" applyNumberFormat="1" applyFont="1" applyFill="1" applyBorder="1" applyAlignment="1">
      <alignment horizontal="center"/>
    </xf>
    <xf numFmtId="0" fontId="5" fillId="35" borderId="26" xfId="0" applyFont="1" applyFill="1" applyBorder="1" applyAlignment="1">
      <alignment horizontal="left"/>
    </xf>
    <xf numFmtId="3" fontId="5" fillId="35" borderId="26" xfId="0" applyNumberFormat="1" applyFont="1" applyFill="1" applyBorder="1" applyAlignment="1">
      <alignment horizontal="right"/>
    </xf>
    <xf numFmtId="0" fontId="5" fillId="35" borderId="23" xfId="0" applyFont="1" applyFill="1" applyBorder="1" applyAlignment="1">
      <alignment horizontal="left"/>
    </xf>
    <xf numFmtId="0" fontId="4" fillId="33" borderId="33" xfId="0" applyFont="1" applyFill="1" applyBorder="1" applyAlignment="1">
      <alignment vertic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35" xfId="0" applyBorder="1" applyAlignment="1">
      <alignment horizontal="center" vertical="center" wrapText="1"/>
    </xf>
    <xf numFmtId="0" fontId="0" fillId="34" borderId="37" xfId="0" applyFill="1" applyBorder="1" applyAlignment="1">
      <alignment/>
    </xf>
    <xf numFmtId="0" fontId="2" fillId="0" borderId="0" xfId="0" applyFont="1" applyAlignment="1">
      <alignment/>
    </xf>
    <xf numFmtId="0" fontId="2" fillId="0" borderId="16" xfId="0" applyFont="1" applyBorder="1" applyAlignment="1">
      <alignment vertical="center"/>
    </xf>
    <xf numFmtId="0" fontId="11" fillId="0" borderId="19" xfId="0" applyFont="1" applyBorder="1" applyAlignment="1">
      <alignment horizontal="center" vertical="center"/>
    </xf>
    <xf numFmtId="0" fontId="11" fillId="0" borderId="0" xfId="0" applyFont="1" applyBorder="1" applyAlignment="1">
      <alignment/>
    </xf>
    <xf numFmtId="0" fontId="2" fillId="0" borderId="16" xfId="0" applyFont="1" applyBorder="1" applyAlignment="1">
      <alignment/>
    </xf>
    <xf numFmtId="0" fontId="10" fillId="0" borderId="35" xfId="0" applyFont="1" applyBorder="1" applyAlignment="1">
      <alignment vertical="center"/>
    </xf>
    <xf numFmtId="3" fontId="10" fillId="0" borderId="38" xfId="0" applyNumberFormat="1" applyFont="1" applyBorder="1" applyAlignment="1">
      <alignment vertical="center"/>
    </xf>
    <xf numFmtId="0" fontId="10" fillId="0" borderId="35" xfId="0" applyFont="1" applyBorder="1" applyAlignment="1">
      <alignment/>
    </xf>
    <xf numFmtId="0" fontId="10" fillId="0" borderId="25" xfId="0" applyFont="1" applyBorder="1" applyAlignment="1">
      <alignment vertical="center"/>
    </xf>
    <xf numFmtId="3" fontId="10" fillId="0" borderId="39" xfId="0" applyNumberFormat="1" applyFont="1" applyBorder="1" applyAlignment="1">
      <alignment vertical="center"/>
    </xf>
    <xf numFmtId="0" fontId="10" fillId="0" borderId="25" xfId="0" applyFont="1" applyBorder="1" applyAlignment="1">
      <alignment/>
    </xf>
    <xf numFmtId="3" fontId="10" fillId="0" borderId="39" xfId="0" applyNumberFormat="1" applyFont="1" applyBorder="1" applyAlignment="1">
      <alignment/>
    </xf>
    <xf numFmtId="0" fontId="11" fillId="0" borderId="37" xfId="0" applyFont="1" applyBorder="1" applyAlignment="1">
      <alignment horizontal="right" vertical="center"/>
    </xf>
    <xf numFmtId="3" fontId="11" fillId="0" borderId="40" xfId="0" applyNumberFormat="1" applyFont="1" applyBorder="1" applyAlignment="1">
      <alignment vertical="center"/>
    </xf>
    <xf numFmtId="3" fontId="11" fillId="0" borderId="40" xfId="0" applyNumberFormat="1" applyFont="1" applyBorder="1" applyAlignment="1">
      <alignment/>
    </xf>
    <xf numFmtId="0" fontId="10" fillId="0" borderId="41" xfId="0" applyFont="1" applyBorder="1" applyAlignment="1">
      <alignment/>
    </xf>
    <xf numFmtId="3" fontId="10" fillId="0" borderId="41" xfId="0" applyNumberFormat="1" applyFont="1" applyBorder="1" applyAlignment="1">
      <alignment/>
    </xf>
    <xf numFmtId="0" fontId="0" fillId="0" borderId="42" xfId="0" applyBorder="1" applyAlignment="1">
      <alignment/>
    </xf>
    <xf numFmtId="3" fontId="0" fillId="0" borderId="42" xfId="0" applyNumberFormat="1" applyBorder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Border="1" applyAlignment="1">
      <alignment/>
    </xf>
    <xf numFmtId="3" fontId="0" fillId="0" borderId="21" xfId="0" applyNumberFormat="1" applyBorder="1" applyAlignment="1">
      <alignment/>
    </xf>
    <xf numFmtId="3" fontId="2" fillId="34" borderId="43" xfId="0" applyNumberFormat="1" applyFont="1" applyFill="1" applyBorder="1" applyAlignment="1">
      <alignment/>
    </xf>
    <xf numFmtId="0" fontId="0" fillId="0" borderId="44" xfId="0" applyBorder="1" applyAlignment="1">
      <alignment horizontal="center" vertical="center" wrapText="1"/>
    </xf>
    <xf numFmtId="0" fontId="14" fillId="0" borderId="45" xfId="0" applyFont="1" applyBorder="1" applyAlignment="1">
      <alignment horizontal="left" vertical="center"/>
    </xf>
    <xf numFmtId="0" fontId="14" fillId="0" borderId="46" xfId="0" applyFont="1" applyBorder="1" applyAlignment="1">
      <alignment horizontal="left" vertical="center"/>
    </xf>
    <xf numFmtId="3" fontId="0" fillId="0" borderId="28" xfId="0" applyNumberFormat="1" applyBorder="1" applyAlignment="1">
      <alignment/>
    </xf>
    <xf numFmtId="3" fontId="0" fillId="0" borderId="28" xfId="0" applyNumberFormat="1" applyBorder="1" applyAlignment="1">
      <alignment/>
    </xf>
    <xf numFmtId="0" fontId="8" fillId="0" borderId="0" xfId="0" applyFont="1" applyBorder="1" applyAlignment="1">
      <alignment horizontal="right" indent="8"/>
    </xf>
    <xf numFmtId="3" fontId="8" fillId="0" borderId="0" xfId="0" applyNumberFormat="1" applyFont="1" applyBorder="1" applyAlignment="1">
      <alignment/>
    </xf>
    <xf numFmtId="0" fontId="10" fillId="0" borderId="36" xfId="0" applyFont="1" applyBorder="1" applyAlignment="1">
      <alignment vertical="center"/>
    </xf>
    <xf numFmtId="3" fontId="10" fillId="0" borderId="47" xfId="0" applyNumberFormat="1" applyFont="1" applyBorder="1" applyAlignment="1">
      <alignment vertical="center"/>
    </xf>
    <xf numFmtId="0" fontId="10" fillId="0" borderId="36" xfId="0" applyFont="1" applyBorder="1" applyAlignment="1">
      <alignment/>
    </xf>
    <xf numFmtId="3" fontId="10" fillId="0" borderId="47" xfId="0" applyNumberFormat="1" applyFont="1" applyBorder="1" applyAlignment="1">
      <alignment/>
    </xf>
    <xf numFmtId="0" fontId="0" fillId="34" borderId="0" xfId="0" applyFill="1" applyBorder="1" applyAlignment="1">
      <alignment/>
    </xf>
    <xf numFmtId="0" fontId="2" fillId="34" borderId="0" xfId="0" applyFont="1" applyFill="1" applyBorder="1" applyAlignment="1">
      <alignment horizontal="center" vertical="center"/>
    </xf>
    <xf numFmtId="3" fontId="2" fillId="34" borderId="0" xfId="0" applyNumberFormat="1" applyFont="1" applyFill="1" applyBorder="1" applyAlignment="1">
      <alignment/>
    </xf>
    <xf numFmtId="3" fontId="2" fillId="34" borderId="0" xfId="0" applyNumberFormat="1" applyFont="1" applyFill="1" applyBorder="1" applyAlignment="1">
      <alignment/>
    </xf>
    <xf numFmtId="0" fontId="5" fillId="34" borderId="0" xfId="0" applyFont="1" applyFill="1" applyBorder="1" applyAlignment="1">
      <alignment horizontal="left" vertical="center" wrapText="1"/>
    </xf>
    <xf numFmtId="0" fontId="4" fillId="34" borderId="0" xfId="0" applyFont="1" applyFill="1" applyBorder="1" applyAlignment="1">
      <alignment horizontal="left" vertical="center" wrapText="1"/>
    </xf>
    <xf numFmtId="3" fontId="13" fillId="34" borderId="0" xfId="0" applyNumberFormat="1" applyFont="1" applyFill="1" applyBorder="1" applyAlignment="1">
      <alignment horizontal="right" vertical="center" wrapText="1"/>
    </xf>
    <xf numFmtId="3" fontId="4" fillId="34" borderId="0" xfId="0" applyNumberFormat="1" applyFont="1" applyFill="1" applyBorder="1" applyAlignment="1">
      <alignment horizontal="left" vertical="center" wrapText="1"/>
    </xf>
    <xf numFmtId="3" fontId="5" fillId="33" borderId="14" xfId="0" applyNumberFormat="1" applyFont="1" applyFill="1" applyBorder="1" applyAlignment="1">
      <alignment horizontal="center" vertical="center"/>
    </xf>
    <xf numFmtId="3" fontId="50" fillId="0" borderId="38" xfId="0" applyNumberFormat="1" applyFont="1" applyBorder="1" applyAlignment="1">
      <alignment/>
    </xf>
    <xf numFmtId="3" fontId="50" fillId="0" borderId="47" xfId="0" applyNumberFormat="1" applyFont="1" applyBorder="1" applyAlignment="1">
      <alignment vertical="center"/>
    </xf>
    <xf numFmtId="3" fontId="51" fillId="0" borderId="0" xfId="0" applyNumberFormat="1" applyFont="1" applyBorder="1" applyAlignment="1">
      <alignment/>
    </xf>
    <xf numFmtId="0" fontId="2" fillId="0" borderId="29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14" fillId="0" borderId="48" xfId="0" applyFont="1" applyBorder="1" applyAlignment="1">
      <alignment horizontal="left" vertical="center"/>
    </xf>
    <xf numFmtId="0" fontId="0" fillId="0" borderId="49" xfId="0" applyBorder="1" applyAlignment="1">
      <alignment horizontal="left" vertical="center"/>
    </xf>
    <xf numFmtId="0" fontId="2" fillId="34" borderId="43" xfId="0" applyFont="1" applyFill="1" applyBorder="1" applyAlignment="1">
      <alignment horizontal="center" vertical="center"/>
    </xf>
    <xf numFmtId="3" fontId="2" fillId="34" borderId="43" xfId="0" applyNumberFormat="1" applyFont="1" applyFill="1" applyBorder="1" applyAlignment="1">
      <alignment/>
    </xf>
    <xf numFmtId="0" fontId="0" fillId="0" borderId="0" xfId="0" applyAlignment="1">
      <alignment horizontal="center" vertical="center" wrapText="1"/>
    </xf>
    <xf numFmtId="0" fontId="14" fillId="0" borderId="50" xfId="0" applyFont="1" applyBorder="1" applyAlignment="1">
      <alignment horizontal="left" vertical="center"/>
    </xf>
    <xf numFmtId="0" fontId="14" fillId="0" borderId="51" xfId="0" applyFont="1" applyBorder="1" applyAlignment="1">
      <alignment horizontal="left" vertical="center"/>
    </xf>
    <xf numFmtId="3" fontId="0" fillId="0" borderId="21" xfId="0" applyNumberFormat="1" applyBorder="1" applyAlignment="1">
      <alignment/>
    </xf>
    <xf numFmtId="0" fontId="2" fillId="0" borderId="30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0" fillId="0" borderId="16" xfId="0" applyBorder="1" applyAlignment="1">
      <alignment/>
    </xf>
    <xf numFmtId="0" fontId="0" fillId="0" borderId="18" xfId="0" applyBorder="1" applyAlignment="1">
      <alignment/>
    </xf>
    <xf numFmtId="0" fontId="0" fillId="0" borderId="52" xfId="0" applyBorder="1" applyAlignment="1">
      <alignment/>
    </xf>
    <xf numFmtId="0" fontId="0" fillId="0" borderId="12" xfId="0" applyBorder="1" applyAlignment="1">
      <alignment/>
    </xf>
    <xf numFmtId="0" fontId="0" fillId="0" borderId="53" xfId="0" applyBorder="1" applyAlignment="1">
      <alignment/>
    </xf>
    <xf numFmtId="0" fontId="0" fillId="0" borderId="54" xfId="0" applyBorder="1" applyAlignment="1">
      <alignment/>
    </xf>
    <xf numFmtId="0" fontId="0" fillId="0" borderId="27" xfId="0" applyBorder="1" applyAlignment="1">
      <alignment/>
    </xf>
    <xf numFmtId="0" fontId="0" fillId="0" borderId="46" xfId="0" applyBorder="1" applyAlignment="1">
      <alignment/>
    </xf>
    <xf numFmtId="0" fontId="0" fillId="0" borderId="55" xfId="0" applyBorder="1" applyAlignment="1">
      <alignment/>
    </xf>
    <xf numFmtId="0" fontId="0" fillId="0" borderId="56" xfId="0" applyBorder="1" applyAlignment="1">
      <alignment/>
    </xf>
    <xf numFmtId="0" fontId="2" fillId="0" borderId="50" xfId="0" applyFont="1" applyBorder="1" applyAlignment="1">
      <alignment/>
    </xf>
    <xf numFmtId="0" fontId="2" fillId="0" borderId="57" xfId="0" applyFont="1" applyBorder="1" applyAlignment="1">
      <alignment/>
    </xf>
    <xf numFmtId="0" fontId="0" fillId="0" borderId="58" xfId="0" applyBorder="1" applyAlignment="1">
      <alignment/>
    </xf>
    <xf numFmtId="0" fontId="0" fillId="0" borderId="59" xfId="0" applyBorder="1" applyAlignment="1">
      <alignment/>
    </xf>
    <xf numFmtId="0" fontId="0" fillId="0" borderId="60" xfId="0" applyBorder="1" applyAlignment="1">
      <alignment/>
    </xf>
    <xf numFmtId="0" fontId="0" fillId="0" borderId="61" xfId="0" applyBorder="1" applyAlignment="1">
      <alignment/>
    </xf>
    <xf numFmtId="0" fontId="12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0" fillId="0" borderId="0" xfId="0" applyAlignment="1">
      <alignment horizontal="justify" wrapText="1"/>
    </xf>
  </cellXfs>
  <cellStyles count="54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Normál 11" xfId="54"/>
    <cellStyle name="Normal 2" xfId="55"/>
    <cellStyle name="Normál 2" xfId="56"/>
    <cellStyle name="Normál 2 2" xfId="57"/>
    <cellStyle name="Normál 3" xfId="58"/>
    <cellStyle name="Normál 4" xfId="59"/>
    <cellStyle name="Normál 8" xfId="60"/>
    <cellStyle name="Összesen" xfId="61"/>
    <cellStyle name="Currency" xfId="62"/>
    <cellStyle name="Currency [0]" xfId="63"/>
    <cellStyle name="Rossz" xfId="64"/>
    <cellStyle name="Semleges" xfId="65"/>
    <cellStyle name="Számítás" xfId="66"/>
    <cellStyle name="Percen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E78"/>
  <sheetViews>
    <sheetView view="pageLayout" workbookViewId="0" topLeftCell="A1">
      <selection activeCell="D22" sqref="D22"/>
    </sheetView>
  </sheetViews>
  <sheetFormatPr defaultColWidth="9.00390625" defaultRowHeight="12.75"/>
  <cols>
    <col min="1" max="1" width="6.00390625" style="0" customWidth="1"/>
    <col min="2" max="2" width="49.75390625" style="0" customWidth="1"/>
    <col min="3" max="3" width="12.00390625" style="0" customWidth="1"/>
    <col min="4" max="4" width="11.875" style="0" customWidth="1"/>
    <col min="5" max="5" width="10.25390625" style="0" customWidth="1"/>
  </cols>
  <sheetData>
    <row r="1" spans="1:5" ht="13.5" thickBot="1">
      <c r="A1" s="1"/>
      <c r="B1" s="1"/>
      <c r="C1" s="1"/>
      <c r="D1" s="1" t="s">
        <v>0</v>
      </c>
      <c r="E1" s="1"/>
    </row>
    <row r="2" spans="1:5" ht="26.25" thickBot="1">
      <c r="A2" s="2" t="s">
        <v>1</v>
      </c>
      <c r="B2" s="3" t="s">
        <v>2</v>
      </c>
      <c r="C2" s="4" t="s">
        <v>234</v>
      </c>
      <c r="D2" s="4" t="s">
        <v>235</v>
      </c>
      <c r="E2" s="4"/>
    </row>
    <row r="3" spans="1:5" ht="18" customHeight="1" thickBot="1">
      <c r="A3" s="5"/>
      <c r="B3" s="6" t="s">
        <v>3</v>
      </c>
      <c r="C3" s="125">
        <f>SUM(C4,C16,C26)</f>
        <v>58060759</v>
      </c>
      <c r="D3" s="7"/>
      <c r="E3" s="8"/>
    </row>
    <row r="4" spans="1:5" ht="18" customHeight="1" thickBot="1">
      <c r="A4" s="9"/>
      <c r="B4" s="10" t="s">
        <v>4</v>
      </c>
      <c r="C4" s="11">
        <f>SUM(C5,C15)</f>
        <v>25479194</v>
      </c>
      <c r="D4" s="11">
        <f>SUM(D5,D15)</f>
        <v>25479194</v>
      </c>
      <c r="E4" s="12">
        <f>SUM(E5,E15)</f>
        <v>0</v>
      </c>
    </row>
    <row r="5" spans="1:5" ht="18" customHeight="1">
      <c r="A5" s="13" t="s">
        <v>5</v>
      </c>
      <c r="B5" s="14" t="s">
        <v>183</v>
      </c>
      <c r="C5" s="15">
        <f>SUM(C6,C7,C8,C9,C10,C11,C12,C13,C14)</f>
        <v>25479194</v>
      </c>
      <c r="D5" s="15">
        <f>SUM(D6,D7,D8,D9,D10,D11,D12,D13,D14)</f>
        <v>25479194</v>
      </c>
      <c r="E5" s="15">
        <f>SUM(E6:E11)</f>
        <v>0</v>
      </c>
    </row>
    <row r="6" spans="1:5" s="19" customFormat="1" ht="18" customHeight="1">
      <c r="A6" s="16" t="s">
        <v>6</v>
      </c>
      <c r="B6" s="17" t="s">
        <v>191</v>
      </c>
      <c r="C6" s="18">
        <v>7712540</v>
      </c>
      <c r="D6" s="18">
        <v>7712540</v>
      </c>
      <c r="E6" s="18"/>
    </row>
    <row r="7" spans="1:5" s="19" customFormat="1" ht="18" customHeight="1">
      <c r="A7" s="16" t="s">
        <v>7</v>
      </c>
      <c r="B7" s="17" t="s">
        <v>193</v>
      </c>
      <c r="C7" s="18">
        <v>5000000</v>
      </c>
      <c r="D7" s="18">
        <v>5000000</v>
      </c>
      <c r="E7" s="18"/>
    </row>
    <row r="8" spans="1:5" s="19" customFormat="1" ht="18" customHeight="1">
      <c r="A8" s="16" t="s">
        <v>8</v>
      </c>
      <c r="B8" s="17" t="s">
        <v>148</v>
      </c>
      <c r="C8" s="18">
        <v>4250000</v>
      </c>
      <c r="D8" s="18">
        <v>4250000</v>
      </c>
      <c r="E8" s="18"/>
    </row>
    <row r="9" spans="1:5" s="19" customFormat="1" ht="18" customHeight="1">
      <c r="A9" s="16" t="s">
        <v>9</v>
      </c>
      <c r="B9" s="17" t="s">
        <v>194</v>
      </c>
      <c r="C9" s="18">
        <v>155550</v>
      </c>
      <c r="D9" s="18">
        <v>155550</v>
      </c>
      <c r="E9" s="18"/>
    </row>
    <row r="10" spans="1:5" s="19" customFormat="1" ht="18" customHeight="1">
      <c r="A10" s="16" t="s">
        <v>195</v>
      </c>
      <c r="B10" s="17" t="s">
        <v>223</v>
      </c>
      <c r="C10" s="18">
        <v>1024800</v>
      </c>
      <c r="D10" s="18">
        <v>1024800</v>
      </c>
      <c r="E10" s="18"/>
    </row>
    <row r="11" spans="1:5" s="19" customFormat="1" ht="18" customHeight="1">
      <c r="A11" s="16" t="s">
        <v>196</v>
      </c>
      <c r="B11" s="17" t="s">
        <v>192</v>
      </c>
      <c r="C11" s="20">
        <v>6001000</v>
      </c>
      <c r="D11" s="20">
        <v>6001000</v>
      </c>
      <c r="E11" s="20"/>
    </row>
    <row r="12" spans="1:5" s="19" customFormat="1" ht="18" customHeight="1">
      <c r="A12" s="16" t="s">
        <v>197</v>
      </c>
      <c r="B12" s="17" t="s">
        <v>181</v>
      </c>
      <c r="C12" s="20">
        <v>1800000</v>
      </c>
      <c r="D12" s="20">
        <v>1800000</v>
      </c>
      <c r="E12" s="20"/>
    </row>
    <row r="13" spans="1:5" s="19" customFormat="1" ht="18" customHeight="1">
      <c r="A13" s="16" t="s">
        <v>198</v>
      </c>
      <c r="B13" s="17" t="s">
        <v>205</v>
      </c>
      <c r="C13" s="20">
        <v>205200</v>
      </c>
      <c r="D13" s="20">
        <v>205200</v>
      </c>
      <c r="E13" s="20"/>
    </row>
    <row r="14" spans="1:5" s="19" customFormat="1" ht="18" customHeight="1">
      <c r="A14" s="16" t="s">
        <v>201</v>
      </c>
      <c r="B14" s="17" t="s">
        <v>231</v>
      </c>
      <c r="C14" s="20">
        <v>-669896</v>
      </c>
      <c r="D14" s="20">
        <v>-669896</v>
      </c>
      <c r="E14" s="20"/>
    </row>
    <row r="15" spans="1:5" ht="18" customHeight="1" thickBot="1">
      <c r="A15" s="21" t="s">
        <v>10</v>
      </c>
      <c r="B15" s="22" t="s">
        <v>182</v>
      </c>
      <c r="C15" s="23"/>
      <c r="D15" s="23"/>
      <c r="E15" s="23"/>
    </row>
    <row r="16" spans="1:5" ht="18" customHeight="1" thickBot="1">
      <c r="A16" s="9"/>
      <c r="B16" s="10" t="s">
        <v>219</v>
      </c>
      <c r="C16" s="11">
        <f>SUM(C17:C21)</f>
        <v>17281565</v>
      </c>
      <c r="D16" s="11">
        <f>SUM(D17:D21)</f>
        <v>24115752</v>
      </c>
      <c r="E16" s="12">
        <f>SUM(E17:E21)</f>
        <v>0</v>
      </c>
    </row>
    <row r="17" spans="1:5" ht="18" customHeight="1">
      <c r="A17" s="13" t="s">
        <v>11</v>
      </c>
      <c r="B17" s="14" t="s">
        <v>12</v>
      </c>
      <c r="C17" s="15"/>
      <c r="D17" s="15">
        <v>2104000</v>
      </c>
      <c r="E17" s="15"/>
    </row>
    <row r="18" spans="1:5" ht="18" customHeight="1">
      <c r="A18" s="21" t="s">
        <v>13</v>
      </c>
      <c r="B18" s="24" t="s">
        <v>14</v>
      </c>
      <c r="C18" s="23"/>
      <c r="D18" s="23"/>
      <c r="E18" s="23"/>
    </row>
    <row r="19" spans="1:5" ht="18" customHeight="1">
      <c r="A19" s="21" t="s">
        <v>15</v>
      </c>
      <c r="B19" s="24" t="s">
        <v>16</v>
      </c>
      <c r="C19" s="23"/>
      <c r="D19" s="23"/>
      <c r="E19" s="23"/>
    </row>
    <row r="20" spans="1:5" ht="18" customHeight="1">
      <c r="A20" s="21" t="s">
        <v>17</v>
      </c>
      <c r="B20" s="24" t="s">
        <v>18</v>
      </c>
      <c r="C20" s="25">
        <v>17281565</v>
      </c>
      <c r="D20" s="25">
        <v>22011752</v>
      </c>
      <c r="E20" s="25"/>
    </row>
    <row r="21" spans="1:5" ht="18" customHeight="1">
      <c r="A21" s="21" t="s">
        <v>19</v>
      </c>
      <c r="B21" s="22" t="s">
        <v>20</v>
      </c>
      <c r="C21" s="23">
        <f>SUM(C22:C25)</f>
        <v>0</v>
      </c>
      <c r="D21" s="23">
        <f>SUM(D22:D25)</f>
        <v>0</v>
      </c>
      <c r="E21" s="23">
        <f>SUM(E22:E25)</f>
        <v>0</v>
      </c>
    </row>
    <row r="22" spans="1:5" s="19" customFormat="1" ht="18" customHeight="1">
      <c r="A22" s="16" t="s">
        <v>21</v>
      </c>
      <c r="B22" s="17" t="s">
        <v>22</v>
      </c>
      <c r="C22" s="18"/>
      <c r="D22" s="18"/>
      <c r="E22" s="18"/>
    </row>
    <row r="23" spans="1:5" s="19" customFormat="1" ht="18" customHeight="1">
      <c r="A23" s="16" t="s">
        <v>23</v>
      </c>
      <c r="B23" s="17" t="s">
        <v>24</v>
      </c>
      <c r="C23" s="18"/>
      <c r="D23" s="18"/>
      <c r="E23" s="18"/>
    </row>
    <row r="24" spans="1:5" s="19" customFormat="1" ht="18" customHeight="1">
      <c r="A24" s="16" t="s">
        <v>25</v>
      </c>
      <c r="B24" s="17" t="s">
        <v>26</v>
      </c>
      <c r="C24" s="20"/>
      <c r="D24" s="20"/>
      <c r="E24" s="20"/>
    </row>
    <row r="25" spans="1:5" s="19" customFormat="1" ht="18" customHeight="1" thickBot="1">
      <c r="A25" s="26" t="s">
        <v>27</v>
      </c>
      <c r="B25" s="17" t="s">
        <v>28</v>
      </c>
      <c r="C25" s="18"/>
      <c r="D25" s="18"/>
      <c r="E25" s="18"/>
    </row>
    <row r="26" spans="1:5" ht="18" customHeight="1" thickBot="1">
      <c r="A26" s="9"/>
      <c r="B26" s="10" t="s">
        <v>29</v>
      </c>
      <c r="C26" s="11">
        <f>SUM(C27,C31,C35,C42,C43,C50:C51)</f>
        <v>15300000</v>
      </c>
      <c r="D26" s="11">
        <f>SUM(D27,D31,D35,D42,D43,D50:D51)</f>
        <v>15300000</v>
      </c>
      <c r="E26" s="12">
        <f>SUM(E27,E31,E35,E42,E43,E50:E51)</f>
        <v>0</v>
      </c>
    </row>
    <row r="27" spans="1:5" ht="43.5" customHeight="1">
      <c r="A27" s="27" t="s">
        <v>30</v>
      </c>
      <c r="B27" s="28" t="s">
        <v>31</v>
      </c>
      <c r="C27" s="15">
        <f>SUM(C28:C30)</f>
        <v>0</v>
      </c>
      <c r="D27" s="15">
        <f>SUM(D28:D30)</f>
        <v>0</v>
      </c>
      <c r="E27" s="15">
        <f>SUM(E28:E30)</f>
        <v>0</v>
      </c>
    </row>
    <row r="28" spans="1:5" s="19" customFormat="1" ht="18" customHeight="1">
      <c r="A28" s="16" t="s">
        <v>32</v>
      </c>
      <c r="B28" s="17" t="s">
        <v>33</v>
      </c>
      <c r="C28" s="18"/>
      <c r="D28" s="18"/>
      <c r="E28" s="18"/>
    </row>
    <row r="29" spans="1:5" s="19" customFormat="1" ht="18" customHeight="1">
      <c r="A29" s="16" t="s">
        <v>34</v>
      </c>
      <c r="B29" s="17" t="s">
        <v>35</v>
      </c>
      <c r="C29" s="20"/>
      <c r="D29" s="20"/>
      <c r="E29" s="20"/>
    </row>
    <row r="30" spans="1:5" s="19" customFormat="1" ht="18" customHeight="1">
      <c r="A30" s="16" t="s">
        <v>36</v>
      </c>
      <c r="B30" s="17" t="s">
        <v>37</v>
      </c>
      <c r="C30" s="18"/>
      <c r="D30" s="18"/>
      <c r="E30" s="18"/>
    </row>
    <row r="31" spans="1:5" ht="18" customHeight="1">
      <c r="A31" s="21" t="s">
        <v>38</v>
      </c>
      <c r="B31" s="22" t="s">
        <v>39</v>
      </c>
      <c r="C31" s="23">
        <v>1000000</v>
      </c>
      <c r="D31" s="23">
        <f>SUM(D32:D34)</f>
        <v>0</v>
      </c>
      <c r="E31" s="23">
        <f>SUM(E32:E34)</f>
        <v>0</v>
      </c>
    </row>
    <row r="32" spans="1:5" s="19" customFormat="1" ht="18" customHeight="1">
      <c r="A32" s="16" t="s">
        <v>40</v>
      </c>
      <c r="B32" s="17"/>
      <c r="C32" s="18"/>
      <c r="D32" s="18"/>
      <c r="E32" s="18"/>
    </row>
    <row r="33" spans="1:5" s="19" customFormat="1" ht="18" customHeight="1">
      <c r="A33" s="16" t="s">
        <v>41</v>
      </c>
      <c r="B33" s="17"/>
      <c r="C33" s="20"/>
      <c r="D33" s="20"/>
      <c r="E33" s="20"/>
    </row>
    <row r="34" spans="1:5" s="19" customFormat="1" ht="18" customHeight="1">
      <c r="A34" s="16" t="s">
        <v>42</v>
      </c>
      <c r="B34" s="17" t="s">
        <v>43</v>
      </c>
      <c r="C34" s="18">
        <v>1000000</v>
      </c>
      <c r="D34" s="18"/>
      <c r="E34" s="18"/>
    </row>
    <row r="35" spans="1:5" ht="18" customHeight="1">
      <c r="A35" s="21" t="s">
        <v>44</v>
      </c>
      <c r="B35" s="22" t="s">
        <v>45</v>
      </c>
      <c r="C35" s="23">
        <v>12500000</v>
      </c>
      <c r="D35" s="23">
        <f>SUM(D36:D41)</f>
        <v>12500000</v>
      </c>
      <c r="E35" s="23">
        <f>SUM(E36:E41)</f>
        <v>0</v>
      </c>
    </row>
    <row r="36" spans="1:5" s="19" customFormat="1" ht="18" customHeight="1">
      <c r="A36" s="16" t="s">
        <v>46</v>
      </c>
      <c r="B36" s="17" t="s">
        <v>47</v>
      </c>
      <c r="C36" s="18"/>
      <c r="D36" s="18"/>
      <c r="E36" s="18"/>
    </row>
    <row r="37" spans="1:5" s="19" customFormat="1" ht="18" customHeight="1">
      <c r="A37" s="16" t="s">
        <v>48</v>
      </c>
      <c r="B37" s="17" t="s">
        <v>49</v>
      </c>
      <c r="C37" s="20"/>
      <c r="D37" s="20"/>
      <c r="E37" s="20"/>
    </row>
    <row r="38" spans="1:5" s="19" customFormat="1" ht="18" customHeight="1">
      <c r="A38" s="16" t="s">
        <v>50</v>
      </c>
      <c r="B38" s="17" t="s">
        <v>51</v>
      </c>
      <c r="C38" s="18">
        <v>1500000</v>
      </c>
      <c r="D38" s="18">
        <v>1500000</v>
      </c>
      <c r="E38" s="18"/>
    </row>
    <row r="39" spans="1:5" s="19" customFormat="1" ht="18" customHeight="1">
      <c r="A39" s="16" t="s">
        <v>52</v>
      </c>
      <c r="B39" s="17" t="s">
        <v>53</v>
      </c>
      <c r="C39" s="18">
        <v>11000000</v>
      </c>
      <c r="D39" s="18">
        <v>11000000</v>
      </c>
      <c r="E39" s="18"/>
    </row>
    <row r="40" spans="1:5" s="19" customFormat="1" ht="18" customHeight="1">
      <c r="A40" s="16" t="s">
        <v>54</v>
      </c>
      <c r="B40" s="17" t="s">
        <v>55</v>
      </c>
      <c r="C40" s="18"/>
      <c r="D40" s="18"/>
      <c r="E40" s="18"/>
    </row>
    <row r="41" spans="1:5" s="19" customFormat="1" ht="18" customHeight="1">
      <c r="A41" s="16" t="s">
        <v>56</v>
      </c>
      <c r="B41" s="17" t="s">
        <v>57</v>
      </c>
      <c r="C41" s="20"/>
      <c r="D41" s="20"/>
      <c r="E41" s="20"/>
    </row>
    <row r="42" spans="1:5" ht="18" customHeight="1">
      <c r="A42" s="21" t="s">
        <v>58</v>
      </c>
      <c r="B42" s="22" t="s">
        <v>59</v>
      </c>
      <c r="C42" s="23"/>
      <c r="D42" s="23"/>
      <c r="E42" s="23"/>
    </row>
    <row r="43" spans="1:5" ht="18" customHeight="1">
      <c r="A43" s="21" t="s">
        <v>60</v>
      </c>
      <c r="B43" s="22" t="s">
        <v>61</v>
      </c>
      <c r="C43" s="23">
        <v>600000</v>
      </c>
      <c r="D43" s="23">
        <v>1600000</v>
      </c>
      <c r="E43" s="23">
        <f>SUM(E44:E49)</f>
        <v>0</v>
      </c>
    </row>
    <row r="44" spans="1:5" s="19" customFormat="1" ht="18" customHeight="1">
      <c r="A44" s="16" t="s">
        <v>62</v>
      </c>
      <c r="B44" s="17" t="s">
        <v>63</v>
      </c>
      <c r="C44" s="18"/>
      <c r="D44" s="18"/>
      <c r="E44" s="18"/>
    </row>
    <row r="45" spans="1:5" s="19" customFormat="1" ht="18" customHeight="1">
      <c r="A45" s="16" t="s">
        <v>64</v>
      </c>
      <c r="B45" s="17" t="s">
        <v>65</v>
      </c>
      <c r="C45" s="20"/>
      <c r="D45" s="20">
        <v>1000000</v>
      </c>
      <c r="E45" s="20"/>
    </row>
    <row r="46" spans="1:5" s="19" customFormat="1" ht="18" customHeight="1">
      <c r="A46" s="16" t="s">
        <v>66</v>
      </c>
      <c r="B46" s="17" t="s">
        <v>67</v>
      </c>
      <c r="C46" s="18">
        <v>600000</v>
      </c>
      <c r="D46" s="18">
        <v>600000</v>
      </c>
      <c r="E46" s="18"/>
    </row>
    <row r="47" spans="1:5" s="19" customFormat="1" ht="18" customHeight="1">
      <c r="A47" s="29" t="s">
        <v>68</v>
      </c>
      <c r="B47" s="17" t="s">
        <v>69</v>
      </c>
      <c r="C47" s="18"/>
      <c r="D47" s="18"/>
      <c r="E47" s="18"/>
    </row>
    <row r="48" spans="1:5" s="19" customFormat="1" ht="18" customHeight="1">
      <c r="A48" s="29" t="s">
        <v>70</v>
      </c>
      <c r="B48" s="17" t="s">
        <v>71</v>
      </c>
      <c r="C48" s="18"/>
      <c r="D48" s="18"/>
      <c r="E48" s="18"/>
    </row>
    <row r="49" spans="1:5" s="19" customFormat="1" ht="18" customHeight="1">
      <c r="A49" s="16" t="s">
        <v>72</v>
      </c>
      <c r="B49" s="17" t="s">
        <v>73</v>
      </c>
      <c r="C49" s="20"/>
      <c r="D49" s="20"/>
      <c r="E49" s="20"/>
    </row>
    <row r="50" spans="1:5" ht="18" customHeight="1">
      <c r="A50" s="21" t="s">
        <v>74</v>
      </c>
      <c r="B50" s="24" t="s">
        <v>165</v>
      </c>
      <c r="C50" s="23">
        <v>1200000</v>
      </c>
      <c r="D50" s="23">
        <v>1200000</v>
      </c>
      <c r="E50" s="23"/>
    </row>
    <row r="51" spans="1:5" ht="18" customHeight="1" thickBot="1">
      <c r="A51" s="21" t="s">
        <v>75</v>
      </c>
      <c r="B51" s="24" t="s">
        <v>76</v>
      </c>
      <c r="C51" s="23"/>
      <c r="D51" s="23"/>
      <c r="E51" s="23"/>
    </row>
    <row r="52" spans="1:5" ht="18" customHeight="1" thickBot="1">
      <c r="A52" s="9"/>
      <c r="B52" s="10" t="s">
        <v>77</v>
      </c>
      <c r="C52" s="11">
        <f>SUM(C53:C57)</f>
        <v>0</v>
      </c>
      <c r="D52" s="11">
        <f>SUM(D53:D57)</f>
        <v>0</v>
      </c>
      <c r="E52" s="12">
        <f>SUM(E53:E57)</f>
        <v>0</v>
      </c>
    </row>
    <row r="53" spans="1:5" ht="18" customHeight="1">
      <c r="A53" s="13" t="s">
        <v>78</v>
      </c>
      <c r="B53" s="14" t="s">
        <v>79</v>
      </c>
      <c r="C53" s="15"/>
      <c r="D53" s="15"/>
      <c r="E53" s="15"/>
    </row>
    <row r="54" spans="1:5" ht="18" customHeight="1">
      <c r="A54" s="30" t="s">
        <v>80</v>
      </c>
      <c r="B54" s="31" t="s">
        <v>81</v>
      </c>
      <c r="C54" s="32"/>
      <c r="D54" s="32"/>
      <c r="E54" s="32"/>
    </row>
    <row r="55" spans="1:5" ht="18" customHeight="1">
      <c r="A55" s="21" t="s">
        <v>82</v>
      </c>
      <c r="B55" s="22" t="s">
        <v>83</v>
      </c>
      <c r="C55" s="23"/>
      <c r="D55" s="23"/>
      <c r="E55" s="23"/>
    </row>
    <row r="56" spans="1:5" ht="18" customHeight="1">
      <c r="A56" s="13" t="s">
        <v>84</v>
      </c>
      <c r="B56" s="14" t="s">
        <v>85</v>
      </c>
      <c r="C56" s="15"/>
      <c r="D56" s="15"/>
      <c r="E56" s="15"/>
    </row>
    <row r="57" spans="1:5" ht="18" customHeight="1" thickBot="1">
      <c r="A57" s="30" t="s">
        <v>86</v>
      </c>
      <c r="B57" s="31" t="s">
        <v>87</v>
      </c>
      <c r="C57" s="32"/>
      <c r="D57" s="32"/>
      <c r="E57" s="32"/>
    </row>
    <row r="58" spans="1:5" ht="18" customHeight="1" thickBot="1">
      <c r="A58" s="9"/>
      <c r="B58" s="10" t="s">
        <v>88</v>
      </c>
      <c r="C58" s="11">
        <f>SUM(C59:C60)</f>
        <v>11606000</v>
      </c>
      <c r="D58" s="11">
        <v>4771813</v>
      </c>
      <c r="E58" s="12"/>
    </row>
    <row r="59" spans="1:5" ht="18" customHeight="1">
      <c r="A59" s="30" t="s">
        <v>89</v>
      </c>
      <c r="B59" s="31" t="s">
        <v>90</v>
      </c>
      <c r="C59" s="32"/>
      <c r="D59" s="32"/>
      <c r="E59" s="32"/>
    </row>
    <row r="60" spans="1:5" ht="18" customHeight="1" thickBot="1">
      <c r="A60" s="30" t="s">
        <v>91</v>
      </c>
      <c r="B60" s="31" t="s">
        <v>184</v>
      </c>
      <c r="C60" s="32">
        <v>11606000</v>
      </c>
      <c r="D60" s="32">
        <v>4771813</v>
      </c>
      <c r="E60" s="32"/>
    </row>
    <row r="61" spans="1:5" ht="18" customHeight="1" thickBot="1">
      <c r="A61" s="9"/>
      <c r="B61" s="10" t="s">
        <v>92</v>
      </c>
      <c r="C61" s="11">
        <f>SUM(C62:C66)</f>
        <v>0</v>
      </c>
      <c r="D61" s="11">
        <f>SUM(D62:D66)</f>
        <v>0</v>
      </c>
      <c r="E61" s="12">
        <f>SUM(E62:E66)</f>
        <v>0</v>
      </c>
    </row>
    <row r="62" spans="1:5" ht="18" customHeight="1">
      <c r="A62" s="33" t="s">
        <v>93</v>
      </c>
      <c r="B62" s="34" t="s">
        <v>12</v>
      </c>
      <c r="C62" s="35"/>
      <c r="D62" s="35"/>
      <c r="E62" s="35"/>
    </row>
    <row r="63" spans="1:5" ht="18" customHeight="1">
      <c r="A63" s="30" t="s">
        <v>94</v>
      </c>
      <c r="B63" s="31" t="s">
        <v>14</v>
      </c>
      <c r="C63" s="32"/>
      <c r="D63" s="32"/>
      <c r="E63" s="32"/>
    </row>
    <row r="64" spans="1:5" ht="18" customHeight="1">
      <c r="A64" s="36" t="s">
        <v>95</v>
      </c>
      <c r="B64" s="22" t="s">
        <v>96</v>
      </c>
      <c r="C64" s="23"/>
      <c r="D64" s="23"/>
      <c r="E64" s="23"/>
    </row>
    <row r="65" spans="1:5" ht="18" customHeight="1">
      <c r="A65" s="33" t="s">
        <v>97</v>
      </c>
      <c r="B65" s="34" t="s">
        <v>98</v>
      </c>
      <c r="C65" s="35"/>
      <c r="D65" s="35"/>
      <c r="E65" s="35"/>
    </row>
    <row r="66" spans="1:5" ht="18" customHeight="1">
      <c r="A66" s="21" t="s">
        <v>99</v>
      </c>
      <c r="B66" s="22" t="s">
        <v>100</v>
      </c>
      <c r="C66" s="23">
        <f>SUM(C67:C70)</f>
        <v>0</v>
      </c>
      <c r="D66" s="23">
        <f>SUM(D67:D70)</f>
        <v>0</v>
      </c>
      <c r="E66" s="23">
        <f>SUM(E67:E70)</f>
        <v>0</v>
      </c>
    </row>
    <row r="67" spans="1:5" s="19" customFormat="1" ht="18" customHeight="1">
      <c r="A67" s="37" t="s">
        <v>101</v>
      </c>
      <c r="B67" s="38" t="s">
        <v>22</v>
      </c>
      <c r="C67" s="39"/>
      <c r="D67" s="39"/>
      <c r="E67" s="39"/>
    </row>
    <row r="68" spans="1:5" s="19" customFormat="1" ht="18" customHeight="1">
      <c r="A68" s="26" t="s">
        <v>102</v>
      </c>
      <c r="B68" s="40" t="s">
        <v>24</v>
      </c>
      <c r="C68" s="41"/>
      <c r="D68" s="41"/>
      <c r="E68" s="41"/>
    </row>
    <row r="69" spans="1:5" s="19" customFormat="1" ht="18" customHeight="1">
      <c r="A69" s="29" t="s">
        <v>103</v>
      </c>
      <c r="B69" s="17" t="s">
        <v>26</v>
      </c>
      <c r="C69" s="18"/>
      <c r="D69" s="18"/>
      <c r="E69" s="18"/>
    </row>
    <row r="70" spans="1:5" s="19" customFormat="1" ht="18" customHeight="1" thickBot="1">
      <c r="A70" s="37" t="s">
        <v>104</v>
      </c>
      <c r="B70" s="38" t="s">
        <v>28</v>
      </c>
      <c r="C70" s="39"/>
      <c r="D70" s="39"/>
      <c r="E70" s="39"/>
    </row>
    <row r="71" spans="1:5" ht="20.25" customHeight="1" thickBot="1">
      <c r="A71" s="9"/>
      <c r="B71" s="10" t="s">
        <v>105</v>
      </c>
      <c r="C71" s="11">
        <f>SUM(C72:C73)</f>
        <v>34400000</v>
      </c>
      <c r="D71" s="11">
        <f>SUM(D72:D73)</f>
        <v>37334335</v>
      </c>
      <c r="E71" s="12">
        <f>SUM(E72:E73)</f>
        <v>0</v>
      </c>
    </row>
    <row r="72" spans="1:5" ht="18" customHeight="1">
      <c r="A72" s="21" t="s">
        <v>106</v>
      </c>
      <c r="B72" s="22" t="s">
        <v>107</v>
      </c>
      <c r="C72" s="23">
        <v>34400000</v>
      </c>
      <c r="D72" s="23">
        <v>37334335</v>
      </c>
      <c r="E72" s="23">
        <f>SUM(E74:E76)</f>
        <v>0</v>
      </c>
    </row>
    <row r="73" spans="1:5" ht="18" customHeight="1" thickBot="1">
      <c r="A73" s="21" t="s">
        <v>108</v>
      </c>
      <c r="B73" s="22" t="s">
        <v>109</v>
      </c>
      <c r="C73" s="23"/>
      <c r="D73" s="23">
        <f>SUM(D75:D76)</f>
        <v>0</v>
      </c>
      <c r="E73" s="23">
        <f>SUM(E75:E76)</f>
        <v>0</v>
      </c>
    </row>
    <row r="74" spans="1:5" ht="21" customHeight="1" thickBot="1">
      <c r="A74" s="9"/>
      <c r="B74" s="10" t="s">
        <v>110</v>
      </c>
      <c r="C74" s="11">
        <f>SUM(C75:C77)</f>
        <v>0</v>
      </c>
      <c r="D74" s="11">
        <f>SUM(D75:D77)</f>
        <v>0</v>
      </c>
      <c r="E74" s="12">
        <f>SUM(E75:E77)</f>
        <v>0</v>
      </c>
    </row>
    <row r="75" spans="1:5" ht="18" customHeight="1">
      <c r="A75" s="42" t="s">
        <v>111</v>
      </c>
      <c r="B75" s="43" t="s">
        <v>112</v>
      </c>
      <c r="C75" s="44"/>
      <c r="D75" s="44"/>
      <c r="E75" s="44"/>
    </row>
    <row r="76" spans="1:5" ht="18" customHeight="1">
      <c r="A76" s="36" t="s">
        <v>113</v>
      </c>
      <c r="B76" s="22" t="s">
        <v>202</v>
      </c>
      <c r="C76" s="25"/>
      <c r="D76" s="25"/>
      <c r="E76" s="25"/>
    </row>
    <row r="77" spans="1:5" ht="18" customHeight="1" thickBot="1">
      <c r="A77" s="45" t="s">
        <v>114</v>
      </c>
      <c r="B77" s="46" t="s">
        <v>115</v>
      </c>
      <c r="C77" s="47"/>
      <c r="D77" s="47"/>
      <c r="E77" s="47"/>
    </row>
    <row r="78" spans="1:5" ht="18" customHeight="1" thickBot="1">
      <c r="A78" s="9"/>
      <c r="B78" s="48" t="s">
        <v>116</v>
      </c>
      <c r="C78" s="49">
        <f>SUM(C71,C74,C61,C58,F53,F60:F61,C3)</f>
        <v>104066759</v>
      </c>
      <c r="D78" s="49">
        <f>SUM(D71,D74,D61,D58,D52,D26,D16,D4)</f>
        <v>107001094</v>
      </c>
      <c r="E78" s="49">
        <f>SUM(E71,E74,E61,E58,E52,E26,E16,E4)</f>
        <v>0</v>
      </c>
    </row>
  </sheetData>
  <sheetProtection formatCells="0" formatColumns="0" formatRows="0" insertColumns="0" insertRows="0" insertHyperlinks="0" deleteRows="0" sort="0" autoFilter="0" pivotTables="0"/>
  <protectedRanges>
    <protectedRange sqref="C17:E20 C22:E25 C28:E30 C32:E34 C36:E42 C44:E51 C62:E65 C67:E71 C53:E60 C75:E77 C6:E15" name="Tartom?ny2"/>
  </protectedRanges>
  <printOptions/>
  <pageMargins left="0.3937007874015748" right="0.3937007874015748" top="1.1811023622047245" bottom="0.5905511811023623" header="0.5118110236220472" footer="0.5118110236220472"/>
  <pageSetup horizontalDpi="600" verticalDpi="600" orientation="portrait" paperSize="9" r:id="rId1"/>
  <headerFooter alignWithMargins="0">
    <oddHeader>&amp;C1. sz. melléklet
az 4./2020. (VII.14.) önkormányzati rendelethez Szentgáloskér Községi Önkormányzat 2020. évi egyesített bevételei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2:E38"/>
  <sheetViews>
    <sheetView view="pageLayout" workbookViewId="0" topLeftCell="A1">
      <selection activeCell="C4" sqref="C4"/>
    </sheetView>
  </sheetViews>
  <sheetFormatPr defaultColWidth="9.00390625" defaultRowHeight="12.75"/>
  <cols>
    <col min="1" max="1" width="6.00390625" style="0" customWidth="1"/>
    <col min="2" max="2" width="49.75390625" style="0" customWidth="1"/>
    <col min="3" max="3" width="12.375" style="0" customWidth="1"/>
    <col min="4" max="4" width="12.25390625" style="0" customWidth="1"/>
    <col min="5" max="5" width="10.25390625" style="0" customWidth="1"/>
  </cols>
  <sheetData>
    <row r="1" ht="13.5" thickBot="1"/>
    <row r="2" spans="1:5" ht="26.25" thickBot="1">
      <c r="A2" s="2" t="s">
        <v>1</v>
      </c>
      <c r="B2" s="3" t="s">
        <v>2</v>
      </c>
      <c r="C2" s="50" t="s">
        <v>232</v>
      </c>
      <c r="D2" s="50" t="s">
        <v>236</v>
      </c>
      <c r="E2" s="50"/>
    </row>
    <row r="3" spans="1:5" ht="18" customHeight="1" thickBot="1">
      <c r="A3" s="51"/>
      <c r="B3" s="6" t="s">
        <v>117</v>
      </c>
      <c r="C3" s="52"/>
      <c r="D3" s="53"/>
      <c r="E3" s="54"/>
    </row>
    <row r="4" spans="1:5" ht="18" customHeight="1" thickBot="1">
      <c r="A4" s="9"/>
      <c r="B4" s="10" t="s">
        <v>118</v>
      </c>
      <c r="C4" s="11">
        <f>SUM(C5)</f>
        <v>0</v>
      </c>
      <c r="D4" s="11">
        <f>SUM(D5)</f>
        <v>0</v>
      </c>
      <c r="E4" s="12">
        <f>SUM(E5)</f>
        <v>0</v>
      </c>
    </row>
    <row r="5" spans="1:5" ht="20.25" customHeight="1">
      <c r="A5" s="55" t="s">
        <v>5</v>
      </c>
      <c r="B5" s="56" t="s">
        <v>119</v>
      </c>
      <c r="C5" s="57">
        <f>SUM(C6:C9)</f>
        <v>0</v>
      </c>
      <c r="D5" s="57">
        <f>SUM(D6:D9)</f>
        <v>0</v>
      </c>
      <c r="E5" s="57">
        <f>SUM(E6:E9)</f>
        <v>0</v>
      </c>
    </row>
    <row r="6" spans="1:5" s="19" customFormat="1" ht="18" customHeight="1">
      <c r="A6" s="58" t="s">
        <v>6</v>
      </c>
      <c r="B6" s="59" t="s">
        <v>120</v>
      </c>
      <c r="C6" s="60"/>
      <c r="D6" s="60"/>
      <c r="E6" s="60"/>
    </row>
    <row r="7" spans="1:5" s="19" customFormat="1" ht="18" customHeight="1">
      <c r="A7" s="61" t="s">
        <v>7</v>
      </c>
      <c r="B7" s="62" t="s">
        <v>121</v>
      </c>
      <c r="C7" s="63"/>
      <c r="D7" s="63"/>
      <c r="E7" s="63"/>
    </row>
    <row r="8" spans="1:5" s="19" customFormat="1" ht="18" customHeight="1">
      <c r="A8" s="58" t="s">
        <v>8</v>
      </c>
      <c r="B8" s="59" t="s">
        <v>122</v>
      </c>
      <c r="C8" s="60"/>
      <c r="D8" s="60"/>
      <c r="E8" s="60"/>
    </row>
    <row r="9" spans="1:5" s="19" customFormat="1" ht="18" customHeight="1" thickBot="1">
      <c r="A9" s="61" t="s">
        <v>9</v>
      </c>
      <c r="B9" s="62" t="s">
        <v>123</v>
      </c>
      <c r="C9" s="63"/>
      <c r="D9" s="63"/>
      <c r="E9" s="63"/>
    </row>
    <row r="10" spans="1:5" ht="18" customHeight="1" thickBot="1">
      <c r="A10" s="9"/>
      <c r="B10" s="10" t="s">
        <v>206</v>
      </c>
      <c r="C10" s="11">
        <f>SUM(C11,C16:C17)</f>
        <v>8894582</v>
      </c>
      <c r="D10" s="11">
        <f>SUM(D11,D16:D17)</f>
        <v>8894582</v>
      </c>
      <c r="E10" s="12">
        <f>SUM(E11,E16:E17)</f>
        <v>0</v>
      </c>
    </row>
    <row r="11" spans="1:5" ht="18" customHeight="1">
      <c r="A11" s="64" t="s">
        <v>10</v>
      </c>
      <c r="B11" s="65" t="s">
        <v>124</v>
      </c>
      <c r="C11" s="66">
        <f>SUM(C12:C15)</f>
        <v>8244582</v>
      </c>
      <c r="D11" s="66">
        <f>SUM(D12:D15)</f>
        <v>8244582</v>
      </c>
      <c r="E11" s="66">
        <f>SUM(E12:E15)</f>
        <v>0</v>
      </c>
    </row>
    <row r="12" spans="1:5" s="19" customFormat="1" ht="18" customHeight="1">
      <c r="A12" s="67" t="s">
        <v>125</v>
      </c>
      <c r="B12" s="68" t="s">
        <v>185</v>
      </c>
      <c r="C12" s="69">
        <v>1026239</v>
      </c>
      <c r="D12" s="69">
        <v>1026239</v>
      </c>
      <c r="E12" s="69"/>
    </row>
    <row r="13" spans="1:5" s="19" customFormat="1" ht="18" customHeight="1">
      <c r="A13" s="70" t="s">
        <v>127</v>
      </c>
      <c r="B13" s="71" t="s">
        <v>128</v>
      </c>
      <c r="C13" s="72">
        <v>7218343</v>
      </c>
      <c r="D13" s="72">
        <v>7218343</v>
      </c>
      <c r="E13" s="72"/>
    </row>
    <row r="14" spans="1:5" s="19" customFormat="1" ht="18" customHeight="1">
      <c r="A14" s="70" t="s">
        <v>129</v>
      </c>
      <c r="B14" s="71" t="s">
        <v>130</v>
      </c>
      <c r="C14" s="72"/>
      <c r="D14" s="72"/>
      <c r="E14" s="72"/>
    </row>
    <row r="15" spans="1:5" s="19" customFormat="1" ht="18" customHeight="1">
      <c r="A15" s="70" t="s">
        <v>131</v>
      </c>
      <c r="B15" s="71" t="s">
        <v>132</v>
      </c>
      <c r="C15" s="72"/>
      <c r="D15" s="72"/>
      <c r="E15" s="72"/>
    </row>
    <row r="16" spans="1:5" s="19" customFormat="1" ht="18" customHeight="1">
      <c r="A16" s="73" t="s">
        <v>11</v>
      </c>
      <c r="B16" s="74" t="s">
        <v>133</v>
      </c>
      <c r="C16" s="75">
        <v>650000</v>
      </c>
      <c r="D16" s="75">
        <v>650000</v>
      </c>
      <c r="E16" s="72"/>
    </row>
    <row r="17" spans="1:5" s="19" customFormat="1" ht="18" customHeight="1" thickBot="1">
      <c r="A17" s="73" t="s">
        <v>13</v>
      </c>
      <c r="B17" s="74" t="s">
        <v>134</v>
      </c>
      <c r="C17" s="75"/>
      <c r="D17" s="72"/>
      <c r="E17" s="72"/>
    </row>
    <row r="18" spans="1:5" ht="18" customHeight="1" thickBot="1">
      <c r="A18" s="9"/>
      <c r="B18" s="10" t="s">
        <v>135</v>
      </c>
      <c r="C18" s="11">
        <f>SUM(C19:C27)</f>
        <v>58972177</v>
      </c>
      <c r="D18" s="11">
        <f>SUM(D19:D27)</f>
        <v>58972177</v>
      </c>
      <c r="E18" s="12">
        <f>SUM(E19:E27)</f>
        <v>0</v>
      </c>
    </row>
    <row r="19" spans="1:5" ht="18" customHeight="1">
      <c r="A19" s="64" t="s">
        <v>15</v>
      </c>
      <c r="B19" s="65" t="s">
        <v>120</v>
      </c>
      <c r="C19" s="66">
        <v>25943860</v>
      </c>
      <c r="D19" s="66">
        <v>25943860</v>
      </c>
      <c r="E19" s="66"/>
    </row>
    <row r="20" spans="1:5" ht="18" customHeight="1">
      <c r="A20" s="64" t="s">
        <v>17</v>
      </c>
      <c r="B20" s="76" t="s">
        <v>121</v>
      </c>
      <c r="C20" s="66">
        <v>3495692</v>
      </c>
      <c r="D20" s="66">
        <v>3495692</v>
      </c>
      <c r="E20" s="66"/>
    </row>
    <row r="21" spans="1:5" ht="18" customHeight="1">
      <c r="A21" s="73" t="s">
        <v>19</v>
      </c>
      <c r="B21" s="74" t="s">
        <v>122</v>
      </c>
      <c r="C21" s="75">
        <v>21807257</v>
      </c>
      <c r="D21" s="75">
        <v>21807257</v>
      </c>
      <c r="E21" s="75"/>
    </row>
    <row r="22" spans="1:5" ht="18" customHeight="1">
      <c r="A22" s="73" t="s">
        <v>30</v>
      </c>
      <c r="B22" s="74" t="s">
        <v>123</v>
      </c>
      <c r="C22" s="75">
        <v>6001000</v>
      </c>
      <c r="D22" s="75">
        <v>6001000</v>
      </c>
      <c r="E22" s="75"/>
    </row>
    <row r="23" spans="1:5" ht="18" customHeight="1">
      <c r="A23" s="64" t="s">
        <v>38</v>
      </c>
      <c r="B23" s="65" t="s">
        <v>220</v>
      </c>
      <c r="C23" s="66"/>
      <c r="D23" s="66"/>
      <c r="E23" s="66"/>
    </row>
    <row r="24" spans="1:5" ht="18" customHeight="1">
      <c r="A24" s="64" t="s">
        <v>44</v>
      </c>
      <c r="B24" s="76" t="s">
        <v>222</v>
      </c>
      <c r="C24" s="66">
        <v>205200</v>
      </c>
      <c r="D24" s="66">
        <v>205200</v>
      </c>
      <c r="E24" s="66"/>
    </row>
    <row r="25" spans="1:5" ht="18" customHeight="1">
      <c r="A25" s="73" t="s">
        <v>58</v>
      </c>
      <c r="B25" s="74" t="s">
        <v>136</v>
      </c>
      <c r="C25" s="75">
        <v>500000</v>
      </c>
      <c r="D25" s="75">
        <v>500000</v>
      </c>
      <c r="E25" s="75"/>
    </row>
    <row r="26" spans="1:5" ht="18" customHeight="1">
      <c r="A26" s="73" t="s">
        <v>60</v>
      </c>
      <c r="B26" s="74" t="s">
        <v>210</v>
      </c>
      <c r="C26" s="75"/>
      <c r="D26" s="75"/>
      <c r="E26" s="75"/>
    </row>
    <row r="27" spans="1:5" ht="18" customHeight="1" thickBot="1">
      <c r="A27" s="73" t="s">
        <v>74</v>
      </c>
      <c r="B27" s="74" t="s">
        <v>137</v>
      </c>
      <c r="C27" s="75">
        <v>1019168</v>
      </c>
      <c r="D27" s="75">
        <v>1019168</v>
      </c>
      <c r="E27" s="75"/>
    </row>
    <row r="28" spans="1:5" ht="18" customHeight="1" thickBot="1">
      <c r="A28" s="9"/>
      <c r="B28" s="10" t="s">
        <v>209</v>
      </c>
      <c r="C28" s="11">
        <f>SUM(C29)</f>
        <v>0</v>
      </c>
      <c r="D28" s="11">
        <f>SUM(D29)</f>
        <v>0</v>
      </c>
      <c r="E28" s="12">
        <f>SUM(E29)</f>
        <v>0</v>
      </c>
    </row>
    <row r="29" spans="1:5" ht="20.25" customHeight="1">
      <c r="A29" s="55" t="s">
        <v>75</v>
      </c>
      <c r="B29" s="56" t="s">
        <v>124</v>
      </c>
      <c r="C29" s="57">
        <f>SUM(C30:C32)</f>
        <v>0</v>
      </c>
      <c r="D29" s="57">
        <f>SUM(D30:D32)</f>
        <v>0</v>
      </c>
      <c r="E29" s="57">
        <f>SUM(E30:E32)</f>
        <v>0</v>
      </c>
    </row>
    <row r="30" spans="1:5" s="19" customFormat="1" ht="18" customHeight="1">
      <c r="A30" s="58" t="s">
        <v>138</v>
      </c>
      <c r="B30" s="59" t="s">
        <v>126</v>
      </c>
      <c r="C30" s="60"/>
      <c r="D30" s="60"/>
      <c r="E30" s="60"/>
    </row>
    <row r="31" spans="1:5" s="19" customFormat="1" ht="18" customHeight="1">
      <c r="A31" s="61" t="s">
        <v>139</v>
      </c>
      <c r="B31" s="62" t="s">
        <v>128</v>
      </c>
      <c r="C31" s="63"/>
      <c r="D31" s="63"/>
      <c r="E31" s="63"/>
    </row>
    <row r="32" spans="1:5" s="19" customFormat="1" ht="18" customHeight="1" thickBot="1">
      <c r="A32" s="58" t="s">
        <v>140</v>
      </c>
      <c r="B32" s="59" t="s">
        <v>130</v>
      </c>
      <c r="C32" s="60"/>
      <c r="D32" s="60"/>
      <c r="E32" s="60"/>
    </row>
    <row r="33" spans="1:5" ht="18" customHeight="1" thickBot="1">
      <c r="A33" s="9"/>
      <c r="B33" s="10" t="s">
        <v>141</v>
      </c>
      <c r="C33" s="11">
        <f>SUM(C34:C37)</f>
        <v>36200000</v>
      </c>
      <c r="D33" s="11">
        <v>39134335</v>
      </c>
      <c r="E33" s="12">
        <f>SUM(E37:E37)</f>
        <v>0</v>
      </c>
    </row>
    <row r="34" spans="1:5" ht="18" customHeight="1">
      <c r="A34" s="64" t="s">
        <v>78</v>
      </c>
      <c r="B34" s="56" t="s">
        <v>207</v>
      </c>
      <c r="C34" s="66">
        <v>700000</v>
      </c>
      <c r="D34" s="66">
        <v>700000</v>
      </c>
      <c r="E34" s="66"/>
    </row>
    <row r="35" spans="1:5" ht="18" customHeight="1">
      <c r="A35" s="64" t="s">
        <v>80</v>
      </c>
      <c r="B35" s="56" t="s">
        <v>208</v>
      </c>
      <c r="C35" s="66">
        <v>35500000</v>
      </c>
      <c r="D35" s="66">
        <v>38434335</v>
      </c>
      <c r="E35" s="66"/>
    </row>
    <row r="36" spans="1:5" ht="18" customHeight="1">
      <c r="A36" s="64" t="s">
        <v>82</v>
      </c>
      <c r="B36" s="56" t="s">
        <v>217</v>
      </c>
      <c r="C36" s="66"/>
      <c r="D36" s="66"/>
      <c r="E36" s="66"/>
    </row>
    <row r="37" spans="1:5" ht="18" customHeight="1" thickBot="1">
      <c r="A37" s="64" t="s">
        <v>84</v>
      </c>
      <c r="B37" s="56" t="s">
        <v>200</v>
      </c>
      <c r="C37" s="66"/>
      <c r="D37" s="66"/>
      <c r="E37" s="66"/>
    </row>
    <row r="38" spans="1:5" ht="18" customHeight="1" thickBot="1">
      <c r="A38" s="9"/>
      <c r="B38" s="77" t="s">
        <v>143</v>
      </c>
      <c r="C38" s="49">
        <f>SUM(C28,C33,C18,C10,C4)</f>
        <v>104066759</v>
      </c>
      <c r="D38" s="49">
        <f>SUM(D28,D33,D18,D10,D4)</f>
        <v>107001094</v>
      </c>
      <c r="E38" s="49">
        <f>SUM(E28,E33,E18,E10,E4)</f>
        <v>0</v>
      </c>
    </row>
  </sheetData>
  <sheetProtection formatCells="0" formatColumns="0" formatRows="0" insertColumns="0" insertRows="0" insertHyperlinks="0" deleteRows="0" sort="0" autoFilter="0" pivotTables="0"/>
  <protectedRanges>
    <protectedRange sqref="C30:E32 C6:E9 B37:IV37 C12:E17 C19:E27" name="Tartom?ny2"/>
  </protectedRanges>
  <printOptions/>
  <pageMargins left="0.3937007874015748" right="0.3937007874015748" top="1.1811023622047245" bottom="0.5905511811023623" header="0.5118110236220472" footer="0.5118110236220472"/>
  <pageSetup horizontalDpi="600" verticalDpi="600" orientation="portrait" paperSize="9" r:id="rId1"/>
  <headerFooter alignWithMargins="0">
    <oddHeader>&amp;C2. sz. melléklet
az 4./2020. (VII.14.) önkormányzati rendelethez
Szentgáloskér Községi Önkormányzat 2020. évi egyesített kiadásai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5:K41"/>
  <sheetViews>
    <sheetView tabSelected="1" view="pageLayout" workbookViewId="0" topLeftCell="A1">
      <selection activeCell="J20" sqref="J20"/>
    </sheetView>
  </sheetViews>
  <sheetFormatPr defaultColWidth="9.00390625" defaultRowHeight="12.75"/>
  <cols>
    <col min="1" max="1" width="4.875" style="0" bestFit="1" customWidth="1"/>
    <col min="3" max="3" width="14.25390625" style="0" customWidth="1"/>
    <col min="4" max="4" width="12.875" style="0" customWidth="1"/>
    <col min="5" max="5" width="0.2421875" style="0" customWidth="1"/>
    <col min="6" max="6" width="51.125" style="0" customWidth="1"/>
    <col min="7" max="7" width="8.25390625" style="0" customWidth="1"/>
  </cols>
  <sheetData>
    <row r="1" ht="12.75" customHeight="1"/>
    <row r="4" ht="13.5" thickBot="1"/>
    <row r="5" spans="2:6" ht="13.5" thickBot="1">
      <c r="B5" s="141" t="s">
        <v>150</v>
      </c>
      <c r="C5" s="142"/>
      <c r="D5" s="143" t="s">
        <v>144</v>
      </c>
      <c r="E5" s="144"/>
      <c r="F5" s="144"/>
    </row>
    <row r="6" spans="2:6" ht="12.75">
      <c r="B6" s="145"/>
      <c r="C6" s="146"/>
      <c r="D6" s="151" t="s">
        <v>179</v>
      </c>
      <c r="E6" s="152"/>
      <c r="F6" s="152"/>
    </row>
    <row r="7" spans="2:6" ht="12.75">
      <c r="B7" s="147"/>
      <c r="C7" s="148"/>
      <c r="D7" s="153" t="s">
        <v>151</v>
      </c>
      <c r="E7" s="154"/>
      <c r="F7" s="154"/>
    </row>
    <row r="8" spans="2:6" ht="13.5" thickBot="1">
      <c r="B8" s="149"/>
      <c r="C8" s="150"/>
      <c r="D8" s="155" t="s">
        <v>152</v>
      </c>
      <c r="E8" s="156"/>
      <c r="F8" s="156"/>
    </row>
    <row r="9" spans="2:6" ht="12.75">
      <c r="B9" s="80"/>
      <c r="C9" s="80"/>
      <c r="D9" s="80"/>
      <c r="E9" s="80"/>
      <c r="F9" s="80"/>
    </row>
    <row r="10" spans="1:5" ht="18.75" customHeight="1" thickBot="1">
      <c r="A10" s="157" t="s">
        <v>153</v>
      </c>
      <c r="B10" s="157"/>
      <c r="C10" s="157"/>
      <c r="D10" s="157"/>
      <c r="E10" s="157"/>
    </row>
    <row r="11" spans="1:6" ht="12.75" customHeight="1">
      <c r="A11" s="129" t="s">
        <v>154</v>
      </c>
      <c r="B11" s="139" t="s">
        <v>155</v>
      </c>
      <c r="C11" s="139"/>
      <c r="D11" s="139" t="s">
        <v>156</v>
      </c>
      <c r="E11" s="139"/>
      <c r="F11" s="139"/>
    </row>
    <row r="12" spans="1:6" ht="13.5" thickBot="1">
      <c r="A12" s="130"/>
      <c r="B12" s="140"/>
      <c r="C12" s="140"/>
      <c r="D12" s="140"/>
      <c r="E12" s="140"/>
      <c r="F12" s="140"/>
    </row>
    <row r="13" spans="1:6" ht="12.75">
      <c r="A13" s="81" t="s">
        <v>157</v>
      </c>
      <c r="B13" s="136" t="s">
        <v>233</v>
      </c>
      <c r="C13" s="137"/>
      <c r="D13" s="104">
        <v>700000</v>
      </c>
      <c r="E13" s="138"/>
      <c r="F13" s="138"/>
    </row>
    <row r="14" spans="1:6" ht="12.75">
      <c r="A14" s="106" t="s">
        <v>186</v>
      </c>
      <c r="B14" s="131" t="s">
        <v>237</v>
      </c>
      <c r="C14" s="132"/>
      <c r="D14" s="109">
        <v>2934335</v>
      </c>
      <c r="E14" s="110"/>
      <c r="F14" s="110"/>
    </row>
    <row r="15" spans="1:6" ht="12.75">
      <c r="A15" s="106" t="s">
        <v>211</v>
      </c>
      <c r="B15" s="107"/>
      <c r="C15" s="108"/>
      <c r="D15" s="109"/>
      <c r="E15" s="110"/>
      <c r="F15" s="110"/>
    </row>
    <row r="16" spans="1:6" ht="12.75">
      <c r="A16" s="106" t="s">
        <v>212</v>
      </c>
      <c r="B16" s="107"/>
      <c r="C16" s="108"/>
      <c r="D16" s="109"/>
      <c r="E16" s="110"/>
      <c r="F16" s="110"/>
    </row>
    <row r="17" spans="1:6" ht="12.75">
      <c r="A17" s="106" t="s">
        <v>218</v>
      </c>
      <c r="B17" s="107"/>
      <c r="C17" s="108"/>
      <c r="D17" s="109"/>
      <c r="E17" s="110"/>
      <c r="F17" s="110"/>
    </row>
    <row r="18" spans="1:6" ht="13.5" thickBot="1">
      <c r="A18" s="82"/>
      <c r="B18" s="133" t="s">
        <v>178</v>
      </c>
      <c r="C18" s="133"/>
      <c r="D18" s="105">
        <v>3634335</v>
      </c>
      <c r="E18" s="134"/>
      <c r="F18" s="134"/>
    </row>
    <row r="19" spans="1:6" ht="12.75">
      <c r="A19" s="117"/>
      <c r="B19" s="118"/>
      <c r="C19" s="118"/>
      <c r="D19" s="119"/>
      <c r="E19" s="120"/>
      <c r="F19" s="120"/>
    </row>
    <row r="20" spans="1:6" ht="12.75">
      <c r="A20" s="117"/>
      <c r="B20" s="118"/>
      <c r="C20" s="118"/>
      <c r="D20" s="119"/>
      <c r="E20" s="120"/>
      <c r="F20" s="120"/>
    </row>
    <row r="21" spans="1:6" ht="12.75">
      <c r="A21" s="117"/>
      <c r="B21" s="118"/>
      <c r="C21" s="118"/>
      <c r="D21" s="119"/>
      <c r="E21" s="120"/>
      <c r="F21" s="120"/>
    </row>
    <row r="22" spans="1:6" ht="12.75">
      <c r="A22" s="117"/>
      <c r="B22" s="118"/>
      <c r="C22" s="118"/>
      <c r="D22" s="119"/>
      <c r="E22" s="120"/>
      <c r="F22" s="120"/>
    </row>
    <row r="23" spans="1:6" ht="12.75">
      <c r="A23" s="117"/>
      <c r="B23" s="118"/>
      <c r="C23" s="118"/>
      <c r="D23" s="119"/>
      <c r="E23" s="120"/>
      <c r="F23" s="120"/>
    </row>
    <row r="24" spans="1:6" ht="12.75">
      <c r="A24" s="117"/>
      <c r="B24" s="118"/>
      <c r="C24" s="118"/>
      <c r="D24" s="119"/>
      <c r="E24" s="120"/>
      <c r="F24" s="120"/>
    </row>
    <row r="25" spans="1:6" ht="12.75">
      <c r="A25" s="117"/>
      <c r="B25" s="118"/>
      <c r="C25" s="118"/>
      <c r="D25" s="119"/>
      <c r="E25" s="120"/>
      <c r="F25" s="120"/>
    </row>
    <row r="26" spans="1:6" ht="12.75">
      <c r="A26" s="117"/>
      <c r="B26" s="118"/>
      <c r="C26" s="118"/>
      <c r="D26" s="119"/>
      <c r="E26" s="120"/>
      <c r="F26" s="120"/>
    </row>
    <row r="27" spans="1:6" ht="12.75">
      <c r="A27" s="117"/>
      <c r="B27" s="118"/>
      <c r="C27" s="118"/>
      <c r="D27" s="119"/>
      <c r="E27" s="120"/>
      <c r="F27" s="120"/>
    </row>
    <row r="28" spans="1:6" ht="12.75">
      <c r="A28" s="117"/>
      <c r="B28" s="118"/>
      <c r="C28" s="118"/>
      <c r="D28" s="119"/>
      <c r="E28" s="120"/>
      <c r="F28" s="120"/>
    </row>
    <row r="29" spans="1:6" ht="12.75">
      <c r="A29" s="117"/>
      <c r="B29" s="118"/>
      <c r="C29" s="118"/>
      <c r="D29" s="119"/>
      <c r="E29" s="120"/>
      <c r="F29" s="120"/>
    </row>
    <row r="30" spans="1:6" ht="12.75">
      <c r="A30" s="117"/>
      <c r="B30" s="118"/>
      <c r="C30" s="118"/>
      <c r="D30" s="119"/>
      <c r="E30" s="120"/>
      <c r="F30" s="120"/>
    </row>
    <row r="31" spans="1:6" ht="12.75">
      <c r="A31" s="117"/>
      <c r="B31" s="118"/>
      <c r="C31" s="118"/>
      <c r="D31" s="119"/>
      <c r="E31" s="120"/>
      <c r="F31" s="120"/>
    </row>
    <row r="32" spans="1:6" ht="12.75">
      <c r="A32" s="117"/>
      <c r="B32" s="118"/>
      <c r="C32" s="118"/>
      <c r="D32" s="119"/>
      <c r="E32" s="120"/>
      <c r="F32" s="120"/>
    </row>
    <row r="33" spans="1:6" ht="12.75">
      <c r="A33" s="117"/>
      <c r="B33" s="118"/>
      <c r="C33" s="118"/>
      <c r="D33" s="119"/>
      <c r="E33" s="120"/>
      <c r="F33" s="120"/>
    </row>
    <row r="34" spans="1:6" ht="12.75">
      <c r="A34" s="117"/>
      <c r="B34" s="118"/>
      <c r="C34" s="118"/>
      <c r="D34" s="119"/>
      <c r="E34" s="120"/>
      <c r="F34" s="120"/>
    </row>
    <row r="35" spans="1:6" ht="12.75">
      <c r="A35" s="117"/>
      <c r="B35" s="118"/>
      <c r="C35" s="118"/>
      <c r="D35" s="119"/>
      <c r="E35" s="120"/>
      <c r="F35" s="120"/>
    </row>
    <row r="36" spans="1:11" ht="47.25" customHeight="1">
      <c r="A36" s="135"/>
      <c r="B36" s="135"/>
      <c r="C36" s="135"/>
      <c r="D36" s="135"/>
      <c r="E36" s="135"/>
      <c r="F36" s="135"/>
      <c r="G36" s="135"/>
      <c r="H36" s="135"/>
      <c r="I36" s="135"/>
      <c r="J36" s="135"/>
      <c r="K36" s="135"/>
    </row>
    <row r="38" spans="1:7" ht="15">
      <c r="A38" s="121"/>
      <c r="B38" s="122"/>
      <c r="C38" s="80"/>
      <c r="D38" s="80"/>
      <c r="E38" s="123"/>
      <c r="F38" s="124"/>
      <c r="G38" s="124"/>
    </row>
    <row r="39" spans="1:7" ht="15">
      <c r="A39" s="121"/>
      <c r="B39" s="122"/>
      <c r="C39" s="80"/>
      <c r="D39" s="80"/>
      <c r="E39" s="123"/>
      <c r="F39" s="124"/>
      <c r="G39" s="124"/>
    </row>
    <row r="40" spans="1:7" ht="15">
      <c r="A40" s="121"/>
      <c r="B40" s="122"/>
      <c r="C40" s="80"/>
      <c r="D40" s="80"/>
      <c r="E40" s="123"/>
      <c r="F40" s="124"/>
      <c r="G40" s="124"/>
    </row>
    <row r="41" spans="1:7" ht="15">
      <c r="A41" s="121"/>
      <c r="B41" s="122"/>
      <c r="C41" s="80"/>
      <c r="D41" s="80"/>
      <c r="E41" s="123"/>
      <c r="F41" s="124"/>
      <c r="G41" s="124"/>
    </row>
  </sheetData>
  <sheetProtection/>
  <mergeCells count="17">
    <mergeCell ref="B5:C5"/>
    <mergeCell ref="D5:F5"/>
    <mergeCell ref="B6:C8"/>
    <mergeCell ref="D6:F6"/>
    <mergeCell ref="D7:F7"/>
    <mergeCell ref="E11:F12"/>
    <mergeCell ref="D8:F8"/>
    <mergeCell ref="A10:E10"/>
    <mergeCell ref="A11:A12"/>
    <mergeCell ref="B14:C14"/>
    <mergeCell ref="B18:C18"/>
    <mergeCell ref="E18:F18"/>
    <mergeCell ref="A36:K36"/>
    <mergeCell ref="B13:C13"/>
    <mergeCell ref="E13:F13"/>
    <mergeCell ref="B11:C12"/>
    <mergeCell ref="D11:D12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r:id="rId1"/>
  <headerFooter differentOddEven="1">
    <oddHeader>&amp;C4. sz. melléklet
az 4./2020. (VII.14.) önkormányzati rendelethez
Szentgáloskér Önkormányzat 2020. évi fejlesztési kiadásai"             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2" tint="-0.4999699890613556"/>
  </sheetPr>
  <dimension ref="A2:E28"/>
  <sheetViews>
    <sheetView view="pageLayout" zoomScale="90" zoomScalePageLayoutView="90" workbookViewId="0" topLeftCell="A1">
      <selection activeCell="A25" sqref="A25"/>
    </sheetView>
  </sheetViews>
  <sheetFormatPr defaultColWidth="9.00390625" defaultRowHeight="12.75"/>
  <cols>
    <col min="1" max="1" width="49.25390625" style="0" customWidth="1"/>
    <col min="2" max="2" width="13.375" style="0" customWidth="1"/>
    <col min="3" max="3" width="6.375" style="0" customWidth="1"/>
    <col min="4" max="4" width="49.25390625" style="0" customWidth="1"/>
    <col min="5" max="5" width="13.375" style="0" customWidth="1"/>
    <col min="6" max="9" width="9.00390625" style="0" customWidth="1"/>
    <col min="10" max="10" width="6.25390625" style="0" customWidth="1"/>
  </cols>
  <sheetData>
    <row r="2" spans="1:5" ht="19.5" customHeight="1" thickBot="1">
      <c r="A2" s="158" t="s">
        <v>158</v>
      </c>
      <c r="B2" s="158"/>
      <c r="C2" s="83"/>
      <c r="D2" s="158" t="s">
        <v>159</v>
      </c>
      <c r="E2" s="158"/>
    </row>
    <row r="3" spans="1:5" ht="19.5" customHeight="1" thickBot="1">
      <c r="A3" s="84" t="s">
        <v>160</v>
      </c>
      <c r="B3" s="85" t="s">
        <v>224</v>
      </c>
      <c r="C3" s="86"/>
      <c r="D3" s="87" t="s">
        <v>117</v>
      </c>
      <c r="E3" s="85" t="s">
        <v>224</v>
      </c>
    </row>
    <row r="4" spans="1:5" ht="19.5" customHeight="1">
      <c r="A4" s="88" t="s">
        <v>187</v>
      </c>
      <c r="B4" s="89">
        <v>7712540</v>
      </c>
      <c r="C4" s="86"/>
      <c r="D4" s="90" t="s">
        <v>213</v>
      </c>
      <c r="E4" s="126">
        <v>8244582</v>
      </c>
    </row>
    <row r="5" spans="1:5" ht="19.5" customHeight="1">
      <c r="A5" s="91" t="s">
        <v>204</v>
      </c>
      <c r="B5" s="92">
        <v>155550</v>
      </c>
      <c r="C5" s="86"/>
      <c r="D5" s="93" t="s">
        <v>214</v>
      </c>
      <c r="E5" s="94"/>
    </row>
    <row r="6" spans="1:5" ht="19.5" customHeight="1">
      <c r="A6" s="91" t="s">
        <v>180</v>
      </c>
      <c r="B6" s="92">
        <v>6001000</v>
      </c>
      <c r="C6" s="86"/>
      <c r="D6" s="93" t="s">
        <v>162</v>
      </c>
      <c r="E6" s="94">
        <v>650000</v>
      </c>
    </row>
    <row r="7" spans="1:5" ht="19.5" customHeight="1">
      <c r="A7" s="91" t="s">
        <v>216</v>
      </c>
      <c r="B7" s="92">
        <v>205200</v>
      </c>
      <c r="C7" s="86"/>
      <c r="D7" s="93"/>
      <c r="E7" s="94"/>
    </row>
    <row r="8" spans="1:5" ht="19.5" customHeight="1">
      <c r="A8" s="91" t="s">
        <v>188</v>
      </c>
      <c r="B8" s="92">
        <v>1800000</v>
      </c>
      <c r="C8" s="86"/>
      <c r="D8" s="93" t="s">
        <v>163</v>
      </c>
      <c r="E8" s="94">
        <v>25943860</v>
      </c>
    </row>
    <row r="9" spans="1:5" ht="19.5" customHeight="1">
      <c r="A9" s="91" t="s">
        <v>164</v>
      </c>
      <c r="B9" s="92">
        <v>12500000</v>
      </c>
      <c r="C9" s="86"/>
      <c r="D9" s="93" t="s">
        <v>145</v>
      </c>
      <c r="E9" s="94">
        <v>3495692</v>
      </c>
    </row>
    <row r="10" spans="1:5" ht="19.5" customHeight="1">
      <c r="A10" s="91" t="s">
        <v>228</v>
      </c>
      <c r="B10" s="92">
        <v>1800000</v>
      </c>
      <c r="C10" s="86"/>
      <c r="D10" s="93" t="s">
        <v>146</v>
      </c>
      <c r="E10" s="94">
        <v>21807257</v>
      </c>
    </row>
    <row r="11" spans="1:5" ht="19.5" customHeight="1">
      <c r="A11" s="91" t="s">
        <v>229</v>
      </c>
      <c r="B11" s="92">
        <v>1024800</v>
      </c>
      <c r="C11" s="86"/>
      <c r="D11" s="93" t="s">
        <v>166</v>
      </c>
      <c r="E11" s="94">
        <v>6001000</v>
      </c>
    </row>
    <row r="12" spans="1:5" ht="19.5" customHeight="1">
      <c r="A12" s="91" t="s">
        <v>148</v>
      </c>
      <c r="B12" s="92">
        <v>4250000</v>
      </c>
      <c r="C12" s="86"/>
      <c r="D12" s="93" t="s">
        <v>167</v>
      </c>
      <c r="E12" s="94">
        <v>500000</v>
      </c>
    </row>
    <row r="13" spans="1:5" ht="19.5" customHeight="1">
      <c r="A13" s="91" t="s">
        <v>199</v>
      </c>
      <c r="B13" s="92">
        <v>4330104</v>
      </c>
      <c r="C13" s="86"/>
      <c r="D13" s="93" t="s">
        <v>168</v>
      </c>
      <c r="E13" s="94"/>
    </row>
    <row r="14" spans="1:5" ht="19.5" customHeight="1">
      <c r="A14" s="113" t="s">
        <v>203</v>
      </c>
      <c r="B14" s="114">
        <v>1000000</v>
      </c>
      <c r="C14" s="86"/>
      <c r="D14" s="115" t="s">
        <v>215</v>
      </c>
      <c r="E14" s="116">
        <v>1019168</v>
      </c>
    </row>
    <row r="15" spans="1:5" ht="19.5" customHeight="1">
      <c r="A15" s="113" t="s">
        <v>149</v>
      </c>
      <c r="B15" s="114">
        <v>9806000</v>
      </c>
      <c r="C15" s="86"/>
      <c r="D15" s="115"/>
      <c r="E15" s="116"/>
    </row>
    <row r="16" spans="1:5" ht="19.5" customHeight="1">
      <c r="A16" s="113" t="s">
        <v>227</v>
      </c>
      <c r="B16" s="127">
        <v>17281565</v>
      </c>
      <c r="C16" s="86"/>
      <c r="D16" s="115" t="s">
        <v>226</v>
      </c>
      <c r="E16" s="116">
        <v>205200</v>
      </c>
    </row>
    <row r="17" spans="1:5" ht="19.5" customHeight="1" thickBot="1">
      <c r="A17" s="95" t="s">
        <v>169</v>
      </c>
      <c r="B17" s="96">
        <f>SUM(B4:B16)</f>
        <v>67866759</v>
      </c>
      <c r="C17" s="86"/>
      <c r="D17" s="95" t="s">
        <v>170</v>
      </c>
      <c r="E17" s="97">
        <f>SUM(E4:E16)</f>
        <v>67866759</v>
      </c>
    </row>
    <row r="18" spans="1:5" ht="19.5" customHeight="1" thickBot="1">
      <c r="A18" s="98"/>
      <c r="B18" s="99"/>
      <c r="C18" s="86"/>
      <c r="D18" s="98"/>
      <c r="E18" s="99"/>
    </row>
    <row r="19" spans="1:5" ht="19.5" customHeight="1" thickBot="1">
      <c r="A19" s="84" t="s">
        <v>171</v>
      </c>
      <c r="B19" s="85" t="s">
        <v>161</v>
      </c>
      <c r="C19" s="86"/>
      <c r="D19" s="87" t="s">
        <v>172</v>
      </c>
      <c r="E19" s="85" t="s">
        <v>161</v>
      </c>
    </row>
    <row r="20" spans="1:5" ht="19.5" customHeight="1">
      <c r="A20" s="93" t="s">
        <v>225</v>
      </c>
      <c r="B20" s="94">
        <v>37334335</v>
      </c>
      <c r="C20" s="86"/>
      <c r="D20" s="93" t="s">
        <v>189</v>
      </c>
      <c r="E20" s="94">
        <v>35500000</v>
      </c>
    </row>
    <row r="21" spans="1:5" ht="19.5" customHeight="1">
      <c r="A21" s="93" t="s">
        <v>221</v>
      </c>
      <c r="B21" s="94"/>
      <c r="C21" s="86"/>
      <c r="D21" s="93"/>
      <c r="E21" s="94"/>
    </row>
    <row r="22" spans="1:5" ht="19.5" customHeight="1">
      <c r="A22" s="93" t="s">
        <v>230</v>
      </c>
      <c r="B22" s="94">
        <v>1800000</v>
      </c>
      <c r="C22" s="86"/>
      <c r="D22" s="93" t="s">
        <v>147</v>
      </c>
      <c r="E22" s="94">
        <v>3634335</v>
      </c>
    </row>
    <row r="23" spans="1:5" ht="19.5" customHeight="1" thickBot="1">
      <c r="A23" s="95" t="s">
        <v>173</v>
      </c>
      <c r="B23" s="96">
        <f>SUM(B20:B22)</f>
        <v>39134335</v>
      </c>
      <c r="C23" s="86"/>
      <c r="D23" s="93" t="s">
        <v>142</v>
      </c>
      <c r="E23" s="94"/>
    </row>
    <row r="24" spans="1:5" ht="16.5" customHeight="1" thickBot="1">
      <c r="A24" s="100"/>
      <c r="B24" s="101"/>
      <c r="C24" s="79"/>
      <c r="D24" s="95" t="s">
        <v>174</v>
      </c>
      <c r="E24" s="96">
        <f>SUM(E20:E23)</f>
        <v>39134335</v>
      </c>
    </row>
    <row r="25" spans="1:3" ht="16.5" customHeight="1">
      <c r="A25" s="79" t="s">
        <v>175</v>
      </c>
      <c r="B25" s="128">
        <f>SUM(B17,B23)</f>
        <v>107001094</v>
      </c>
      <c r="C25" s="79"/>
    </row>
    <row r="26" spans="1:5" ht="16.5" customHeight="1">
      <c r="A26" s="80" t="s">
        <v>177</v>
      </c>
      <c r="B26" s="102">
        <f>B25-E26</f>
        <v>0</v>
      </c>
      <c r="C26" s="79"/>
      <c r="D26" s="79" t="s">
        <v>176</v>
      </c>
      <c r="E26" s="128">
        <f>SUM(E17,E24)</f>
        <v>107001094</v>
      </c>
    </row>
    <row r="27" spans="1:5" ht="16.5" customHeight="1">
      <c r="A27" s="111" t="s">
        <v>190</v>
      </c>
      <c r="B27" s="112"/>
      <c r="C27" s="79"/>
      <c r="D27" s="78"/>
      <c r="E27" s="103"/>
    </row>
    <row r="28" spans="1:5" ht="16.5" customHeight="1">
      <c r="A28" s="159"/>
      <c r="B28" s="159"/>
      <c r="C28" s="159"/>
      <c r="D28" s="159"/>
      <c r="E28" s="159"/>
    </row>
  </sheetData>
  <sheetProtection/>
  <mergeCells count="3">
    <mergeCell ref="A2:B2"/>
    <mergeCell ref="D2:E2"/>
    <mergeCell ref="A28:E28"/>
  </mergeCells>
  <printOptions/>
  <pageMargins left="0.7" right="0.7" top="0.75" bottom="0.75" header="0.3" footer="0.3"/>
  <pageSetup horizontalDpi="600" verticalDpi="600" orientation="landscape" paperSize="9" r:id="rId1"/>
  <headerFooter>
    <oddHeader>&amp;C3.számú melléklet 
a  3./2020.(VII.14) önkormányzati rendelethez
Szentgáloskér Községi Önkormányzat 2020. évi összevont költségvetési mérlege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40" sqref="A40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Körjegyzőség Gölle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Roland</dc:creator>
  <cp:keywords/>
  <dc:description/>
  <cp:lastModifiedBy>User</cp:lastModifiedBy>
  <cp:lastPrinted>2020-07-14T09:59:35Z</cp:lastPrinted>
  <dcterms:created xsi:type="dcterms:W3CDTF">2012-02-20T08:52:32Z</dcterms:created>
  <dcterms:modified xsi:type="dcterms:W3CDTF">2020-07-14T10:15:38Z</dcterms:modified>
  <cp:category/>
  <cp:version/>
  <cp:contentType/>
  <cp:contentStatus/>
</cp:coreProperties>
</file>