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6" i="1"/>
  <c r="C5"/>
  <c r="F16"/>
  <c r="C12"/>
  <c r="C11"/>
  <c r="C10"/>
  <c r="C9"/>
  <c r="C8"/>
  <c r="C7"/>
  <c r="C4"/>
  <c r="C16"/>
  <c r="C17"/>
  <c r="C18"/>
  <c r="E17"/>
  <c r="D17"/>
  <c r="K16"/>
  <c r="J16"/>
  <c r="I16"/>
  <c r="N16"/>
  <c r="M16"/>
  <c r="E13"/>
  <c r="D13"/>
  <c r="E12"/>
  <c r="E11"/>
  <c r="E10"/>
  <c r="E9"/>
  <c r="E8"/>
  <c r="E7"/>
  <c r="E6"/>
  <c r="E5"/>
  <c r="E4"/>
  <c r="D12"/>
  <c r="D11"/>
  <c r="D10"/>
  <c r="D9"/>
  <c r="D8"/>
  <c r="D7"/>
  <c r="D6"/>
  <c r="D5"/>
  <c r="D4"/>
  <c r="H16"/>
  <c r="G16"/>
  <c r="L16"/>
  <c r="E16"/>
  <c r="E18"/>
  <c r="D16"/>
  <c r="D18"/>
</calcChain>
</file>

<file path=xl/sharedStrings.xml><?xml version="1.0" encoding="utf-8"?>
<sst xmlns="http://schemas.openxmlformats.org/spreadsheetml/2006/main" count="27" uniqueCount="27">
  <si>
    <t>Kiemelt bevételi előirányzatok</t>
  </si>
  <si>
    <t>Felhalmozási bevétel</t>
  </si>
  <si>
    <t>Összes bevétel</t>
  </si>
  <si>
    <t>Hivatalnak, Idősek Klubjának átadott működési támogatás(-)</t>
  </si>
  <si>
    <t>Önkormányzat összevont bevételei</t>
  </si>
  <si>
    <t>Közhatalmi bevételek</t>
  </si>
  <si>
    <t>Működési bevételek</t>
  </si>
  <si>
    <t>Működési célú átvett pénzeszköz</t>
  </si>
  <si>
    <t>Felhalmozási célú átvett pénzeszköz</t>
  </si>
  <si>
    <t>Önkorm   összevont  ei        összesen</t>
  </si>
  <si>
    <t>Önkorm összevont teljesítés</t>
  </si>
  <si>
    <t>Önkorm ei</t>
  </si>
  <si>
    <t>Önkorm teljesítés</t>
  </si>
  <si>
    <t>Közös PM Hiv ei</t>
  </si>
  <si>
    <t>Közös PM Hiv teljesítés</t>
  </si>
  <si>
    <t>Idősek Klubja ei</t>
  </si>
  <si>
    <t>Idősek Klubja teljesítés</t>
  </si>
  <si>
    <t>Önkormányzat működési támogatás</t>
  </si>
  <si>
    <t>Önkorm összevont mód ei</t>
  </si>
  <si>
    <t>Önkorm mód ei</t>
  </si>
  <si>
    <t>Közös PM Hivatal mód ei</t>
  </si>
  <si>
    <t>Idősek Klubja mód ei</t>
  </si>
  <si>
    <t>Műk. célú támok  ÁH-n belülről</t>
  </si>
  <si>
    <t>Maradvány igénybevétele</t>
  </si>
  <si>
    <t>ÁH-on belüli megelőlegezések</t>
  </si>
  <si>
    <t>Felhalmozási célú támogatások ÁH-n belül</t>
  </si>
  <si>
    <t>Központi,irányítószervi támogatás/IK,HIV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</si>
</sst>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3" fontId="4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8"/>
  <sheetViews>
    <sheetView tabSelected="1" view="pageLayout" topLeftCell="B1" workbookViewId="0">
      <selection activeCell="F18" sqref="F18"/>
    </sheetView>
  </sheetViews>
  <sheetFormatPr defaultColWidth="9.140625" defaultRowHeight="15"/>
  <cols>
    <col min="1" max="1" width="6" hidden="1" customWidth="1"/>
    <col min="2" max="2" width="34.42578125" customWidth="1"/>
    <col min="3" max="8" width="9.140625" customWidth="1"/>
    <col min="9" max="14" width="8.140625" customWidth="1"/>
  </cols>
  <sheetData>
    <row r="3" spans="2:14" ht="45">
      <c r="B3" s="2" t="s">
        <v>0</v>
      </c>
      <c r="C3" s="3" t="s">
        <v>9</v>
      </c>
      <c r="D3" s="3" t="s">
        <v>18</v>
      </c>
      <c r="E3" s="3" t="s">
        <v>10</v>
      </c>
      <c r="F3" s="3" t="s">
        <v>11</v>
      </c>
      <c r="G3" s="3" t="s">
        <v>19</v>
      </c>
      <c r="H3" s="3" t="s">
        <v>12</v>
      </c>
      <c r="I3" s="3" t="s">
        <v>13</v>
      </c>
      <c r="J3" s="3" t="s">
        <v>20</v>
      </c>
      <c r="K3" s="3" t="s">
        <v>14</v>
      </c>
      <c r="L3" s="3" t="s">
        <v>15</v>
      </c>
      <c r="M3" s="3" t="s">
        <v>21</v>
      </c>
      <c r="N3" s="4" t="s">
        <v>16</v>
      </c>
    </row>
    <row r="4" spans="2:14" ht="17.25" customHeight="1">
      <c r="B4" s="5" t="s">
        <v>17</v>
      </c>
      <c r="C4" s="6">
        <f>F4+I4+L4</f>
        <v>146775647</v>
      </c>
      <c r="D4" s="6">
        <f t="shared" ref="D4:E13" si="0">G4+J4+M4</f>
        <v>156446499</v>
      </c>
      <c r="E4" s="6">
        <f t="shared" ref="E4:E12" si="1">H4+K4+N4</f>
        <v>156266439</v>
      </c>
      <c r="F4" s="6">
        <v>146775647</v>
      </c>
      <c r="G4" s="6">
        <v>156446499</v>
      </c>
      <c r="H4" s="6">
        <v>156266439</v>
      </c>
      <c r="I4" s="6"/>
      <c r="J4" s="6"/>
      <c r="K4" s="6"/>
      <c r="L4" s="6"/>
      <c r="M4" s="6"/>
      <c r="N4" s="6"/>
    </row>
    <row r="5" spans="2:14" ht="19.5" customHeight="1">
      <c r="B5" s="5" t="s">
        <v>22</v>
      </c>
      <c r="C5" s="6">
        <f>F5+I5+L5</f>
        <v>27590000</v>
      </c>
      <c r="D5" s="6">
        <f t="shared" si="0"/>
        <v>43748173</v>
      </c>
      <c r="E5" s="6">
        <f t="shared" si="1"/>
        <v>43731916</v>
      </c>
      <c r="F5" s="6">
        <v>27590000</v>
      </c>
      <c r="G5" s="6">
        <v>42652012</v>
      </c>
      <c r="H5" s="6">
        <v>42635755</v>
      </c>
      <c r="I5" s="6"/>
      <c r="J5" s="6">
        <v>1096161</v>
      </c>
      <c r="K5" s="6">
        <v>1096161</v>
      </c>
      <c r="L5" s="6"/>
      <c r="M5" s="6"/>
      <c r="N5" s="6"/>
    </row>
    <row r="6" spans="2:14" ht="17.25" customHeight="1">
      <c r="B6" s="5" t="s">
        <v>25</v>
      </c>
      <c r="C6" s="6">
        <f>F6+I6+L6</f>
        <v>3360000</v>
      </c>
      <c r="D6" s="6">
        <f t="shared" si="0"/>
        <v>10047177</v>
      </c>
      <c r="E6" s="6">
        <f t="shared" si="1"/>
        <v>10047117</v>
      </c>
      <c r="F6" s="6">
        <v>3360000</v>
      </c>
      <c r="G6" s="6">
        <v>10047177</v>
      </c>
      <c r="H6" s="6">
        <v>10047117</v>
      </c>
      <c r="I6" s="6"/>
      <c r="J6" s="6"/>
      <c r="K6" s="6"/>
      <c r="L6" s="6"/>
      <c r="M6" s="6"/>
      <c r="N6" s="7"/>
    </row>
    <row r="7" spans="2:14" ht="18" customHeight="1">
      <c r="B7" s="8" t="s">
        <v>5</v>
      </c>
      <c r="C7" s="6">
        <f t="shared" ref="C7:C12" si="2">F7+I7+L7</f>
        <v>53300000</v>
      </c>
      <c r="D7" s="6">
        <f t="shared" si="0"/>
        <v>53315406</v>
      </c>
      <c r="E7" s="6">
        <f t="shared" si="1"/>
        <v>51203759</v>
      </c>
      <c r="F7" s="6">
        <v>53300000</v>
      </c>
      <c r="G7" s="6">
        <v>53295406</v>
      </c>
      <c r="H7" s="6">
        <v>51183759</v>
      </c>
      <c r="I7" s="6"/>
      <c r="J7" s="6">
        <v>20000</v>
      </c>
      <c r="K7" s="6">
        <v>20000</v>
      </c>
      <c r="L7" s="6"/>
      <c r="M7" s="6"/>
      <c r="N7" s="7"/>
    </row>
    <row r="8" spans="2:14" ht="18" customHeight="1">
      <c r="B8" s="8" t="s">
        <v>6</v>
      </c>
      <c r="C8" s="6">
        <f t="shared" si="2"/>
        <v>42669353</v>
      </c>
      <c r="D8" s="6">
        <f t="shared" si="0"/>
        <v>56226538</v>
      </c>
      <c r="E8" s="6">
        <f t="shared" si="1"/>
        <v>56226526</v>
      </c>
      <c r="F8" s="6">
        <v>42539353</v>
      </c>
      <c r="G8" s="6">
        <v>55643326</v>
      </c>
      <c r="H8" s="6">
        <v>55643325</v>
      </c>
      <c r="I8" s="6">
        <v>130000</v>
      </c>
      <c r="J8" s="6">
        <v>509307</v>
      </c>
      <c r="K8" s="6">
        <v>509307</v>
      </c>
      <c r="L8" s="8"/>
      <c r="M8" s="8">
        <v>73905</v>
      </c>
      <c r="N8" s="8">
        <v>73894</v>
      </c>
    </row>
    <row r="9" spans="2:14" ht="18" customHeight="1">
      <c r="B9" s="8" t="s">
        <v>1</v>
      </c>
      <c r="C9" s="6">
        <f t="shared" si="2"/>
        <v>0</v>
      </c>
      <c r="D9" s="6">
        <f t="shared" si="0"/>
        <v>486307</v>
      </c>
      <c r="E9" s="6">
        <f t="shared" si="1"/>
        <v>486307</v>
      </c>
      <c r="F9" s="6"/>
      <c r="G9" s="6">
        <v>486307</v>
      </c>
      <c r="H9" s="6">
        <v>486307</v>
      </c>
      <c r="I9" s="6"/>
      <c r="J9" s="6"/>
      <c r="K9" s="8"/>
      <c r="L9" s="8"/>
      <c r="M9" s="8"/>
      <c r="N9" s="7"/>
    </row>
    <row r="10" spans="2:14" ht="18" customHeight="1">
      <c r="B10" s="8" t="s">
        <v>7</v>
      </c>
      <c r="C10" s="6">
        <f t="shared" si="2"/>
        <v>24000</v>
      </c>
      <c r="D10" s="6">
        <f t="shared" si="0"/>
        <v>820803</v>
      </c>
      <c r="E10" s="6">
        <f t="shared" si="1"/>
        <v>820803</v>
      </c>
      <c r="F10" s="6">
        <v>24000</v>
      </c>
      <c r="G10" s="6">
        <v>820803</v>
      </c>
      <c r="H10" s="6">
        <v>820803</v>
      </c>
      <c r="I10" s="6"/>
      <c r="J10" s="6"/>
      <c r="K10" s="8"/>
      <c r="L10" s="8"/>
      <c r="M10" s="8"/>
      <c r="N10" s="7"/>
    </row>
    <row r="11" spans="2:14" ht="18" customHeight="1">
      <c r="B11" s="8" t="s">
        <v>8</v>
      </c>
      <c r="C11" s="6">
        <f t="shared" si="2"/>
        <v>26261000</v>
      </c>
      <c r="D11" s="6">
        <f t="shared" si="0"/>
        <v>26261000</v>
      </c>
      <c r="E11" s="6">
        <f t="shared" si="1"/>
        <v>24983003</v>
      </c>
      <c r="F11" s="6">
        <v>26261000</v>
      </c>
      <c r="G11" s="6">
        <v>26261000</v>
      </c>
      <c r="H11" s="9">
        <v>24983003</v>
      </c>
      <c r="I11" s="6"/>
      <c r="J11" s="6"/>
      <c r="K11" s="8"/>
      <c r="L11" s="8"/>
      <c r="M11" s="8"/>
      <c r="N11" s="7"/>
    </row>
    <row r="12" spans="2:14" ht="18" customHeight="1">
      <c r="B12" s="8" t="s">
        <v>26</v>
      </c>
      <c r="C12" s="6">
        <f t="shared" si="2"/>
        <v>75019000</v>
      </c>
      <c r="D12" s="6">
        <f t="shared" si="0"/>
        <v>77072712</v>
      </c>
      <c r="E12" s="6">
        <f t="shared" si="1"/>
        <v>73460194</v>
      </c>
      <c r="F12" s="6"/>
      <c r="G12" s="6"/>
      <c r="H12" s="6"/>
      <c r="I12" s="6">
        <v>68599000</v>
      </c>
      <c r="J12" s="6">
        <v>69993333</v>
      </c>
      <c r="K12" s="6">
        <v>66518223</v>
      </c>
      <c r="L12" s="6">
        <v>6420000</v>
      </c>
      <c r="M12" s="6">
        <v>7079379</v>
      </c>
      <c r="N12" s="18">
        <v>6941971</v>
      </c>
    </row>
    <row r="13" spans="2:14" s="19" customFormat="1">
      <c r="B13" s="20" t="s">
        <v>23</v>
      </c>
      <c r="C13" s="18"/>
      <c r="D13" s="6">
        <f t="shared" si="0"/>
        <v>26099546</v>
      </c>
      <c r="E13" s="6">
        <f t="shared" si="0"/>
        <v>26099546</v>
      </c>
      <c r="F13" s="18"/>
      <c r="G13" s="18">
        <v>20212000</v>
      </c>
      <c r="H13" s="18">
        <v>20212000</v>
      </c>
      <c r="I13" s="18"/>
      <c r="J13" s="18">
        <v>5344842</v>
      </c>
      <c r="K13" s="18">
        <v>5344842</v>
      </c>
      <c r="L13" s="21"/>
      <c r="M13" s="21">
        <v>542704</v>
      </c>
      <c r="N13" s="21">
        <v>542704</v>
      </c>
    </row>
    <row r="14" spans="2:14">
      <c r="B14" s="20" t="s">
        <v>24</v>
      </c>
      <c r="C14" s="18"/>
      <c r="D14" s="18">
        <v>5987673</v>
      </c>
      <c r="E14" s="18">
        <v>5987673</v>
      </c>
      <c r="F14" s="18"/>
      <c r="G14" s="18">
        <v>5987673</v>
      </c>
      <c r="H14" s="18">
        <v>5987673</v>
      </c>
      <c r="I14" s="18"/>
      <c r="J14" s="10"/>
      <c r="K14" s="7"/>
      <c r="L14" s="7"/>
      <c r="M14" s="7"/>
      <c r="N14" s="7"/>
    </row>
    <row r="15" spans="2:14" ht="18" customHeight="1">
      <c r="B15" s="7"/>
      <c r="C15" s="10"/>
      <c r="D15" s="10"/>
      <c r="E15" s="10"/>
      <c r="F15" s="10"/>
      <c r="G15" s="10"/>
      <c r="H15" s="10"/>
      <c r="I15" s="10"/>
      <c r="J15" s="10"/>
      <c r="K15" s="7"/>
      <c r="L15" s="7"/>
      <c r="M15" s="7"/>
      <c r="N15" s="7"/>
    </row>
    <row r="16" spans="2:14" s="1" customFormat="1" ht="18" customHeight="1">
      <c r="B16" s="8" t="s">
        <v>2</v>
      </c>
      <c r="C16" s="6">
        <f t="shared" ref="C16:H16" si="3">SUM(C4:C15)</f>
        <v>374999000</v>
      </c>
      <c r="D16" s="6">
        <f t="shared" si="3"/>
        <v>456511834</v>
      </c>
      <c r="E16" s="6">
        <f t="shared" si="3"/>
        <v>449313283</v>
      </c>
      <c r="F16" s="6">
        <f t="shared" si="3"/>
        <v>299850000</v>
      </c>
      <c r="G16" s="6">
        <f t="shared" si="3"/>
        <v>371852203</v>
      </c>
      <c r="H16" s="6">
        <f t="shared" si="3"/>
        <v>368266181</v>
      </c>
      <c r="I16" s="6">
        <f>I5+I8+I12+I13</f>
        <v>68729000</v>
      </c>
      <c r="J16" s="6">
        <f>J5+J8+J12+J13</f>
        <v>76943643</v>
      </c>
      <c r="K16" s="6">
        <f>K5+K8+K12+K13</f>
        <v>73468533</v>
      </c>
      <c r="L16" s="6">
        <f>SUM(L6:L15)</f>
        <v>6420000</v>
      </c>
      <c r="M16" s="6">
        <f>M8+M12+M13</f>
        <v>7695988</v>
      </c>
      <c r="N16" s="6">
        <f>N8+N12+N13</f>
        <v>7558569</v>
      </c>
    </row>
    <row r="17" spans="2:14" ht="29.25" customHeight="1">
      <c r="B17" s="11" t="s">
        <v>3</v>
      </c>
      <c r="C17" s="12">
        <f>I17+L17</f>
        <v>75019000</v>
      </c>
      <c r="D17" s="12">
        <f>J17+M17</f>
        <v>77072712</v>
      </c>
      <c r="E17" s="12">
        <f>K17+N17</f>
        <v>73460194</v>
      </c>
      <c r="F17" s="13"/>
      <c r="G17" s="13"/>
      <c r="H17" s="13"/>
      <c r="I17" s="13">
        <v>68599000</v>
      </c>
      <c r="J17" s="13">
        <v>69993333</v>
      </c>
      <c r="K17" s="13">
        <v>66518223</v>
      </c>
      <c r="L17" s="13">
        <v>6420000</v>
      </c>
      <c r="M17" s="13">
        <v>7079379</v>
      </c>
      <c r="N17" s="13">
        <v>6941971</v>
      </c>
    </row>
    <row r="18" spans="2:14" s="1" customFormat="1" ht="22.5" customHeight="1">
      <c r="B18" s="14" t="s">
        <v>4</v>
      </c>
      <c r="C18" s="15">
        <f>C16-C17</f>
        <v>299980000</v>
      </c>
      <c r="D18" s="15">
        <f>D16-D12</f>
        <v>379439122</v>
      </c>
      <c r="E18" s="15">
        <f>E16-E17</f>
        <v>375853089</v>
      </c>
      <c r="F18" s="16"/>
      <c r="G18" s="16"/>
      <c r="H18" s="16"/>
      <c r="I18" s="16"/>
      <c r="J18" s="16"/>
      <c r="K18" s="16"/>
      <c r="L18" s="16"/>
      <c r="M18" s="16"/>
      <c r="N18" s="17"/>
    </row>
  </sheetData>
  <phoneticPr fontId="0" type="noConversion"/>
  <printOptions horizontalCentered="1"/>
  <pageMargins left="0.27559055118110237" right="0.27559055118110237" top="0.78740157480314965" bottom="0.74803149606299213" header="0.27559055118110237" footer="0.31496062992125984"/>
  <pageSetup paperSize="9" orientation="landscape" r:id="rId1"/>
  <headerFooter>
    <oddHeader>&amp;CBölcske Községi Önkormányzat
Összevont bevételei
2016&amp;R&amp;8Bölcske Községi Önkormányzat
2016 évi beszámoló
1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2017-04-16T18:43:02Z</cp:lastPrinted>
  <dcterms:created xsi:type="dcterms:W3CDTF">2013-02-11T11:48:34Z</dcterms:created>
  <dcterms:modified xsi:type="dcterms:W3CDTF">2017-04-16T18:43:28Z</dcterms:modified>
</cp:coreProperties>
</file>