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" sheetId="9" r:id="rId3"/>
  </sheets>
  <calcPr calcId="125725"/>
</workbook>
</file>

<file path=xl/calcChain.xml><?xml version="1.0" encoding="utf-8"?>
<calcChain xmlns="http://schemas.openxmlformats.org/spreadsheetml/2006/main">
  <c r="I77" i="7"/>
  <c r="I97" s="1"/>
  <c r="I65"/>
  <c r="I96" s="1"/>
  <c r="H65"/>
  <c r="I69" i="8"/>
  <c r="I104" s="1"/>
  <c r="H69"/>
  <c r="H81"/>
  <c r="H92" s="1"/>
  <c r="H100" s="1"/>
  <c r="H96"/>
  <c r="I81"/>
  <c r="I96"/>
  <c r="G69"/>
  <c r="G81"/>
  <c r="G92"/>
  <c r="G100" s="1"/>
  <c r="G96"/>
  <c r="G65" i="7"/>
  <c r="G50" i="8"/>
  <c r="G8"/>
  <c r="G19"/>
  <c r="G22"/>
  <c r="G17" s="1"/>
  <c r="G7" s="1"/>
  <c r="G45" s="1"/>
  <c r="G33"/>
  <c r="I29" i="9"/>
  <c r="I44" s="1"/>
  <c r="H29"/>
  <c r="H44" s="1"/>
  <c r="G29"/>
  <c r="G40"/>
  <c r="I42"/>
  <c r="G42"/>
  <c r="I15"/>
  <c r="I19"/>
  <c r="I22" s="1"/>
  <c r="I46" s="1"/>
  <c r="H15"/>
  <c r="H19"/>
  <c r="H22" s="1"/>
  <c r="G15"/>
  <c r="G19"/>
  <c r="I8" i="8"/>
  <c r="I19"/>
  <c r="I22"/>
  <c r="I17" s="1"/>
  <c r="I7" s="1"/>
  <c r="I36"/>
  <c r="I37"/>
  <c r="I39"/>
  <c r="I105"/>
  <c r="I50"/>
  <c r="I82"/>
  <c r="H50"/>
  <c r="H33"/>
  <c r="I30"/>
  <c r="I28"/>
  <c r="H22"/>
  <c r="H19"/>
  <c r="H17" s="1"/>
  <c r="H7" s="1"/>
  <c r="H45" s="1"/>
  <c r="I15"/>
  <c r="H8"/>
  <c r="I10" i="7"/>
  <c r="I21"/>
  <c r="I24"/>
  <c r="I50"/>
  <c r="I37"/>
  <c r="H34"/>
  <c r="H24"/>
  <c r="G10"/>
  <c r="H77"/>
  <c r="G77"/>
  <c r="H50"/>
  <c r="G50"/>
  <c r="I78"/>
  <c r="I18"/>
  <c r="I30"/>
  <c r="H10"/>
  <c r="G34"/>
  <c r="G24"/>
  <c r="H21"/>
  <c r="G21"/>
  <c r="I33" i="8" l="1"/>
  <c r="I58" s="1"/>
  <c r="I109" s="1"/>
  <c r="G22" i="9"/>
  <c r="H42"/>
  <c r="G44"/>
  <c r="I86" i="7"/>
  <c r="I34"/>
  <c r="I58" s="1"/>
  <c r="I101" s="1"/>
  <c r="G86"/>
  <c r="G92" s="1"/>
  <c r="H86"/>
  <c r="H92" s="1"/>
  <c r="H19"/>
  <c r="H9" s="1"/>
  <c r="H45" s="1"/>
  <c r="H55" s="1"/>
  <c r="G19"/>
  <c r="G9" s="1"/>
  <c r="G45" s="1"/>
  <c r="G55" s="1"/>
  <c r="I19"/>
  <c r="I9" s="1"/>
  <c r="I57" s="1"/>
  <c r="I92"/>
  <c r="I57" i="8"/>
  <c r="I108" s="1"/>
  <c r="I45"/>
  <c r="H53"/>
  <c r="I53"/>
  <c r="G53"/>
  <c r="I92"/>
  <c r="I100" s="1"/>
  <c r="I45" i="7" l="1"/>
  <c r="I100"/>
  <c r="I102" i="8"/>
  <c r="I55" i="7" l="1"/>
  <c r="I94" s="1"/>
</calcChain>
</file>

<file path=xl/sharedStrings.xml><?xml version="1.0" encoding="utf-8"?>
<sst xmlns="http://schemas.openxmlformats.org/spreadsheetml/2006/main" count="208" uniqueCount="109">
  <si>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</si>
  <si>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</si>
  <si>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</si>
  <si>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</si>
  <si>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</si>
  <si>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</si>
  <si>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</si>
  <si>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</si>
  <si>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</si>
  <si>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</si>
  <si>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</si>
  <si>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</si>
  <si>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</si>
  <si>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</si>
  <si>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</si>
  <si>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</si>
  <si>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9. Működési tartalék, céltartalék</t>
  </si>
  <si>
    <t>II</t>
  </si>
  <si>
    <t xml:space="preserve"> MŰKÖDÉSI KÖLTSÉGVETÉS</t>
  </si>
  <si>
    <t>FELHALMOZÁSI KÖLTSÉGVETÉS</t>
  </si>
  <si>
    <t>2. Felujítások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</si>
  <si>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</si>
  <si>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</si>
  <si>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</si>
  <si>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</si>
  <si>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</si>
  <si>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</si>
  <si>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</si>
  <si>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</si>
  <si>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eredeti</t>
  </si>
  <si>
    <t>módosított</t>
  </si>
  <si>
    <t>1.oldal</t>
  </si>
  <si>
    <t>2.oldal</t>
  </si>
  <si>
    <t>2. Beruházások</t>
  </si>
  <si>
    <t>Irányítószervi támogatás,finanszírozás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</si>
  <si>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</si>
  <si>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</si>
  <si>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</si>
  <si>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</si>
  <si>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</si>
  <si>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</si>
  <si>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</si>
  <si>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</si>
  <si>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</si>
  <si>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</si>
  <si>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</si>
  <si>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</si>
  <si>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</si>
  <si>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</si>
  <si>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</si>
  <si>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</si>
  <si>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</si>
  <si>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</si>
  <si>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</si>
  <si>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</si>
  <si>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</si>
  <si>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</si>
  <si>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</si>
  <si>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Farád Község Önkormányzata és Intézményei</t>
  </si>
  <si>
    <t>működési</t>
  </si>
  <si>
    <t>felhalmozási</t>
  </si>
  <si>
    <t xml:space="preserve">Farád Község Önkormányzata </t>
  </si>
  <si>
    <t>működési különbözet</t>
  </si>
  <si>
    <t>felhalmozási különb.</t>
  </si>
  <si>
    <t>teljesítés</t>
  </si>
  <si>
    <t>4. Felhalmozásra átvett pénzeszköz ÁH kívűl</t>
  </si>
  <si>
    <t>Farádi Közös Önkormányzati Hivatal</t>
  </si>
  <si>
    <t>2014. évi bevételi és kiadási előirányzatainak a teljesülése</t>
  </si>
  <si>
    <t>ezer Ft-ban</t>
  </si>
  <si>
    <t>teljesített</t>
  </si>
  <si>
    <t xml:space="preserve">1.Intézményi működési bevétel </t>
  </si>
  <si>
    <t>2. Működési célú támogatásértékű bevételek</t>
  </si>
  <si>
    <t>3. Működési célú átvett pénzeszköz ÁH-kivűl</t>
  </si>
  <si>
    <t>Finanszírozási bevételek összesen</t>
  </si>
  <si>
    <t xml:space="preserve"> MŰKÖDÉSI KIADÁSOK</t>
  </si>
  <si>
    <t>5. Működési célra átadott pén. ÁH-án kívűlre(választ)</t>
  </si>
  <si>
    <t>7. Elvonások, befizetések</t>
  </si>
  <si>
    <t>7. Működési tartalék, céltartalék</t>
  </si>
  <si>
    <t>FELHALMOZÁSI KIADÁSOK</t>
  </si>
  <si>
    <t xml:space="preserve">2014. évi bevétel-kiadás előirányzatainak teljesítése </t>
  </si>
  <si>
    <t>1. Felhalmozási célú átvett pénzeszk.</t>
  </si>
  <si>
    <t>2. Felhalmozási célú önkorm.támogatás</t>
  </si>
  <si>
    <t>7. Működésre átadott felügyeleti támogatás</t>
  </si>
  <si>
    <t>8. Működési kölcsön nyújtása</t>
  </si>
  <si>
    <t>1. Felujítások</t>
  </si>
  <si>
    <t>4. Felhalmozási célú kölcsön nyújtása</t>
  </si>
  <si>
    <t>5. Visszatérítendő támogatás</t>
  </si>
  <si>
    <t>6. Felhalmozási, felujítási tartalékok</t>
  </si>
  <si>
    <t>államháztartáson belüli megelőlegezés</t>
  </si>
  <si>
    <t>Finanszírozási kiadások összesen</t>
  </si>
  <si>
    <t>Államháztartáson belüli megelőlegezések</t>
  </si>
  <si>
    <t>múködési</t>
  </si>
  <si>
    <t>10. Elvonások, befizetések</t>
  </si>
  <si>
    <t xml:space="preserve">Közfogl.  Munkaügy ,MVH </t>
  </si>
  <si>
    <t xml:space="preserve">Önkorm.tól ,Választás  </t>
  </si>
  <si>
    <t xml:space="preserve">Keop,Leader sport,közösségi </t>
  </si>
  <si>
    <t>1. Felhalmozási célú pénzeszközök</t>
  </si>
  <si>
    <t>KEOP, LEADER, Közösségi</t>
  </si>
  <si>
    <t>2. Felhalmozási célú önkorm. Támogatás</t>
  </si>
  <si>
    <t>Államháztartáson belüli megelőlegezés</t>
  </si>
  <si>
    <t>bevétel-kiadás különbözet</t>
  </si>
  <si>
    <t>Irányítószervi támogatás,finanszírozás-felhalm.</t>
  </si>
  <si>
    <t>Irányítószervi támogatás, felhalm.</t>
  </si>
  <si>
    <t>1/A melléklet</t>
  </si>
  <si>
    <t>1/B melléklet</t>
  </si>
  <si>
    <t>2./B melléklet</t>
  </si>
  <si>
    <t>2/A melléklet</t>
  </si>
  <si>
    <t>1.melléklet a  9/2015(IV.28.) önkormányzati rendelethez</t>
  </si>
  <si>
    <t>2.melléklet a  9/2015.(IV.28.) önkormányzati 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</si>
</sst>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Border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topLeftCell="A49" workbookViewId="0">
      <selection activeCell="M60" sqref="M60"/>
    </sheetView>
  </sheetViews>
  <sheetFormatPr defaultRowHeight="12.75"/>
  <cols>
    <col min="9" max="9" width="10.28515625" customWidth="1"/>
  </cols>
  <sheetData>
    <row r="1" spans="1:9">
      <c r="B1" t="s">
        <v>107</v>
      </c>
      <c r="I1" t="s">
        <v>31</v>
      </c>
    </row>
    <row r="4" spans="1:9">
      <c r="A4" t="s">
        <v>58</v>
      </c>
    </row>
    <row r="5" spans="1:9">
      <c r="A5" t="s">
        <v>79</v>
      </c>
    </row>
    <row r="6" spans="1:9">
      <c r="I6" s="8" t="s">
        <v>23</v>
      </c>
    </row>
    <row r="7" spans="1:9">
      <c r="I7" s="7">
        <v>42004</v>
      </c>
    </row>
    <row r="8" spans="1:9">
      <c r="A8" s="1"/>
      <c r="B8" s="2" t="s">
        <v>1</v>
      </c>
      <c r="C8" s="2"/>
      <c r="D8" s="2"/>
      <c r="E8" s="2"/>
      <c r="F8" s="2"/>
      <c r="G8" s="2" t="s">
        <v>29</v>
      </c>
      <c r="H8" s="2" t="s">
        <v>30</v>
      </c>
      <c r="I8" s="2" t="s">
        <v>64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SUM(G10+G14+G15+G16+G19+G31)</f>
        <v>187476</v>
      </c>
      <c r="H9" s="2">
        <f>SUM(H10+H14+H15+H16+H19+H31)</f>
        <v>208711</v>
      </c>
      <c r="I9" s="2">
        <f>SUM(I10+I14+I15+I16+I19+I31)</f>
        <v>201725</v>
      </c>
    </row>
    <row r="10" spans="1:9">
      <c r="A10" s="2"/>
      <c r="B10" s="2" t="s">
        <v>35</v>
      </c>
      <c r="C10" s="2"/>
      <c r="D10" s="2"/>
      <c r="E10" s="2"/>
      <c r="F10" s="2"/>
      <c r="G10" s="2">
        <f>SUM(G11:G13)</f>
        <v>12389</v>
      </c>
      <c r="H10" s="2">
        <f>SUM(H11:H13)</f>
        <v>20273</v>
      </c>
      <c r="I10" s="2">
        <f>SUM(I11:I13)</f>
        <v>19436</v>
      </c>
    </row>
    <row r="11" spans="1:9">
      <c r="A11" s="2"/>
      <c r="B11" s="2"/>
      <c r="C11" s="2"/>
      <c r="D11" s="2" t="s">
        <v>46</v>
      </c>
      <c r="E11" s="2"/>
      <c r="F11" s="2"/>
      <c r="G11" s="2">
        <v>9723</v>
      </c>
      <c r="H11" s="2">
        <v>14739</v>
      </c>
      <c r="I11" s="2">
        <v>13915</v>
      </c>
    </row>
    <row r="12" spans="1:9">
      <c r="A12" s="2"/>
      <c r="B12" s="2"/>
      <c r="C12" s="2"/>
      <c r="D12" s="2" t="s">
        <v>44</v>
      </c>
      <c r="E12" s="2"/>
      <c r="F12" s="2"/>
      <c r="G12" s="2">
        <v>2066</v>
      </c>
      <c r="H12" s="2">
        <v>3934</v>
      </c>
      <c r="I12" s="2">
        <v>3923</v>
      </c>
    </row>
    <row r="13" spans="1:9">
      <c r="A13" s="2"/>
      <c r="B13" s="2"/>
      <c r="C13" s="2"/>
      <c r="D13" s="2" t="s">
        <v>45</v>
      </c>
      <c r="E13" s="2"/>
      <c r="F13" s="2"/>
      <c r="G13" s="2">
        <v>600</v>
      </c>
      <c r="H13" s="2">
        <v>1600</v>
      </c>
      <c r="I13" s="2">
        <v>1598</v>
      </c>
    </row>
    <row r="14" spans="1:9">
      <c r="A14" s="2"/>
      <c r="B14" s="2" t="s">
        <v>36</v>
      </c>
      <c r="C14" s="2"/>
      <c r="D14" s="2"/>
      <c r="E14" s="2"/>
      <c r="F14" s="2"/>
      <c r="G14" s="2">
        <v>124075</v>
      </c>
      <c r="H14" s="2">
        <v>131647</v>
      </c>
      <c r="I14" s="2">
        <v>131647</v>
      </c>
    </row>
    <row r="15" spans="1:9">
      <c r="A15" s="2"/>
      <c r="B15" s="2" t="s">
        <v>37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47</v>
      </c>
      <c r="C16" s="2"/>
      <c r="D16" s="2"/>
      <c r="E16" s="2"/>
      <c r="F16" s="2"/>
      <c r="G16" s="2">
        <v>19062</v>
      </c>
      <c r="H16" s="2">
        <v>23700</v>
      </c>
      <c r="I16" s="2">
        <v>21946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>
        <f>SUM(G18+H18)</f>
        <v>0</v>
      </c>
    </row>
    <row r="19" spans="1:9">
      <c r="A19" s="2"/>
      <c r="B19" s="2" t="s">
        <v>48</v>
      </c>
      <c r="C19" s="2"/>
      <c r="D19" s="2"/>
      <c r="E19" s="2"/>
      <c r="F19" s="2"/>
      <c r="G19" s="2">
        <f>SUM(G20+G21+G24+G29)</f>
        <v>31750</v>
      </c>
      <c r="H19" s="2">
        <f>SUM(H20+H21+H24+H29)</f>
        <v>32316</v>
      </c>
      <c r="I19" s="2">
        <f>SUM(I20+I21+I24+I29)</f>
        <v>27921</v>
      </c>
    </row>
    <row r="20" spans="1:9">
      <c r="A20" s="2"/>
      <c r="B20" s="2" t="s">
        <v>49</v>
      </c>
      <c r="C20" s="2"/>
      <c r="D20" s="2"/>
      <c r="E20" s="2"/>
      <c r="F20" s="2"/>
      <c r="G20" s="2">
        <v>100</v>
      </c>
      <c r="H20" s="2"/>
      <c r="I20" s="2"/>
    </row>
    <row r="21" spans="1:9">
      <c r="A21" s="2"/>
      <c r="B21" s="2" t="s">
        <v>50</v>
      </c>
      <c r="C21" s="2"/>
      <c r="D21" s="2"/>
      <c r="E21" s="2"/>
      <c r="F21" s="2"/>
      <c r="G21" s="2">
        <f>SUM(G23+G22)</f>
        <v>4000</v>
      </c>
      <c r="H21" s="2">
        <f>SUM(H23+H22)</f>
        <v>4100</v>
      </c>
      <c r="I21" s="2">
        <f>SUM(I23+I22)</f>
        <v>4058</v>
      </c>
    </row>
    <row r="22" spans="1:9">
      <c r="A22" s="2"/>
      <c r="B22" s="2"/>
      <c r="C22" s="2"/>
      <c r="D22" s="2" t="s">
        <v>38</v>
      </c>
      <c r="E22" s="2"/>
      <c r="F22" s="2"/>
      <c r="G22" s="2">
        <v>4000</v>
      </c>
      <c r="H22" s="2">
        <v>4100</v>
      </c>
      <c r="I22" s="2">
        <v>4058</v>
      </c>
    </row>
    <row r="23" spans="1:9">
      <c r="A23" s="2"/>
      <c r="B23" s="2"/>
      <c r="C23" s="2"/>
      <c r="D23" s="2" t="s">
        <v>39</v>
      </c>
      <c r="E23" s="2"/>
      <c r="F23" s="2"/>
      <c r="G23" s="2"/>
      <c r="H23" s="2"/>
      <c r="I23" s="2"/>
    </row>
    <row r="24" spans="1:9">
      <c r="A24" s="2"/>
      <c r="B24" s="2" t="s">
        <v>51</v>
      </c>
      <c r="C24" s="2"/>
      <c r="D24" s="2"/>
      <c r="E24" s="2"/>
      <c r="F24" s="2"/>
      <c r="G24" s="2">
        <f>SUM(G25:G28)</f>
        <v>27450</v>
      </c>
      <c r="H24" s="2">
        <f>SUM(H25:H28)</f>
        <v>27916</v>
      </c>
      <c r="I24" s="2">
        <f>SUM(I25:I28)</f>
        <v>23658</v>
      </c>
    </row>
    <row r="25" spans="1:9">
      <c r="A25" s="2"/>
      <c r="B25" s="2"/>
      <c r="C25" s="2"/>
      <c r="D25" s="2" t="s">
        <v>40</v>
      </c>
      <c r="E25" s="2"/>
      <c r="F25" s="2"/>
      <c r="G25" s="2">
        <v>450</v>
      </c>
      <c r="H25" s="2">
        <v>450</v>
      </c>
      <c r="I25" s="2">
        <v>393</v>
      </c>
    </row>
    <row r="26" spans="1:9">
      <c r="A26" s="2"/>
      <c r="B26" s="2"/>
      <c r="C26" s="2"/>
      <c r="D26" s="2" t="s">
        <v>41</v>
      </c>
      <c r="E26" s="2"/>
      <c r="F26" s="2"/>
      <c r="G26" s="2">
        <v>4000</v>
      </c>
      <c r="H26" s="2">
        <v>4866</v>
      </c>
      <c r="I26" s="2">
        <v>3923</v>
      </c>
    </row>
    <row r="27" spans="1:9">
      <c r="A27" s="2"/>
      <c r="B27" s="2"/>
      <c r="C27" s="2"/>
      <c r="D27" s="2" t="s">
        <v>42</v>
      </c>
      <c r="E27" s="2"/>
      <c r="F27" s="2"/>
      <c r="G27" s="2">
        <v>17000</v>
      </c>
      <c r="H27" s="2">
        <v>22100</v>
      </c>
      <c r="I27" s="2">
        <v>19065</v>
      </c>
    </row>
    <row r="28" spans="1:9">
      <c r="A28" s="2"/>
      <c r="B28" s="2"/>
      <c r="C28" s="2"/>
      <c r="D28" s="2" t="s">
        <v>43</v>
      </c>
      <c r="E28" s="2"/>
      <c r="F28" s="2"/>
      <c r="G28" s="2">
        <v>6000</v>
      </c>
      <c r="H28" s="2">
        <v>500</v>
      </c>
      <c r="I28" s="2">
        <v>277</v>
      </c>
    </row>
    <row r="29" spans="1:9">
      <c r="A29" s="2"/>
      <c r="B29" s="2" t="s">
        <v>52</v>
      </c>
      <c r="C29" s="2"/>
      <c r="D29" s="2"/>
      <c r="E29" s="2"/>
      <c r="F29" s="2"/>
      <c r="G29" s="2">
        <v>200</v>
      </c>
      <c r="H29" s="2">
        <v>300</v>
      </c>
      <c r="I29" s="2">
        <v>205</v>
      </c>
    </row>
    <row r="30" spans="1:9">
      <c r="A30" s="2"/>
      <c r="B30" s="2"/>
      <c r="C30" s="2"/>
      <c r="D30" s="2"/>
      <c r="E30" s="2"/>
      <c r="F30" s="2"/>
      <c r="G30" s="2"/>
      <c r="H30" s="2"/>
      <c r="I30" s="2">
        <f>SUM(G30+H30)</f>
        <v>0</v>
      </c>
    </row>
    <row r="31" spans="1:9">
      <c r="A31" s="2"/>
      <c r="B31" s="2" t="s">
        <v>53</v>
      </c>
      <c r="C31" s="2"/>
      <c r="D31" s="2"/>
      <c r="E31" s="2"/>
      <c r="F31" s="2"/>
      <c r="G31" s="2">
        <v>200</v>
      </c>
      <c r="H31" s="2">
        <v>775</v>
      </c>
      <c r="I31" s="2">
        <v>775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52624</v>
      </c>
      <c r="H34" s="2">
        <f>SUM(H35:H43)</f>
        <v>45335</v>
      </c>
      <c r="I34" s="2">
        <f>SUM(I35:I43)</f>
        <v>33022</v>
      </c>
    </row>
    <row r="35" spans="1:9">
      <c r="A35" s="2"/>
      <c r="B35" s="2" t="s">
        <v>96</v>
      </c>
      <c r="C35" s="2"/>
      <c r="D35" s="2"/>
      <c r="E35" s="2"/>
      <c r="F35" s="2"/>
      <c r="G35" s="2">
        <v>50374</v>
      </c>
      <c r="H35" s="2">
        <v>20374</v>
      </c>
      <c r="I35" s="2">
        <v>8085</v>
      </c>
    </row>
    <row r="36" spans="1:9">
      <c r="A36" s="2"/>
      <c r="B36" s="2" t="s">
        <v>97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98</v>
      </c>
      <c r="C37" s="2"/>
      <c r="D37" s="2"/>
      <c r="E37" s="2"/>
      <c r="F37" s="2"/>
      <c r="G37" s="2"/>
      <c r="H37" s="2">
        <v>20000</v>
      </c>
      <c r="I37" s="2">
        <f>SUM(G37+H37)</f>
        <v>20000</v>
      </c>
    </row>
    <row r="38" spans="1:9">
      <c r="A38" s="2"/>
      <c r="B38" s="2" t="s">
        <v>2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3</v>
      </c>
      <c r="C39" s="2"/>
      <c r="D39" s="2"/>
      <c r="E39" s="2"/>
      <c r="F39" s="2"/>
      <c r="G39" s="2">
        <v>1500</v>
      </c>
      <c r="H39" s="2">
        <v>3900</v>
      </c>
      <c r="I39" s="2">
        <v>3900</v>
      </c>
    </row>
    <row r="40" spans="1:9">
      <c r="A40" s="2"/>
      <c r="B40" s="2" t="s">
        <v>4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5</v>
      </c>
      <c r="C41" s="2"/>
      <c r="D41" s="2"/>
      <c r="E41" s="2"/>
      <c r="F41" s="2"/>
      <c r="G41" s="2"/>
      <c r="H41" s="2"/>
      <c r="I41" s="2"/>
    </row>
    <row r="42" spans="1:9">
      <c r="A42" s="2"/>
      <c r="B42" s="2" t="s">
        <v>65</v>
      </c>
      <c r="C42" s="2"/>
      <c r="D42" s="2"/>
      <c r="E42" s="2"/>
      <c r="F42" s="2"/>
      <c r="G42" s="2">
        <v>150</v>
      </c>
      <c r="H42" s="2">
        <v>861</v>
      </c>
      <c r="I42" s="2">
        <v>840</v>
      </c>
    </row>
    <row r="43" spans="1:9">
      <c r="A43" s="2"/>
      <c r="B43" s="2" t="s">
        <v>54</v>
      </c>
      <c r="C43" s="2"/>
      <c r="D43" s="2"/>
      <c r="E43" s="2"/>
      <c r="F43" s="2"/>
      <c r="G43" s="2">
        <v>600</v>
      </c>
      <c r="H43" s="2">
        <v>200</v>
      </c>
      <c r="I43" s="2">
        <v>197</v>
      </c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24</v>
      </c>
      <c r="C45" s="2"/>
      <c r="D45" s="2"/>
      <c r="E45" s="2"/>
      <c r="F45" s="2"/>
      <c r="G45" s="2">
        <f>SUM(G9+G34)</f>
        <v>240100</v>
      </c>
      <c r="H45" s="2">
        <f>SUM(H9+H34)</f>
        <v>254046</v>
      </c>
      <c r="I45" s="2">
        <f>SUM(I9+I34)</f>
        <v>234747</v>
      </c>
    </row>
    <row r="46" spans="1:9">
      <c r="A46" s="2"/>
      <c r="B46" s="3"/>
      <c r="C46" s="2"/>
      <c r="D46" s="2"/>
      <c r="E46" s="2"/>
      <c r="F46" s="2"/>
      <c r="G46" s="2"/>
      <c r="H46" s="2"/>
      <c r="I46" s="2"/>
    </row>
    <row r="47" spans="1:9">
      <c r="A47" s="2"/>
      <c r="B47" s="2" t="s">
        <v>56</v>
      </c>
      <c r="C47" s="2"/>
      <c r="D47" s="2"/>
      <c r="E47" s="2"/>
      <c r="F47" s="2"/>
      <c r="G47" s="2"/>
      <c r="H47" s="2"/>
      <c r="I47" s="2">
        <v>20771</v>
      </c>
    </row>
    <row r="48" spans="1:9">
      <c r="A48" s="2"/>
      <c r="B48" s="2" t="s">
        <v>55</v>
      </c>
      <c r="C48" s="2"/>
      <c r="D48" s="2"/>
      <c r="E48" s="2"/>
      <c r="F48" s="2"/>
      <c r="G48" s="2">
        <v>60935</v>
      </c>
      <c r="H48" s="2">
        <v>60935</v>
      </c>
      <c r="I48" s="2">
        <v>40164</v>
      </c>
    </row>
    <row r="49" spans="1:9">
      <c r="A49" s="2"/>
      <c r="B49" s="2" t="s">
        <v>90</v>
      </c>
      <c r="C49" s="2"/>
      <c r="D49" s="2"/>
      <c r="E49" s="2"/>
      <c r="F49" s="2"/>
      <c r="G49" s="2"/>
      <c r="H49" s="2">
        <v>4455</v>
      </c>
      <c r="I49" s="2">
        <v>4455</v>
      </c>
    </row>
    <row r="50" spans="1:9">
      <c r="A50" s="2"/>
      <c r="B50" s="3" t="s">
        <v>57</v>
      </c>
      <c r="C50" s="2"/>
      <c r="D50" s="2"/>
      <c r="E50" s="2"/>
      <c r="F50" s="2"/>
      <c r="G50" s="2">
        <f>SUM(G47:G49)</f>
        <v>60935</v>
      </c>
      <c r="H50" s="2">
        <f>SUM(H47:H49)</f>
        <v>65390</v>
      </c>
      <c r="I50" s="2">
        <f>SUM(I47:I49)</f>
        <v>65390</v>
      </c>
    </row>
    <row r="51" spans="1:9">
      <c r="A51" s="2"/>
      <c r="B51" s="3"/>
      <c r="C51" s="2"/>
      <c r="D51" s="2"/>
      <c r="E51" s="2"/>
      <c r="F51" s="2"/>
      <c r="G51" s="2"/>
      <c r="H51" s="2"/>
      <c r="I51" s="2"/>
    </row>
    <row r="52" spans="1:9">
      <c r="A52" s="2"/>
      <c r="B52" s="6" t="s">
        <v>28</v>
      </c>
      <c r="C52" s="2"/>
      <c r="D52" s="2"/>
      <c r="E52" s="2"/>
      <c r="F52" s="2"/>
      <c r="G52" s="2">
        <v>36096</v>
      </c>
      <c r="H52" s="2">
        <v>38015</v>
      </c>
      <c r="I52" s="2">
        <v>38015</v>
      </c>
    </row>
    <row r="53" spans="1:9">
      <c r="A53" s="2"/>
      <c r="B53" s="2" t="s">
        <v>102</v>
      </c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3" t="s">
        <v>27</v>
      </c>
      <c r="C55" s="2"/>
      <c r="D55" s="2"/>
      <c r="E55" s="2"/>
      <c r="F55" s="2"/>
      <c r="G55" s="2">
        <f>SUM(G50+G45+G52)</f>
        <v>337131</v>
      </c>
      <c r="H55" s="2">
        <f t="shared" ref="H55:I55" si="0">SUM(H50+H45+H52)</f>
        <v>357451</v>
      </c>
      <c r="I55" s="2">
        <f t="shared" si="0"/>
        <v>338152</v>
      </c>
    </row>
    <row r="56" spans="1:9">
      <c r="A56" s="2"/>
      <c r="B56" s="6"/>
      <c r="C56" s="2"/>
      <c r="D56" s="2"/>
      <c r="E56" s="2"/>
      <c r="F56" s="2"/>
      <c r="G56" s="2"/>
      <c r="H56" s="2"/>
      <c r="I56" s="2"/>
    </row>
    <row r="57" spans="1:9">
      <c r="A57" s="2"/>
      <c r="B57" s="2" t="s">
        <v>59</v>
      </c>
      <c r="C57" s="2"/>
      <c r="D57" s="2"/>
      <c r="E57" s="2"/>
      <c r="F57" s="2"/>
      <c r="G57" s="2"/>
      <c r="H57" s="2"/>
      <c r="I57" s="2">
        <f>SUM(I9+I47+I49+I52)</f>
        <v>264966</v>
      </c>
    </row>
    <row r="58" spans="1:9">
      <c r="A58" s="2"/>
      <c r="B58" s="2" t="s">
        <v>60</v>
      </c>
      <c r="C58" s="2"/>
      <c r="D58" s="2"/>
      <c r="E58" s="2"/>
      <c r="F58" s="2"/>
      <c r="G58" s="2"/>
      <c r="H58" s="2"/>
      <c r="I58" s="2">
        <f>SUM(I34+I48)</f>
        <v>73186</v>
      </c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C60" s="5"/>
      <c r="D60" s="5"/>
      <c r="E60" s="5"/>
      <c r="G60" s="5"/>
      <c r="H60" s="5"/>
    </row>
    <row r="61" spans="1:9">
      <c r="A61" s="5"/>
      <c r="B61" t="s">
        <v>108</v>
      </c>
      <c r="C61" s="5"/>
      <c r="D61" s="5"/>
      <c r="E61" s="5"/>
      <c r="F61" s="5"/>
      <c r="G61" s="5"/>
      <c r="H61" s="5"/>
    </row>
    <row r="62" spans="1:9">
      <c r="A62" s="5"/>
      <c r="B62" s="5"/>
      <c r="C62" s="5"/>
      <c r="D62" s="5"/>
      <c r="E62" s="5"/>
      <c r="F62" s="5"/>
      <c r="G62" s="5"/>
      <c r="H62" s="5"/>
      <c r="I62" t="s">
        <v>32</v>
      </c>
    </row>
    <row r="63" spans="1:9">
      <c r="A63" s="2"/>
      <c r="B63" s="3" t="s">
        <v>6</v>
      </c>
      <c r="C63" s="2"/>
      <c r="D63" s="2"/>
      <c r="E63" s="2"/>
      <c r="F63" s="2"/>
      <c r="G63" s="2" t="s">
        <v>29</v>
      </c>
      <c r="H63" s="2" t="s">
        <v>30</v>
      </c>
      <c r="I63" s="2" t="s">
        <v>64</v>
      </c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 t="s">
        <v>0</v>
      </c>
      <c r="B65" s="3" t="s">
        <v>18</v>
      </c>
      <c r="C65" s="2"/>
      <c r="D65" s="2"/>
      <c r="E65" s="2"/>
      <c r="F65" s="2"/>
      <c r="G65" s="2">
        <f>SUM(G66:G74)</f>
        <v>183071</v>
      </c>
      <c r="H65" s="2">
        <f>SUM(H66:H75)</f>
        <v>196198</v>
      </c>
      <c r="I65" s="2">
        <f>SUM(I66:I75)</f>
        <v>185770</v>
      </c>
    </row>
    <row r="66" spans="1:9">
      <c r="A66" s="2"/>
      <c r="B66" s="2" t="s">
        <v>10</v>
      </c>
      <c r="C66" s="2"/>
      <c r="D66" s="2"/>
      <c r="E66" s="2"/>
      <c r="F66" s="2"/>
      <c r="G66" s="2">
        <v>54305</v>
      </c>
      <c r="H66" s="2">
        <v>57297</v>
      </c>
      <c r="I66" s="2">
        <v>54601</v>
      </c>
    </row>
    <row r="67" spans="1:9">
      <c r="A67" s="2"/>
      <c r="B67" s="2" t="s">
        <v>11</v>
      </c>
      <c r="C67" s="2"/>
      <c r="D67" s="2"/>
      <c r="E67" s="2"/>
      <c r="F67" s="2"/>
      <c r="G67" s="2">
        <v>12605</v>
      </c>
      <c r="H67" s="2">
        <v>12905</v>
      </c>
      <c r="I67" s="2">
        <v>11902</v>
      </c>
    </row>
    <row r="68" spans="1:9">
      <c r="A68" s="2"/>
      <c r="B68" s="2" t="s">
        <v>12</v>
      </c>
      <c r="C68" s="2"/>
      <c r="D68" s="2"/>
      <c r="E68" s="2"/>
      <c r="F68" s="2"/>
      <c r="G68" s="2">
        <v>35403</v>
      </c>
      <c r="H68" s="2">
        <v>51014</v>
      </c>
      <c r="I68" s="2">
        <v>46239</v>
      </c>
    </row>
    <row r="69" spans="1:9">
      <c r="A69" s="2"/>
      <c r="B69" s="2" t="s">
        <v>13</v>
      </c>
      <c r="C69" s="2"/>
      <c r="D69" s="2"/>
      <c r="E69" s="2"/>
      <c r="F69" s="2"/>
      <c r="G69" s="2">
        <v>11744</v>
      </c>
      <c r="H69" s="2">
        <v>9451</v>
      </c>
      <c r="I69" s="2">
        <v>9030</v>
      </c>
    </row>
    <row r="70" spans="1:9">
      <c r="A70" s="2"/>
      <c r="B70" s="2" t="s">
        <v>14</v>
      </c>
      <c r="C70" s="2"/>
      <c r="D70" s="2"/>
      <c r="E70" s="2"/>
      <c r="F70" s="2"/>
      <c r="G70" s="2">
        <v>2564</v>
      </c>
      <c r="H70" s="2">
        <v>2973</v>
      </c>
      <c r="I70" s="2">
        <v>2916</v>
      </c>
    </row>
    <row r="71" spans="1:9">
      <c r="A71" s="2"/>
      <c r="B71" s="2" t="s">
        <v>15</v>
      </c>
      <c r="C71" s="2"/>
      <c r="D71" s="2"/>
      <c r="E71" s="2"/>
      <c r="F71" s="2"/>
      <c r="G71" s="2">
        <v>6500</v>
      </c>
      <c r="H71" s="2">
        <v>10777</v>
      </c>
      <c r="I71" s="2">
        <v>10258</v>
      </c>
    </row>
    <row r="72" spans="1:9">
      <c r="A72" s="2"/>
      <c r="B72" s="2" t="s">
        <v>82</v>
      </c>
      <c r="C72" s="2"/>
      <c r="D72" s="2"/>
      <c r="E72" s="2"/>
      <c r="F72" s="2"/>
      <c r="G72" s="2">
        <v>50144</v>
      </c>
      <c r="H72" s="2">
        <v>48223</v>
      </c>
      <c r="I72" s="2">
        <v>48190</v>
      </c>
    </row>
    <row r="73" spans="1:9">
      <c r="A73" s="2"/>
      <c r="B73" s="2" t="s">
        <v>83</v>
      </c>
      <c r="C73" s="2"/>
      <c r="D73" s="2"/>
      <c r="E73" s="2"/>
      <c r="F73" s="2"/>
      <c r="G73" s="2">
        <v>600</v>
      </c>
      <c r="H73" s="2">
        <v>1900</v>
      </c>
      <c r="I73" s="2">
        <v>1070</v>
      </c>
    </row>
    <row r="74" spans="1:9">
      <c r="A74" s="2"/>
      <c r="B74" s="2" t="s">
        <v>16</v>
      </c>
      <c r="C74" s="2"/>
      <c r="D74" s="2"/>
      <c r="E74" s="2"/>
      <c r="F74" s="2"/>
      <c r="G74" s="2">
        <v>9206</v>
      </c>
      <c r="H74" s="2"/>
      <c r="I74" s="2"/>
    </row>
    <row r="75" spans="1:9">
      <c r="A75" s="2"/>
      <c r="B75" s="2" t="s">
        <v>92</v>
      </c>
      <c r="C75" s="2"/>
      <c r="D75" s="2"/>
      <c r="E75" s="2"/>
      <c r="F75" s="2"/>
      <c r="G75" s="2"/>
      <c r="H75" s="2">
        <v>1658</v>
      </c>
      <c r="I75" s="2">
        <v>1564</v>
      </c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 t="s">
        <v>17</v>
      </c>
      <c r="B77" s="3" t="s">
        <v>19</v>
      </c>
      <c r="C77" s="2"/>
      <c r="D77" s="2"/>
      <c r="E77" s="2"/>
      <c r="F77" s="2"/>
      <c r="G77" s="2">
        <f>SUM(G79:G82)+G83</f>
        <v>117964</v>
      </c>
      <c r="H77" s="2">
        <f>SUM(H79:H82)+H83</f>
        <v>118783</v>
      </c>
      <c r="I77" s="2">
        <f>SUM(I79:I83)</f>
        <v>73257</v>
      </c>
    </row>
    <row r="78" spans="1:9">
      <c r="A78" s="2"/>
      <c r="B78" s="2"/>
      <c r="C78" s="2"/>
      <c r="D78" s="2"/>
      <c r="E78" s="2"/>
      <c r="F78" s="2"/>
      <c r="G78" s="2"/>
      <c r="H78" s="2"/>
      <c r="I78" s="2">
        <f>SUM(G78+H78)</f>
        <v>0</v>
      </c>
    </row>
    <row r="79" spans="1:9">
      <c r="A79" s="2"/>
      <c r="B79" s="4" t="s">
        <v>20</v>
      </c>
      <c r="C79" s="2"/>
      <c r="D79" s="2"/>
      <c r="E79" s="2"/>
      <c r="F79" s="2"/>
      <c r="G79" s="2">
        <v>108522</v>
      </c>
      <c r="H79" s="2">
        <v>101018</v>
      </c>
      <c r="I79" s="2">
        <v>55836</v>
      </c>
    </row>
    <row r="80" spans="1:9">
      <c r="A80" s="2"/>
      <c r="B80" s="2" t="s">
        <v>33</v>
      </c>
      <c r="C80" s="2"/>
      <c r="D80" s="2"/>
      <c r="E80" s="2"/>
      <c r="F80" s="2"/>
      <c r="G80" s="2">
        <v>8242</v>
      </c>
      <c r="H80" s="2">
        <v>9965</v>
      </c>
      <c r="I80" s="2">
        <v>9628</v>
      </c>
    </row>
    <row r="81" spans="1:9">
      <c r="A81" s="2"/>
      <c r="B81" s="2" t="s">
        <v>21</v>
      </c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85</v>
      </c>
      <c r="C82" s="2"/>
      <c r="D82" s="2"/>
      <c r="E82" s="2"/>
      <c r="F82" s="2"/>
      <c r="G82" s="2">
        <v>1200</v>
      </c>
      <c r="H82" s="2">
        <v>600</v>
      </c>
      <c r="I82" s="2">
        <v>550</v>
      </c>
    </row>
    <row r="83" spans="1:9">
      <c r="A83" s="2"/>
      <c r="B83" s="2" t="s">
        <v>86</v>
      </c>
      <c r="C83" s="2"/>
      <c r="D83" s="2"/>
      <c r="E83" s="2"/>
      <c r="F83" s="2"/>
      <c r="G83" s="2"/>
      <c r="H83" s="2">
        <v>7200</v>
      </c>
      <c r="I83" s="2">
        <v>7243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3" t="s">
        <v>25</v>
      </c>
      <c r="C86" s="2"/>
      <c r="D86" s="2"/>
      <c r="E86" s="2"/>
      <c r="F86" s="2"/>
      <c r="G86" s="2">
        <f>SUM(G65+G77)</f>
        <v>301035</v>
      </c>
      <c r="H86" s="2">
        <f>SUM(H65+H77)</f>
        <v>314981</v>
      </c>
      <c r="I86" s="2">
        <f>SUM(I65+I77)</f>
        <v>259027</v>
      </c>
    </row>
    <row r="87" spans="1:9">
      <c r="A87" s="2"/>
      <c r="B87" s="6"/>
      <c r="C87" s="2"/>
      <c r="D87" s="2"/>
      <c r="E87" s="2"/>
      <c r="F87" s="2"/>
      <c r="G87" s="2"/>
      <c r="H87" s="2"/>
      <c r="I87" s="2"/>
    </row>
    <row r="88" spans="1:9">
      <c r="A88" s="2"/>
      <c r="B88" s="6" t="s">
        <v>99</v>
      </c>
      <c r="C88" s="2"/>
      <c r="D88" s="2"/>
      <c r="E88" s="2"/>
      <c r="F88" s="2"/>
      <c r="G88" s="2"/>
      <c r="H88" s="2">
        <v>4455</v>
      </c>
      <c r="I88" s="2"/>
    </row>
    <row r="89" spans="1:9">
      <c r="A89" s="2"/>
      <c r="B89" s="2" t="s">
        <v>34</v>
      </c>
      <c r="C89" s="2"/>
      <c r="D89" s="2"/>
      <c r="E89" s="2"/>
      <c r="F89" s="2"/>
      <c r="G89" s="2">
        <v>36096</v>
      </c>
      <c r="H89" s="2">
        <v>38015</v>
      </c>
      <c r="I89" s="2">
        <v>38015</v>
      </c>
    </row>
    <row r="90" spans="1:9">
      <c r="A90" s="2"/>
      <c r="B90" s="2" t="s">
        <v>101</v>
      </c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26</v>
      </c>
      <c r="C92" s="2"/>
      <c r="D92" s="2"/>
      <c r="E92" s="2"/>
      <c r="F92" s="2"/>
      <c r="G92" s="2">
        <f>SUM(G86:G90)</f>
        <v>337131</v>
      </c>
      <c r="H92" s="2">
        <f>SUM(H86:H90)</f>
        <v>357451</v>
      </c>
      <c r="I92" s="2">
        <f>SUM(I86:I90)</f>
        <v>297042</v>
      </c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 t="s">
        <v>22</v>
      </c>
      <c r="C94" s="2"/>
      <c r="D94" s="2"/>
      <c r="E94" s="2"/>
      <c r="F94" s="2"/>
      <c r="G94" s="2"/>
      <c r="H94" s="2"/>
      <c r="I94" s="2">
        <f>SUM(I55-I92)</f>
        <v>41110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59</v>
      </c>
      <c r="C96" s="2"/>
      <c r="D96" s="2"/>
      <c r="E96" s="2"/>
      <c r="F96" s="2"/>
      <c r="G96" s="2"/>
      <c r="H96" s="2"/>
      <c r="I96" s="2">
        <f>SUM(I65+I89)</f>
        <v>223785</v>
      </c>
    </row>
    <row r="97" spans="1:9">
      <c r="A97" s="2"/>
      <c r="B97" s="2" t="s">
        <v>60</v>
      </c>
      <c r="C97" s="2"/>
      <c r="D97" s="2"/>
      <c r="E97" s="2"/>
      <c r="F97" s="2"/>
      <c r="G97" s="2"/>
      <c r="H97" s="2"/>
      <c r="I97" s="2">
        <f>SUM(I77+I90)</f>
        <v>73257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62</v>
      </c>
      <c r="C100" s="2"/>
      <c r="D100" s="2"/>
      <c r="E100" s="2"/>
      <c r="F100" s="2"/>
      <c r="G100" s="2"/>
      <c r="H100" s="2"/>
      <c r="I100" s="2">
        <f>SUM(I57-I96)</f>
        <v>41181</v>
      </c>
    </row>
    <row r="101" spans="1:9">
      <c r="A101" s="2"/>
      <c r="B101" s="2" t="s">
        <v>63</v>
      </c>
      <c r="C101" s="2"/>
      <c r="D101" s="2"/>
      <c r="E101" s="2"/>
      <c r="F101" s="2"/>
      <c r="G101" s="2"/>
      <c r="H101" s="2"/>
      <c r="I101" s="2">
        <f>SUM(I58-I97)</f>
        <v>-71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1"/>
  <sheetViews>
    <sheetView topLeftCell="A75" workbookViewId="0">
      <selection activeCell="G63" sqref="G63"/>
    </sheetView>
  </sheetViews>
  <sheetFormatPr defaultRowHeight="12.75"/>
  <cols>
    <col min="9" max="9" width="10.140625" bestFit="1" customWidth="1"/>
  </cols>
  <sheetData>
    <row r="1" spans="1:9">
      <c r="I1" t="s">
        <v>31</v>
      </c>
    </row>
    <row r="2" spans="1:9">
      <c r="A2" t="s">
        <v>61</v>
      </c>
    </row>
    <row r="3" spans="1:9">
      <c r="A3" t="s">
        <v>79</v>
      </c>
      <c r="G3" t="s">
        <v>103</v>
      </c>
    </row>
    <row r="4" spans="1:9">
      <c r="I4" s="8" t="s">
        <v>23</v>
      </c>
    </row>
    <row r="5" spans="1:9">
      <c r="I5" s="7">
        <v>42004</v>
      </c>
    </row>
    <row r="6" spans="1:9">
      <c r="A6" s="1"/>
      <c r="B6" s="2" t="s">
        <v>1</v>
      </c>
      <c r="C6" s="2"/>
      <c r="D6" s="2"/>
      <c r="E6" s="2"/>
      <c r="F6" s="2"/>
      <c r="G6" s="2" t="s">
        <v>29</v>
      </c>
      <c r="H6" s="2" t="s">
        <v>30</v>
      </c>
      <c r="I6" s="2" t="s">
        <v>64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SUM(G8+G12+G13+G14+G17+G29)</f>
        <v>182948</v>
      </c>
      <c r="H7" s="2">
        <f>SUM(H8+H12+H13+H14+H17+H29)</f>
        <v>199978</v>
      </c>
      <c r="I7" s="2">
        <f>SUM(I8+I12+I13+I14+I17+I29)</f>
        <v>192995</v>
      </c>
    </row>
    <row r="8" spans="1:9">
      <c r="A8" s="2"/>
      <c r="B8" s="2" t="s">
        <v>35</v>
      </c>
      <c r="C8" s="2"/>
      <c r="D8" s="2"/>
      <c r="E8" s="2"/>
      <c r="F8" s="2"/>
      <c r="G8" s="2">
        <f>SUM(G9:G11)</f>
        <v>12389</v>
      </c>
      <c r="H8" s="2">
        <f>SUM(H9:H11)</f>
        <v>20240</v>
      </c>
      <c r="I8" s="2">
        <f>SUM(I9:I11)</f>
        <v>19403</v>
      </c>
    </row>
    <row r="9" spans="1:9">
      <c r="A9" s="2"/>
      <c r="B9" s="2"/>
      <c r="C9" s="2"/>
      <c r="D9" s="2" t="s">
        <v>46</v>
      </c>
      <c r="E9" s="2"/>
      <c r="F9" s="2"/>
      <c r="G9" s="2">
        <v>9723</v>
      </c>
      <c r="H9" s="2">
        <v>14706</v>
      </c>
      <c r="I9" s="2">
        <v>13882</v>
      </c>
    </row>
    <row r="10" spans="1:9">
      <c r="A10" s="2"/>
      <c r="B10" s="2"/>
      <c r="C10" s="2"/>
      <c r="D10" s="2" t="s">
        <v>44</v>
      </c>
      <c r="E10" s="2"/>
      <c r="F10" s="2"/>
      <c r="G10" s="2">
        <v>2066</v>
      </c>
      <c r="H10" s="2">
        <v>3934</v>
      </c>
      <c r="I10" s="2">
        <v>3923</v>
      </c>
    </row>
    <row r="11" spans="1:9">
      <c r="A11" s="2"/>
      <c r="B11" s="2"/>
      <c r="C11" s="2"/>
      <c r="D11" s="2" t="s">
        <v>45</v>
      </c>
      <c r="E11" s="2"/>
      <c r="F11" s="2"/>
      <c r="G11" s="2">
        <v>600</v>
      </c>
      <c r="H11" s="2">
        <v>1600</v>
      </c>
      <c r="I11" s="2">
        <v>1598</v>
      </c>
    </row>
    <row r="12" spans="1:9">
      <c r="A12" s="2"/>
      <c r="B12" s="2" t="s">
        <v>36</v>
      </c>
      <c r="C12" s="2"/>
      <c r="D12" s="2"/>
      <c r="E12" s="2"/>
      <c r="F12" s="2"/>
      <c r="G12" s="2">
        <v>124075</v>
      </c>
      <c r="H12" s="2">
        <v>131647</v>
      </c>
      <c r="I12" s="2">
        <v>131647</v>
      </c>
    </row>
    <row r="13" spans="1:9">
      <c r="A13" s="2"/>
      <c r="B13" s="2" t="s">
        <v>37</v>
      </c>
      <c r="C13" s="2"/>
      <c r="D13" s="2"/>
      <c r="E13" s="2"/>
      <c r="F13" s="2"/>
      <c r="G13" s="2"/>
      <c r="H13" s="2"/>
      <c r="I13" s="2"/>
    </row>
    <row r="14" spans="1:9">
      <c r="A14" s="2"/>
      <c r="B14" s="2" t="s">
        <v>47</v>
      </c>
      <c r="C14" s="2"/>
      <c r="D14" s="2"/>
      <c r="E14" s="2"/>
      <c r="F14" s="2"/>
      <c r="G14" s="2">
        <v>14534</v>
      </c>
      <c r="H14" s="2">
        <v>15000</v>
      </c>
      <c r="I14" s="2">
        <v>13249</v>
      </c>
    </row>
    <row r="15" spans="1:9">
      <c r="A15" s="2"/>
      <c r="B15" s="2" t="s">
        <v>93</v>
      </c>
      <c r="C15" s="2"/>
      <c r="D15" s="2"/>
      <c r="E15" s="2"/>
      <c r="F15" s="2"/>
      <c r="G15" s="2"/>
      <c r="H15" s="2"/>
      <c r="I15" s="2">
        <f>SUM(G15+H15)</f>
        <v>0</v>
      </c>
    </row>
    <row r="16" spans="1:9" s="5" customFormat="1">
      <c r="A16" s="2"/>
      <c r="B16" s="2" t="s">
        <v>94</v>
      </c>
      <c r="C16" s="2"/>
      <c r="D16" s="2"/>
      <c r="E16" s="2"/>
      <c r="F16" s="2"/>
      <c r="G16" s="2"/>
      <c r="H16" s="2"/>
      <c r="I16" s="2"/>
    </row>
    <row r="17" spans="1:9">
      <c r="A17" s="2"/>
      <c r="B17" s="2" t="s">
        <v>48</v>
      </c>
      <c r="C17" s="2"/>
      <c r="D17" s="2"/>
      <c r="E17" s="2"/>
      <c r="F17" s="2"/>
      <c r="G17" s="2">
        <f>SUM(G18+G19+G22+G27)</f>
        <v>31750</v>
      </c>
      <c r="H17" s="2">
        <f>SUM(H18+H19+H22+H27)</f>
        <v>32316</v>
      </c>
      <c r="I17" s="2">
        <f>SUM(I18+I19+I22+I27)</f>
        <v>27921</v>
      </c>
    </row>
    <row r="18" spans="1:9">
      <c r="A18" s="2"/>
      <c r="B18" s="2" t="s">
        <v>49</v>
      </c>
      <c r="C18" s="2"/>
      <c r="D18" s="2"/>
      <c r="E18" s="2"/>
      <c r="F18" s="2"/>
      <c r="G18" s="2">
        <v>100</v>
      </c>
      <c r="H18" s="2"/>
      <c r="I18" s="2"/>
    </row>
    <row r="19" spans="1:9">
      <c r="A19" s="2"/>
      <c r="B19" s="2" t="s">
        <v>50</v>
      </c>
      <c r="C19" s="2"/>
      <c r="D19" s="2"/>
      <c r="E19" s="2"/>
      <c r="F19" s="2"/>
      <c r="G19" s="2">
        <f>SUM(G21+G20)</f>
        <v>4000</v>
      </c>
      <c r="H19" s="2">
        <f>SUM(H21+H20)</f>
        <v>4100</v>
      </c>
      <c r="I19" s="2">
        <f>SUM(I21+I20)</f>
        <v>4058</v>
      </c>
    </row>
    <row r="20" spans="1:9">
      <c r="A20" s="2"/>
      <c r="B20" s="2"/>
      <c r="C20" s="2"/>
      <c r="D20" s="2" t="s">
        <v>38</v>
      </c>
      <c r="E20" s="2"/>
      <c r="F20" s="2"/>
      <c r="G20" s="2">
        <v>4000</v>
      </c>
      <c r="H20" s="2">
        <v>4100</v>
      </c>
      <c r="I20" s="2">
        <v>4058</v>
      </c>
    </row>
    <row r="21" spans="1:9">
      <c r="A21" s="2"/>
      <c r="B21" s="2"/>
      <c r="C21" s="2"/>
      <c r="D21" s="2" t="s">
        <v>39</v>
      </c>
      <c r="E21" s="2"/>
      <c r="F21" s="2"/>
      <c r="G21" s="2"/>
      <c r="H21" s="2"/>
      <c r="I21" s="2"/>
    </row>
    <row r="22" spans="1:9">
      <c r="A22" s="2"/>
      <c r="B22" s="2" t="s">
        <v>51</v>
      </c>
      <c r="C22" s="2"/>
      <c r="D22" s="2"/>
      <c r="E22" s="2"/>
      <c r="F22" s="2"/>
      <c r="G22" s="2">
        <f>SUM(G23:G26)</f>
        <v>27450</v>
      </c>
      <c r="H22" s="2">
        <f>SUM(H23:H26)</f>
        <v>27916</v>
      </c>
      <c r="I22" s="2">
        <f>SUM(I23:I26)</f>
        <v>23658</v>
      </c>
    </row>
    <row r="23" spans="1:9">
      <c r="A23" s="2"/>
      <c r="B23" s="2"/>
      <c r="C23" s="2"/>
      <c r="D23" s="2" t="s">
        <v>40</v>
      </c>
      <c r="E23" s="2"/>
      <c r="F23" s="2"/>
      <c r="G23" s="2">
        <v>450</v>
      </c>
      <c r="H23" s="2">
        <v>450</v>
      </c>
      <c r="I23" s="2">
        <v>393</v>
      </c>
    </row>
    <row r="24" spans="1:9">
      <c r="A24" s="2"/>
      <c r="B24" s="2"/>
      <c r="C24" s="2"/>
      <c r="D24" s="2" t="s">
        <v>41</v>
      </c>
      <c r="E24" s="2"/>
      <c r="F24" s="2"/>
      <c r="G24" s="2">
        <v>4000</v>
      </c>
      <c r="H24" s="2">
        <v>4866</v>
      </c>
      <c r="I24" s="2">
        <v>3923</v>
      </c>
    </row>
    <row r="25" spans="1:9">
      <c r="A25" s="2"/>
      <c r="B25" s="2"/>
      <c r="C25" s="2"/>
      <c r="D25" s="2" t="s">
        <v>42</v>
      </c>
      <c r="E25" s="2"/>
      <c r="F25" s="2"/>
      <c r="G25" s="2">
        <v>17000</v>
      </c>
      <c r="H25" s="2">
        <v>22100</v>
      </c>
      <c r="I25" s="2">
        <v>19065</v>
      </c>
    </row>
    <row r="26" spans="1:9">
      <c r="A26" s="2"/>
      <c r="B26" s="2"/>
      <c r="C26" s="2"/>
      <c r="D26" s="2" t="s">
        <v>43</v>
      </c>
      <c r="E26" s="2"/>
      <c r="F26" s="2"/>
      <c r="G26" s="2">
        <v>6000</v>
      </c>
      <c r="H26" s="2">
        <v>500</v>
      </c>
      <c r="I26" s="2">
        <v>277</v>
      </c>
    </row>
    <row r="27" spans="1:9">
      <c r="A27" s="2"/>
      <c r="B27" s="2" t="s">
        <v>52</v>
      </c>
      <c r="C27" s="2"/>
      <c r="D27" s="2"/>
      <c r="E27" s="2"/>
      <c r="F27" s="2"/>
      <c r="G27" s="2">
        <v>200</v>
      </c>
      <c r="H27" s="2">
        <v>300</v>
      </c>
      <c r="I27" s="2">
        <v>205</v>
      </c>
    </row>
    <row r="28" spans="1:9">
      <c r="A28" s="2"/>
      <c r="B28" s="2"/>
      <c r="C28" s="2"/>
      <c r="D28" s="2"/>
      <c r="E28" s="2"/>
      <c r="F28" s="2"/>
      <c r="G28" s="2"/>
      <c r="H28" s="2"/>
      <c r="I28" s="2">
        <f>SUM(G28+H28)</f>
        <v>0</v>
      </c>
    </row>
    <row r="29" spans="1:9">
      <c r="A29" s="2"/>
      <c r="B29" s="2" t="s">
        <v>53</v>
      </c>
      <c r="C29" s="2"/>
      <c r="D29" s="2"/>
      <c r="E29" s="2"/>
      <c r="F29" s="2"/>
      <c r="G29" s="2">
        <v>200</v>
      </c>
      <c r="H29" s="2">
        <v>775</v>
      </c>
      <c r="I29" s="2">
        <v>775</v>
      </c>
    </row>
    <row r="30" spans="1:9">
      <c r="A30" s="2"/>
      <c r="B30" s="2"/>
      <c r="C30" s="2"/>
      <c r="D30" s="2"/>
      <c r="E30" s="2"/>
      <c r="F30" s="2"/>
      <c r="G30" s="2"/>
      <c r="H30" s="2"/>
      <c r="I30" s="2">
        <f>SUM(G30+H30)</f>
        <v>0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 t="s">
        <v>9</v>
      </c>
      <c r="B33" s="3" t="s">
        <v>8</v>
      </c>
      <c r="C33" s="2"/>
      <c r="D33" s="2"/>
      <c r="E33" s="2"/>
      <c r="F33" s="2"/>
      <c r="G33" s="2">
        <f>SUM(G34:G43)</f>
        <v>52624</v>
      </c>
      <c r="H33" s="2">
        <f>SUM(H34:H43)</f>
        <v>45335</v>
      </c>
      <c r="I33" s="2">
        <f>SUM(I34:I43)</f>
        <v>33022</v>
      </c>
    </row>
    <row r="34" spans="1:9">
      <c r="A34" s="2"/>
      <c r="B34" s="2" t="s">
        <v>80</v>
      </c>
      <c r="C34" s="2"/>
      <c r="D34" s="2"/>
      <c r="E34" s="2"/>
      <c r="F34" s="2"/>
      <c r="G34" s="2">
        <v>50374</v>
      </c>
      <c r="H34" s="2">
        <v>20374</v>
      </c>
      <c r="I34" s="2">
        <v>8085</v>
      </c>
    </row>
    <row r="35" spans="1:9">
      <c r="A35" s="2"/>
      <c r="B35" s="2" t="s">
        <v>95</v>
      </c>
      <c r="C35" s="2"/>
      <c r="D35" s="2"/>
      <c r="E35" s="2"/>
      <c r="F35" s="2"/>
      <c r="G35" s="2"/>
      <c r="H35" s="2"/>
      <c r="I35" s="2"/>
    </row>
    <row r="36" spans="1:9">
      <c r="A36" s="2"/>
      <c r="B36" s="2" t="s">
        <v>81</v>
      </c>
      <c r="C36" s="2"/>
      <c r="D36" s="2"/>
      <c r="E36" s="2"/>
      <c r="F36" s="2"/>
      <c r="G36" s="2"/>
      <c r="H36" s="2">
        <v>20000</v>
      </c>
      <c r="I36" s="2">
        <f>SUM(G36+H36)</f>
        <v>20000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>SUM(G37+H37)</f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1500</v>
      </c>
      <c r="H38" s="2">
        <v>3900</v>
      </c>
      <c r="I38" s="2">
        <v>3900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>SUM(G39+H39)</f>
        <v>0</v>
      </c>
    </row>
    <row r="40" spans="1:9">
      <c r="A40" s="2"/>
      <c r="B40" s="2" t="s">
        <v>5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65</v>
      </c>
      <c r="C41" s="2"/>
      <c r="D41" s="2"/>
      <c r="E41" s="2"/>
      <c r="F41" s="2"/>
      <c r="G41" s="2">
        <v>150</v>
      </c>
      <c r="H41" s="2">
        <v>861</v>
      </c>
      <c r="I41" s="2">
        <v>840</v>
      </c>
    </row>
    <row r="42" spans="1:9">
      <c r="A42" s="2"/>
      <c r="B42" s="2" t="s">
        <v>54</v>
      </c>
      <c r="C42" s="2"/>
      <c r="D42" s="2"/>
      <c r="E42" s="2"/>
      <c r="F42" s="2"/>
      <c r="G42" s="2">
        <v>600</v>
      </c>
      <c r="H42" s="2">
        <v>200</v>
      </c>
      <c r="I42" s="2">
        <v>197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24</v>
      </c>
      <c r="C45" s="2"/>
      <c r="D45" s="2"/>
      <c r="E45" s="2"/>
      <c r="F45" s="2"/>
      <c r="G45" s="2">
        <f>SUM(G7+G33)</f>
        <v>235572</v>
      </c>
      <c r="H45" s="2">
        <f>SUM(H7+H33)</f>
        <v>245313</v>
      </c>
      <c r="I45" s="2">
        <f>SUM(I7+I33)</f>
        <v>226017</v>
      </c>
    </row>
    <row r="46" spans="1:9">
      <c r="A46" s="2"/>
      <c r="B46" s="3"/>
      <c r="C46" s="2"/>
      <c r="D46" s="2"/>
      <c r="E46" s="2"/>
      <c r="F46" s="2"/>
      <c r="G46" s="2"/>
      <c r="H46" s="2"/>
      <c r="I46" s="2"/>
    </row>
    <row r="47" spans="1:9">
      <c r="A47" s="2"/>
      <c r="B47" s="2" t="s">
        <v>56</v>
      </c>
      <c r="C47" s="2"/>
      <c r="D47" s="2"/>
      <c r="E47" s="2"/>
      <c r="F47" s="2"/>
      <c r="G47" s="2"/>
      <c r="H47" s="2"/>
      <c r="I47" s="2">
        <v>20771</v>
      </c>
    </row>
    <row r="48" spans="1:9">
      <c r="A48" s="2"/>
      <c r="B48" s="2" t="s">
        <v>55</v>
      </c>
      <c r="C48" s="2"/>
      <c r="D48" s="2"/>
      <c r="E48" s="2"/>
      <c r="F48" s="2"/>
      <c r="G48" s="2">
        <v>60935</v>
      </c>
      <c r="H48" s="2">
        <v>60935</v>
      </c>
      <c r="I48" s="2">
        <v>40164</v>
      </c>
    </row>
    <row r="49" spans="1:9">
      <c r="A49" s="2"/>
      <c r="B49" s="4" t="s">
        <v>90</v>
      </c>
      <c r="C49" s="2"/>
      <c r="D49" s="2"/>
      <c r="E49" s="2"/>
      <c r="F49" s="2"/>
      <c r="G49" s="2"/>
      <c r="H49" s="2">
        <v>4455</v>
      </c>
      <c r="I49" s="2">
        <v>4455</v>
      </c>
    </row>
    <row r="50" spans="1:9">
      <c r="A50" s="2"/>
      <c r="B50" s="3" t="s">
        <v>73</v>
      </c>
      <c r="C50" s="2"/>
      <c r="D50" s="2"/>
      <c r="E50" s="2"/>
      <c r="F50" s="2"/>
      <c r="G50" s="2">
        <f>SUM(G47:G49)</f>
        <v>60935</v>
      </c>
      <c r="H50" s="2">
        <f>SUM(H47:H49)</f>
        <v>65390</v>
      </c>
      <c r="I50" s="2">
        <f>SUM(I47:I49)</f>
        <v>65390</v>
      </c>
    </row>
    <row r="51" spans="1:9">
      <c r="A51" s="2"/>
      <c r="B51" s="3"/>
      <c r="C51" s="2"/>
      <c r="D51" s="2"/>
      <c r="E51" s="2"/>
      <c r="F51" s="2"/>
      <c r="G51" s="2"/>
      <c r="H51" s="2"/>
      <c r="I51" s="2"/>
    </row>
    <row r="52" spans="1:9">
      <c r="A52" s="2"/>
      <c r="B52" s="3"/>
      <c r="C52" s="2"/>
      <c r="D52" s="2"/>
      <c r="E52" s="2"/>
      <c r="F52" s="2"/>
      <c r="G52" s="2"/>
      <c r="H52" s="2"/>
      <c r="I52" s="2"/>
    </row>
    <row r="53" spans="1:9">
      <c r="A53" s="2"/>
      <c r="B53" s="3" t="s">
        <v>27</v>
      </c>
      <c r="C53" s="2"/>
      <c r="D53" s="2"/>
      <c r="E53" s="2"/>
      <c r="F53" s="2"/>
      <c r="G53" s="3">
        <f>SUM(G50+G45)</f>
        <v>296507</v>
      </c>
      <c r="H53" s="3">
        <f>SUM(H50+H45)</f>
        <v>310703</v>
      </c>
      <c r="I53" s="3">
        <f>SUM(I50+I45)</f>
        <v>291407</v>
      </c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 t="s">
        <v>91</v>
      </c>
      <c r="C57" s="2"/>
      <c r="D57" s="2"/>
      <c r="E57" s="2"/>
      <c r="F57" s="2"/>
      <c r="G57" s="2"/>
      <c r="H57" s="2"/>
      <c r="I57" s="2">
        <f>SUM(I7+I47+I49+I52)</f>
        <v>218221</v>
      </c>
    </row>
    <row r="58" spans="1:9">
      <c r="A58" s="2"/>
      <c r="B58" s="2" t="s">
        <v>60</v>
      </c>
      <c r="C58" s="2"/>
      <c r="D58" s="2"/>
      <c r="E58" s="2"/>
      <c r="F58" s="2"/>
      <c r="G58" s="2"/>
      <c r="H58" s="2"/>
      <c r="I58" s="2">
        <f>SUM(I33+I48)</f>
        <v>73186</v>
      </c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s="5"/>
      <c r="F61" s="5"/>
      <c r="G61" s="5"/>
      <c r="H61" s="5"/>
    </row>
    <row r="62" spans="1:9">
      <c r="A62" t="s">
        <v>61</v>
      </c>
    </row>
    <row r="63" spans="1:9">
      <c r="A63" t="s">
        <v>79</v>
      </c>
      <c r="G63" t="s">
        <v>106</v>
      </c>
    </row>
    <row r="64" spans="1:9" ht="12.75" customHeight="1"/>
    <row r="65" spans="1:9">
      <c r="A65" s="5"/>
      <c r="B65" s="5"/>
      <c r="C65" s="5"/>
      <c r="D65" s="5"/>
      <c r="E65" s="5"/>
      <c r="F65" s="5"/>
      <c r="G65" s="5"/>
      <c r="H65" s="5"/>
    </row>
    <row r="66" spans="1:9">
      <c r="A66" s="5"/>
      <c r="B66" s="5"/>
      <c r="C66" s="5"/>
      <c r="D66" s="5"/>
      <c r="E66" s="5"/>
      <c r="F66" s="5"/>
      <c r="G66" s="5"/>
      <c r="H66" s="5"/>
      <c r="I66" t="s">
        <v>32</v>
      </c>
    </row>
    <row r="67" spans="1:9">
      <c r="A67" s="2"/>
      <c r="B67" s="3" t="s">
        <v>6</v>
      </c>
      <c r="C67" s="2"/>
      <c r="D67" s="2"/>
      <c r="E67" s="2"/>
      <c r="F67" s="2"/>
      <c r="G67" s="2" t="s">
        <v>29</v>
      </c>
      <c r="H67" s="2" t="s">
        <v>30</v>
      </c>
      <c r="I67" s="2" t="s">
        <v>64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18</v>
      </c>
      <c r="C69" s="2"/>
      <c r="D69" s="2"/>
      <c r="E69" s="2"/>
      <c r="F69" s="2"/>
      <c r="G69" s="2">
        <f>SUM(G70:G78)</f>
        <v>142447</v>
      </c>
      <c r="H69" s="2">
        <f>SUM(H70:H79)</f>
        <v>149521</v>
      </c>
      <c r="I69" s="2">
        <f>SUM(I70:I79)</f>
        <v>139146</v>
      </c>
    </row>
    <row r="70" spans="1:9">
      <c r="A70" s="2"/>
      <c r="B70" s="2" t="s">
        <v>10</v>
      </c>
      <c r="C70" s="2"/>
      <c r="D70" s="2"/>
      <c r="E70" s="2"/>
      <c r="F70" s="2"/>
      <c r="G70" s="2">
        <v>28480</v>
      </c>
      <c r="H70" s="2">
        <v>28556</v>
      </c>
      <c r="I70" s="2">
        <v>25866</v>
      </c>
    </row>
    <row r="71" spans="1:9">
      <c r="A71" s="2"/>
      <c r="B71" s="2" t="s">
        <v>11</v>
      </c>
      <c r="C71" s="2"/>
      <c r="D71" s="2"/>
      <c r="E71" s="2"/>
      <c r="F71" s="2"/>
      <c r="G71" s="2">
        <v>5655</v>
      </c>
      <c r="H71" s="2">
        <v>5639</v>
      </c>
      <c r="I71" s="2">
        <v>4642</v>
      </c>
    </row>
    <row r="72" spans="1:9">
      <c r="A72" s="2"/>
      <c r="B72" s="2" t="s">
        <v>12</v>
      </c>
      <c r="C72" s="2"/>
      <c r="D72" s="2"/>
      <c r="E72" s="2"/>
      <c r="F72" s="2"/>
      <c r="G72" s="2">
        <v>32082</v>
      </c>
      <c r="H72" s="2">
        <v>46776</v>
      </c>
      <c r="I72" s="2">
        <v>42040</v>
      </c>
    </row>
    <row r="73" spans="1:9">
      <c r="A73" s="2"/>
      <c r="B73" s="2" t="s">
        <v>13</v>
      </c>
      <c r="C73" s="2"/>
      <c r="D73" s="2"/>
      <c r="E73" s="2"/>
      <c r="F73" s="2"/>
      <c r="G73" s="2">
        <v>7216</v>
      </c>
      <c r="H73" s="2">
        <v>3850</v>
      </c>
      <c r="I73" s="2">
        <v>3429</v>
      </c>
    </row>
    <row r="74" spans="1:9">
      <c r="A74" s="2"/>
      <c r="B74" s="2" t="s">
        <v>14</v>
      </c>
      <c r="C74" s="2"/>
      <c r="D74" s="2"/>
      <c r="E74" s="2"/>
      <c r="F74" s="2"/>
      <c r="G74" s="2">
        <v>2564</v>
      </c>
      <c r="H74" s="2">
        <v>2800</v>
      </c>
      <c r="I74" s="2">
        <v>2745</v>
      </c>
    </row>
    <row r="75" spans="1:9">
      <c r="A75" s="2"/>
      <c r="B75" s="2" t="s">
        <v>15</v>
      </c>
      <c r="C75" s="2"/>
      <c r="D75" s="2"/>
      <c r="E75" s="2"/>
      <c r="F75" s="2"/>
      <c r="G75" s="2">
        <v>6500</v>
      </c>
      <c r="H75" s="2">
        <v>10777</v>
      </c>
      <c r="I75" s="2">
        <v>10258</v>
      </c>
    </row>
    <row r="76" spans="1:9">
      <c r="A76" s="2"/>
      <c r="B76" s="2" t="s">
        <v>82</v>
      </c>
      <c r="C76" s="2"/>
      <c r="D76" s="2"/>
      <c r="E76" s="2"/>
      <c r="F76" s="2"/>
      <c r="G76" s="2">
        <v>50144</v>
      </c>
      <c r="H76" s="2">
        <v>48223</v>
      </c>
      <c r="I76" s="2">
        <v>48190</v>
      </c>
    </row>
    <row r="77" spans="1:9">
      <c r="A77" s="2"/>
      <c r="B77" s="2" t="s">
        <v>83</v>
      </c>
      <c r="C77" s="2"/>
      <c r="D77" s="2"/>
      <c r="E77" s="2"/>
      <c r="F77" s="2"/>
      <c r="G77" s="2">
        <v>600</v>
      </c>
      <c r="H77" s="2">
        <v>1900</v>
      </c>
      <c r="I77" s="2">
        <v>1070</v>
      </c>
    </row>
    <row r="78" spans="1:9">
      <c r="A78" s="2"/>
      <c r="B78" s="2" t="s">
        <v>16</v>
      </c>
      <c r="C78" s="2"/>
      <c r="D78" s="2"/>
      <c r="E78" s="2"/>
      <c r="F78" s="2"/>
      <c r="G78" s="2">
        <v>9206</v>
      </c>
      <c r="H78" s="2"/>
      <c r="I78" s="2"/>
    </row>
    <row r="79" spans="1:9">
      <c r="A79" s="2"/>
      <c r="B79" s="2" t="s">
        <v>92</v>
      </c>
      <c r="C79" s="2"/>
      <c r="D79" s="2"/>
      <c r="E79" s="2"/>
      <c r="F79" s="2"/>
      <c r="G79" s="2"/>
      <c r="H79" s="2">
        <v>1000</v>
      </c>
      <c r="I79" s="2">
        <v>906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17</v>
      </c>
      <c r="B81" s="3" t="s">
        <v>19</v>
      </c>
      <c r="C81" s="2"/>
      <c r="D81" s="2"/>
      <c r="E81" s="2"/>
      <c r="F81" s="2"/>
      <c r="G81" s="2">
        <f>SUM(G83:G88)+G89</f>
        <v>117964</v>
      </c>
      <c r="H81" s="2">
        <f>SUM(H83:H88)+H89</f>
        <v>118712</v>
      </c>
      <c r="I81" s="2">
        <f>SUM(I83:I88)</f>
        <v>73186</v>
      </c>
    </row>
    <row r="82" spans="1:9">
      <c r="A82" s="2"/>
      <c r="B82" s="2"/>
      <c r="C82" s="2"/>
      <c r="D82" s="2"/>
      <c r="E82" s="2"/>
      <c r="F82" s="2"/>
      <c r="G82" s="2"/>
      <c r="H82" s="2"/>
      <c r="I82" s="2">
        <f>SUM(G82+H82)</f>
        <v>0</v>
      </c>
    </row>
    <row r="83" spans="1:9">
      <c r="A83" s="2"/>
      <c r="B83" s="4" t="s">
        <v>84</v>
      </c>
      <c r="C83" s="2"/>
      <c r="D83" s="2"/>
      <c r="E83" s="2"/>
      <c r="F83" s="2"/>
      <c r="G83" s="2">
        <v>108522</v>
      </c>
      <c r="H83" s="2">
        <v>101018</v>
      </c>
      <c r="I83" s="2">
        <v>55836</v>
      </c>
    </row>
    <row r="84" spans="1:9">
      <c r="A84" s="2"/>
      <c r="B84" s="2" t="s">
        <v>33</v>
      </c>
      <c r="C84" s="2"/>
      <c r="D84" s="2"/>
      <c r="E84" s="2"/>
      <c r="F84" s="2"/>
      <c r="G84" s="2">
        <v>8242</v>
      </c>
      <c r="H84" s="2">
        <v>9894</v>
      </c>
      <c r="I84" s="2">
        <v>9557</v>
      </c>
    </row>
    <row r="85" spans="1:9">
      <c r="A85" s="2"/>
      <c r="B85" s="4" t="s">
        <v>21</v>
      </c>
      <c r="C85" s="2"/>
      <c r="D85" s="2"/>
      <c r="E85" s="2"/>
      <c r="F85" s="2"/>
      <c r="G85" s="2"/>
      <c r="H85" s="2"/>
      <c r="I85" s="2"/>
    </row>
    <row r="86" spans="1:9">
      <c r="A86" s="2"/>
      <c r="B86" s="4" t="s">
        <v>85</v>
      </c>
      <c r="C86" s="2"/>
      <c r="D86" s="2"/>
      <c r="E86" s="2"/>
      <c r="F86" s="2"/>
      <c r="G86" s="2">
        <v>1200</v>
      </c>
      <c r="H86" s="2">
        <v>600</v>
      </c>
      <c r="I86" s="2">
        <v>550</v>
      </c>
    </row>
    <row r="87" spans="1:9">
      <c r="A87" s="2"/>
      <c r="B87" s="4" t="s">
        <v>86</v>
      </c>
      <c r="C87" s="2"/>
      <c r="D87" s="2"/>
      <c r="E87" s="2"/>
      <c r="F87" s="2"/>
      <c r="G87" s="2"/>
      <c r="H87" s="2">
        <v>7200</v>
      </c>
      <c r="I87" s="2">
        <v>7243</v>
      </c>
    </row>
    <row r="88" spans="1:9">
      <c r="A88" s="2"/>
      <c r="B88" s="4" t="s">
        <v>87</v>
      </c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25</v>
      </c>
      <c r="C92" s="2"/>
      <c r="D92" s="2"/>
      <c r="E92" s="2"/>
      <c r="F92" s="2"/>
      <c r="G92" s="2">
        <f>SUM(G69+G81)</f>
        <v>260411</v>
      </c>
      <c r="H92" s="2">
        <f>SUM(H69+H81)</f>
        <v>268233</v>
      </c>
      <c r="I92" s="2">
        <f>SUM(I69+I81)+I89</f>
        <v>212332</v>
      </c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 t="s">
        <v>88</v>
      </c>
      <c r="C95" s="2"/>
      <c r="D95" s="2"/>
      <c r="E95" s="2"/>
      <c r="F95" s="2"/>
      <c r="G95" s="2"/>
      <c r="H95" s="2">
        <v>4455</v>
      </c>
      <c r="I95" s="2"/>
    </row>
    <row r="96" spans="1:9">
      <c r="A96" s="2"/>
      <c r="B96" s="3" t="s">
        <v>89</v>
      </c>
      <c r="C96" s="2"/>
      <c r="D96" s="2"/>
      <c r="E96" s="2"/>
      <c r="F96" s="2"/>
      <c r="G96" s="2">
        <f>SUM(G94:G95)</f>
        <v>0</v>
      </c>
      <c r="H96" s="2">
        <f>SUM(H94:H95)</f>
        <v>4455</v>
      </c>
      <c r="I96" s="2">
        <f>SUM(I94:I95)</f>
        <v>0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34</v>
      </c>
      <c r="C98" s="2"/>
      <c r="D98" s="2"/>
      <c r="E98" s="2"/>
      <c r="F98" s="2"/>
      <c r="G98" s="2">
        <v>36096</v>
      </c>
      <c r="H98" s="2">
        <v>38015</v>
      </c>
      <c r="I98" s="2">
        <v>38015</v>
      </c>
    </row>
    <row r="99" spans="1:9">
      <c r="A99" s="2"/>
      <c r="B99" s="3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3">
        <f>SUM(G92+G96+G98)</f>
        <v>296507</v>
      </c>
      <c r="H100" s="3">
        <f>SUM(H92+H96+H98)</f>
        <v>310703</v>
      </c>
      <c r="I100" s="3">
        <f>SUM(I92+I96+I98)</f>
        <v>250347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>
        <f>SUM(I53-I100)</f>
        <v>41060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59</v>
      </c>
      <c r="C104" s="2"/>
      <c r="D104" s="2"/>
      <c r="E104" s="2"/>
      <c r="F104" s="2"/>
      <c r="G104" s="2"/>
      <c r="H104" s="2"/>
      <c r="I104" s="2">
        <f>SUM(I69+I95+I98)</f>
        <v>177161</v>
      </c>
    </row>
    <row r="105" spans="1:9">
      <c r="A105" s="2"/>
      <c r="B105" s="2" t="s">
        <v>60</v>
      </c>
      <c r="C105" s="2"/>
      <c r="D105" s="2"/>
      <c r="E105" s="2"/>
      <c r="F105" s="2"/>
      <c r="G105" s="2"/>
      <c r="H105" s="2"/>
      <c r="I105" s="2">
        <f>SUM(I81+I89)</f>
        <v>73186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 t="s">
        <v>62</v>
      </c>
      <c r="C108" s="2"/>
      <c r="D108" s="2"/>
      <c r="E108" s="2"/>
      <c r="F108" s="2"/>
      <c r="G108" s="2"/>
      <c r="H108" s="2"/>
      <c r="I108" s="2">
        <f>SUM(I57-I104)</f>
        <v>41060</v>
      </c>
    </row>
    <row r="109" spans="1:9">
      <c r="A109" s="2"/>
      <c r="B109" s="2" t="s">
        <v>63</v>
      </c>
      <c r="C109" s="2"/>
      <c r="D109" s="2"/>
      <c r="E109" s="2"/>
      <c r="F109" s="2"/>
      <c r="G109" s="2"/>
      <c r="H109" s="2"/>
      <c r="I109" s="2">
        <f>SUM(I58-I105)</f>
        <v>0</v>
      </c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48"/>
  <sheetViews>
    <sheetView topLeftCell="A12" workbookViewId="0">
      <selection activeCell="G25" sqref="G25"/>
    </sheetView>
  </sheetViews>
  <sheetFormatPr defaultRowHeight="12.75"/>
  <cols>
    <col min="9" max="9" width="10" customWidth="1"/>
  </cols>
  <sheetData>
    <row r="2" spans="1:9">
      <c r="A2" t="s">
        <v>66</v>
      </c>
      <c r="G2" t="s">
        <v>104</v>
      </c>
    </row>
    <row r="3" spans="1:9">
      <c r="A3" t="s">
        <v>67</v>
      </c>
    </row>
    <row r="4" spans="1:9">
      <c r="G4" s="11" t="s">
        <v>68</v>
      </c>
      <c r="H4" s="11"/>
      <c r="I4" s="11"/>
    </row>
    <row r="5" spans="1:9">
      <c r="I5" s="7">
        <v>42004</v>
      </c>
    </row>
    <row r="6" spans="1:9">
      <c r="A6" s="3" t="s">
        <v>1</v>
      </c>
      <c r="B6" s="2"/>
      <c r="C6" s="2"/>
      <c r="D6" s="2"/>
      <c r="E6" s="2"/>
      <c r="F6" s="2"/>
      <c r="G6" s="2" t="s">
        <v>29</v>
      </c>
      <c r="H6" s="2" t="s">
        <v>30</v>
      </c>
      <c r="I6" s="2" t="s">
        <v>69</v>
      </c>
    </row>
    <row r="7" spans="1:9">
      <c r="A7" s="3" t="s">
        <v>7</v>
      </c>
      <c r="B7" s="2"/>
      <c r="C7" s="2"/>
      <c r="D7" s="2"/>
      <c r="E7" s="2"/>
      <c r="F7" s="2"/>
      <c r="G7" s="2"/>
      <c r="H7" s="2"/>
      <c r="I7" s="2"/>
    </row>
    <row r="8" spans="1:9">
      <c r="A8" s="2" t="s">
        <v>70</v>
      </c>
      <c r="B8" s="2"/>
      <c r="C8" s="2"/>
      <c r="D8" s="2"/>
      <c r="E8" s="2"/>
      <c r="F8" s="2"/>
      <c r="G8" s="2"/>
      <c r="H8" s="2">
        <v>33</v>
      </c>
      <c r="I8" s="2">
        <v>33</v>
      </c>
    </row>
    <row r="9" spans="1:9">
      <c r="A9" s="2"/>
      <c r="B9" s="2"/>
      <c r="C9" s="2"/>
      <c r="D9" s="2"/>
      <c r="E9" s="2"/>
      <c r="F9" s="2"/>
      <c r="G9" s="2"/>
      <c r="H9" s="2"/>
      <c r="I9" s="2">
        <v>0</v>
      </c>
    </row>
    <row r="10" spans="1:9">
      <c r="A10" s="2" t="s">
        <v>71</v>
      </c>
      <c r="B10" s="2"/>
      <c r="C10" s="2"/>
      <c r="D10" s="2"/>
      <c r="E10" s="2"/>
      <c r="F10" s="2"/>
      <c r="G10" s="2">
        <v>4528</v>
      </c>
      <c r="H10" s="2">
        <v>8700</v>
      </c>
      <c r="I10" s="2">
        <v>8697</v>
      </c>
    </row>
    <row r="11" spans="1:9">
      <c r="A11" s="2" t="s">
        <v>72</v>
      </c>
      <c r="B11" s="2"/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3" t="s">
        <v>24</v>
      </c>
      <c r="B15" s="2"/>
      <c r="C15" s="2"/>
      <c r="D15" s="2"/>
      <c r="E15" s="2"/>
      <c r="F15" s="2"/>
      <c r="G15" s="2">
        <f>SUM(G7:G14)</f>
        <v>4528</v>
      </c>
      <c r="H15" s="2">
        <f>SUM(H7:H14)</f>
        <v>8733</v>
      </c>
      <c r="I15" s="2">
        <f>SUM(I7:I14)</f>
        <v>8730</v>
      </c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6" t="s">
        <v>28</v>
      </c>
      <c r="B18" s="2"/>
      <c r="C18" s="2"/>
      <c r="D18" s="2"/>
      <c r="E18" s="2"/>
      <c r="F18" s="2"/>
      <c r="G18" s="2">
        <v>36096</v>
      </c>
      <c r="H18" s="2">
        <v>38015</v>
      </c>
      <c r="I18" s="2">
        <v>38015</v>
      </c>
    </row>
    <row r="19" spans="1:9">
      <c r="A19" s="3" t="s">
        <v>73</v>
      </c>
      <c r="B19" s="2"/>
      <c r="C19" s="2"/>
      <c r="D19" s="2"/>
      <c r="E19" s="2"/>
      <c r="F19" s="2"/>
      <c r="G19" s="2">
        <f>SUM(G17:G18)</f>
        <v>36096</v>
      </c>
      <c r="H19" s="2">
        <f>SUM(H17:H18)</f>
        <v>38015</v>
      </c>
      <c r="I19" s="2">
        <f>SUM(I17:I18)</f>
        <v>38015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3" t="s">
        <v>27</v>
      </c>
      <c r="B22" s="2"/>
      <c r="C22" s="2"/>
      <c r="D22" s="2"/>
      <c r="E22" s="2"/>
      <c r="F22" s="2"/>
      <c r="G22" s="2">
        <f>SUM(G15+G19+G21)</f>
        <v>40624</v>
      </c>
      <c r="H22" s="2">
        <f>SUM(H15+H19+H21)</f>
        <v>46748</v>
      </c>
      <c r="I22" s="2">
        <f>SUM(I15+I19+I21)</f>
        <v>46745</v>
      </c>
    </row>
    <row r="23" spans="1:9">
      <c r="A23" s="3"/>
      <c r="B23" s="2"/>
      <c r="C23" s="2"/>
      <c r="D23" s="2"/>
      <c r="E23" s="2"/>
      <c r="F23" s="2"/>
      <c r="G23" s="2"/>
      <c r="H23" s="2"/>
      <c r="I23" s="2"/>
    </row>
    <row r="24" spans="1:9">
      <c r="A24" s="3"/>
      <c r="B24" s="2"/>
      <c r="C24" s="2"/>
      <c r="D24" s="2"/>
      <c r="E24" s="2"/>
      <c r="F24" s="2"/>
      <c r="G24" s="2"/>
      <c r="H24" s="2"/>
      <c r="I24" s="2"/>
    </row>
    <row r="25" spans="1:9">
      <c r="A25" s="3"/>
      <c r="B25" s="2"/>
      <c r="C25" s="2"/>
      <c r="D25" s="2"/>
      <c r="E25" s="2"/>
      <c r="F25" s="2"/>
      <c r="G25" s="2" t="s">
        <v>105</v>
      </c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3" t="s">
        <v>6</v>
      </c>
      <c r="B27" s="2"/>
      <c r="C27" s="2"/>
      <c r="D27" s="2"/>
      <c r="E27" s="2"/>
      <c r="F27" s="2"/>
      <c r="G27" s="2" t="s">
        <v>29</v>
      </c>
      <c r="H27" s="2" t="s">
        <v>30</v>
      </c>
      <c r="I27" s="2" t="s">
        <v>69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3" t="s">
        <v>74</v>
      </c>
      <c r="B29" s="2"/>
      <c r="C29" s="2"/>
      <c r="D29" s="2"/>
      <c r="E29" s="2"/>
      <c r="F29" s="2"/>
      <c r="G29" s="2">
        <f>SUM(G30:G35)</f>
        <v>40624</v>
      </c>
      <c r="H29" s="2">
        <f>SUM(H30:H35)</f>
        <v>46677</v>
      </c>
      <c r="I29" s="2">
        <f>SUM(I30:I35)</f>
        <v>46624</v>
      </c>
    </row>
    <row r="30" spans="1:9">
      <c r="A30" s="2" t="s">
        <v>10</v>
      </c>
      <c r="B30" s="2"/>
      <c r="C30" s="2"/>
      <c r="D30" s="2"/>
      <c r="E30" s="2"/>
      <c r="F30" s="2"/>
      <c r="G30" s="2">
        <v>25825</v>
      </c>
      <c r="H30" s="2">
        <v>28741</v>
      </c>
      <c r="I30" s="2">
        <v>28735</v>
      </c>
    </row>
    <row r="31" spans="1:9">
      <c r="A31" s="2" t="s">
        <v>11</v>
      </c>
      <c r="B31" s="2"/>
      <c r="C31" s="2"/>
      <c r="D31" s="2"/>
      <c r="E31" s="2"/>
      <c r="F31" s="2"/>
      <c r="G31" s="2">
        <v>6950</v>
      </c>
      <c r="H31" s="2">
        <v>7266</v>
      </c>
      <c r="I31" s="2">
        <v>7260</v>
      </c>
    </row>
    <row r="32" spans="1:9">
      <c r="A32" s="2" t="s">
        <v>12</v>
      </c>
      <c r="B32" s="2"/>
      <c r="C32" s="2"/>
      <c r="D32" s="2"/>
      <c r="E32" s="2"/>
      <c r="F32" s="2"/>
      <c r="G32" s="2">
        <v>3321</v>
      </c>
      <c r="H32" s="2">
        <v>4238</v>
      </c>
      <c r="I32" s="2">
        <v>4199</v>
      </c>
    </row>
    <row r="33" spans="1:9">
      <c r="A33" s="2" t="s">
        <v>13</v>
      </c>
      <c r="B33" s="2"/>
      <c r="C33" s="2"/>
      <c r="D33" s="2"/>
      <c r="E33" s="2"/>
      <c r="F33" s="2"/>
      <c r="G33" s="2">
        <v>4528</v>
      </c>
      <c r="H33" s="2">
        <v>5601</v>
      </c>
      <c r="I33" s="2">
        <v>5601</v>
      </c>
    </row>
    <row r="34" spans="1:9">
      <c r="A34" s="2" t="s">
        <v>75</v>
      </c>
      <c r="B34" s="2"/>
      <c r="C34" s="2"/>
      <c r="D34" s="2"/>
      <c r="E34" s="2"/>
      <c r="F34" s="2"/>
      <c r="G34" s="2"/>
      <c r="H34" s="2">
        <v>173</v>
      </c>
      <c r="I34" s="2">
        <v>171</v>
      </c>
    </row>
    <row r="35" spans="1:9">
      <c r="A35" s="2" t="s">
        <v>76</v>
      </c>
      <c r="B35" s="2"/>
      <c r="C35" s="2"/>
      <c r="D35" s="2"/>
      <c r="E35" s="2"/>
      <c r="F35" s="2"/>
      <c r="G35" s="2"/>
      <c r="H35" s="2">
        <v>658</v>
      </c>
      <c r="I35" s="2">
        <v>658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 t="s">
        <v>77</v>
      </c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3" t="s">
        <v>78</v>
      </c>
      <c r="B40" s="2"/>
      <c r="C40" s="2"/>
      <c r="D40" s="2"/>
      <c r="E40" s="2"/>
      <c r="F40" s="2"/>
      <c r="G40" s="2">
        <f>SUM(F42:F44)</f>
        <v>0</v>
      </c>
      <c r="H40" s="2">
        <v>71</v>
      </c>
      <c r="I40" s="2">
        <v>71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 t="s">
        <v>25</v>
      </c>
      <c r="B42" s="2"/>
      <c r="C42" s="2"/>
      <c r="D42" s="2"/>
      <c r="E42" s="2"/>
      <c r="F42" s="2"/>
      <c r="G42" s="2">
        <f>SUM(G29)</f>
        <v>40624</v>
      </c>
      <c r="H42" s="2">
        <f>SUM(H29+H40)</f>
        <v>46748</v>
      </c>
      <c r="I42" s="2">
        <f>SUM(I29+I40)</f>
        <v>46695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3" t="s">
        <v>26</v>
      </c>
      <c r="B44" s="2"/>
      <c r="C44" s="2"/>
      <c r="D44" s="2"/>
      <c r="E44" s="2"/>
      <c r="F44" s="2"/>
      <c r="G44" s="2">
        <f>SUM(G29+G40)</f>
        <v>40624</v>
      </c>
      <c r="H44" s="2">
        <f>SUM(H29+H40)</f>
        <v>46748</v>
      </c>
      <c r="I44" s="2">
        <f>SUM(I29+I40+I43)</f>
        <v>46695</v>
      </c>
    </row>
    <row r="45" spans="1:9">
      <c r="A45" s="2"/>
      <c r="B45" s="2"/>
      <c r="C45" s="2"/>
      <c r="D45" s="2"/>
      <c r="E45" s="9"/>
      <c r="F45" s="2"/>
      <c r="G45" s="2"/>
      <c r="H45" s="2"/>
      <c r="I45" s="2"/>
    </row>
    <row r="46" spans="1:9">
      <c r="A46" s="2" t="s">
        <v>100</v>
      </c>
      <c r="B46" s="2"/>
      <c r="C46" s="2"/>
      <c r="D46" s="2"/>
      <c r="E46" s="9"/>
      <c r="F46" s="2"/>
      <c r="G46" s="2"/>
      <c r="H46" s="2"/>
      <c r="I46" s="2">
        <f>SUM(I22-I42)</f>
        <v>50</v>
      </c>
    </row>
    <row r="47" spans="1:9">
      <c r="A47" s="2"/>
      <c r="B47" s="2"/>
      <c r="C47" s="2"/>
      <c r="D47" s="2"/>
      <c r="E47" s="2"/>
      <c r="F47" s="2"/>
      <c r="G47" s="9"/>
      <c r="H47" s="9"/>
      <c r="I47" s="9"/>
    </row>
    <row r="48" spans="1:9">
      <c r="A48" s="10"/>
      <c r="B48" s="5"/>
      <c r="C48" s="5"/>
      <c r="D48" s="5"/>
      <c r="E48" s="5"/>
      <c r="F48" s="5"/>
      <c r="G48" s="5"/>
    </row>
  </sheetData>
  <mergeCells count="1">
    <mergeCell ref="G4:I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2015-05-11T08:36:54Z</cp:lastPrinted>
  <dcterms:created xsi:type="dcterms:W3CDTF">1997-01-17T14:02:09Z</dcterms:created>
  <dcterms:modified xsi:type="dcterms:W3CDTF">2015-05-11T08:37:09Z</dcterms:modified>
</cp:coreProperties>
</file>