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60" activeTab="0"/>
  </bookViews>
  <sheets>
    <sheet name="LIKVID_TERV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<sst xmlns="http://schemas.openxmlformats.org/spreadsheetml/2006/main" count="65" uniqueCount="64">
  <si>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</si>
  <si>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</si>
  <si>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</si>
  <si>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</si>
  <si>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</si>
  <si>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</si>
  <si>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</si>
  <si>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</si>
  <si>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</si>
  <si>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</si>
  <si>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</si>
  <si>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</si>
  <si>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</si>
  <si>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</si>
  <si>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</si>
  <si>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</si>
  <si>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</si>
  <si>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</si>
  <si>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</si>
  <si>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</si>
  <si>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</si>
  <si>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</si>
  <si>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</si>
  <si>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</si>
  <si>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</si>
  <si>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</si>
  <si>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</si>
  <si>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</si>
  <si>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</si>
  <si>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</si>
  <si>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</si>
  <si>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</si>
  <si>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</si>
  <si>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</si>
  <si>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</si>
  <si>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kiadások</t>
  </si>
  <si>
    <t>16.</t>
  </si>
  <si>
    <t>Ellátottak pénzbeli juttatása</t>
  </si>
  <si>
    <t>17.</t>
  </si>
  <si>
    <t>18.</t>
  </si>
  <si>
    <t>19.</t>
  </si>
  <si>
    <t>20.</t>
  </si>
  <si>
    <t>Kiadások összesen:</t>
  </si>
  <si>
    <t>-----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</si>
  <si>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</si>
  <si>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</si>
  <si>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</si>
  <si>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</si>
  <si>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</si>
  <si>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</si>
  <si>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</si>
  <si>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</si>
  <si>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</si>
  <si>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Egyéb működési célú kiadások</t>
  </si>
  <si>
    <t>Beruházások</t>
  </si>
  <si>
    <t>Felújítások</t>
  </si>
  <si>
    <t>Egyéb felhalmozási kiadások</t>
  </si>
  <si>
    <t>Finanszírozási kiadások</t>
  </si>
  <si>
    <t>Egyenleg (11-21)</t>
  </si>
  <si>
    <t>Nyitó pénzkészlet</t>
  </si>
  <si>
    <t>21.</t>
  </si>
  <si>
    <t>22.</t>
  </si>
  <si>
    <t>Forintban!</t>
  </si>
  <si>
    <t>Vaja Város Önkormányzat likviditási terve
2019. évre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</si>
</sst>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6"/>
      <name val="Times New Roman CE"/>
      <family val="1"/>
    </font>
    <font>
      <b/>
      <sz val="6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6" applyFill="1" applyProtection="1">
      <alignment/>
      <protection locked="0"/>
    </xf>
    <xf numFmtId="0" fontId="2" fillId="0" borderId="0" xfId="56" applyFill="1" applyProtection="1">
      <alignment/>
      <protection/>
    </xf>
    <xf numFmtId="0" fontId="6" fillId="0" borderId="10" xfId="56" applyFont="1" applyFill="1" applyBorder="1" applyAlignment="1" applyProtection="1">
      <alignment horizontal="left" vertical="center" indent="1"/>
      <protection/>
    </xf>
    <xf numFmtId="0" fontId="2" fillId="0" borderId="0" xfId="56" applyFill="1" applyAlignment="1" applyProtection="1">
      <alignment vertical="center"/>
      <protection/>
    </xf>
    <xf numFmtId="0" fontId="6" fillId="0" borderId="11" xfId="56" applyFont="1" applyFill="1" applyBorder="1" applyAlignment="1" applyProtection="1">
      <alignment horizontal="left" vertical="center" indent="1"/>
      <protection/>
    </xf>
    <xf numFmtId="0" fontId="6" fillId="0" borderId="12" xfId="56" applyFont="1" applyFill="1" applyBorder="1" applyAlignment="1" applyProtection="1">
      <alignment horizontal="left" vertical="center" indent="1"/>
      <protection/>
    </xf>
    <xf numFmtId="0" fontId="6" fillId="0" borderId="13" xfId="56" applyFont="1" applyFill="1" applyBorder="1" applyAlignment="1" applyProtection="1">
      <alignment horizontal="left" vertical="center" indent="1"/>
      <protection/>
    </xf>
    <xf numFmtId="164" fontId="6" fillId="0" borderId="14" xfId="56" applyNumberFormat="1" applyFont="1" applyFill="1" applyBorder="1" applyAlignment="1" applyProtection="1">
      <alignment vertical="center"/>
      <protection/>
    </xf>
    <xf numFmtId="0" fontId="2" fillId="0" borderId="0" xfId="56" applyFill="1" applyAlignment="1" applyProtection="1">
      <alignment vertical="center"/>
      <protection locked="0"/>
    </xf>
    <xf numFmtId="0" fontId="6" fillId="0" borderId="15" xfId="56" applyFont="1" applyFill="1" applyBorder="1" applyAlignment="1" applyProtection="1">
      <alignment horizontal="left" vertical="center" wrapText="1" indent="1"/>
      <protection/>
    </xf>
    <xf numFmtId="164" fontId="6" fillId="0" borderId="16" xfId="56" applyNumberFormat="1" applyFont="1" applyFill="1" applyBorder="1" applyAlignment="1" applyProtection="1">
      <alignment vertical="center"/>
      <protection/>
    </xf>
    <xf numFmtId="0" fontId="6" fillId="0" borderId="13" xfId="56" applyFont="1" applyFill="1" applyBorder="1" applyAlignment="1" applyProtection="1">
      <alignment horizontal="left" vertical="center" wrapText="1" indent="1"/>
      <protection/>
    </xf>
    <xf numFmtId="0" fontId="5" fillId="0" borderId="17" xfId="56" applyFont="1" applyFill="1" applyBorder="1" applyAlignment="1" applyProtection="1">
      <alignment horizontal="left" vertical="center" indent="1"/>
      <protection/>
    </xf>
    <xf numFmtId="164" fontId="8" fillId="0" borderId="18" xfId="56" applyNumberFormat="1" applyFont="1" applyFill="1" applyBorder="1" applyAlignment="1" applyProtection="1">
      <alignment vertical="center"/>
      <protection/>
    </xf>
    <xf numFmtId="0" fontId="6" fillId="0" borderId="19" xfId="56" applyFont="1" applyFill="1" applyBorder="1" applyAlignment="1" applyProtection="1">
      <alignment horizontal="left" vertical="center" indent="1"/>
      <protection/>
    </xf>
    <xf numFmtId="0" fontId="6" fillId="0" borderId="15" xfId="56" applyFont="1" applyFill="1" applyBorder="1" applyAlignment="1" applyProtection="1">
      <alignment horizontal="left" vertical="center" indent="1"/>
      <protection/>
    </xf>
    <xf numFmtId="0" fontId="8" fillId="0" borderId="10" xfId="56" applyFont="1" applyFill="1" applyBorder="1" applyAlignment="1" applyProtection="1">
      <alignment horizontal="left" vertical="center" indent="1"/>
      <protection/>
    </xf>
    <xf numFmtId="0" fontId="5" fillId="0" borderId="17" xfId="56" applyFont="1" applyFill="1" applyBorder="1" applyAlignment="1" applyProtection="1">
      <alignment horizontal="left" indent="1"/>
      <protection/>
    </xf>
    <xf numFmtId="0" fontId="0" fillId="0" borderId="0" xfId="56" applyFont="1" applyFill="1" applyProtection="1">
      <alignment/>
      <protection/>
    </xf>
    <xf numFmtId="0" fontId="9" fillId="0" borderId="0" xfId="56" applyFont="1" applyFill="1" applyProtection="1">
      <alignment/>
      <protection locked="0"/>
    </xf>
    <xf numFmtId="0" fontId="3" fillId="0" borderId="0" xfId="56" applyFont="1" applyFill="1" applyProtection="1">
      <alignment/>
      <protection locked="0"/>
    </xf>
    <xf numFmtId="164" fontId="6" fillId="0" borderId="20" xfId="56" applyNumberFormat="1" applyFont="1" applyFill="1" applyBorder="1" applyAlignment="1" applyProtection="1" quotePrefix="1">
      <alignment horizontal="center" vertical="center"/>
      <protection/>
    </xf>
    <xf numFmtId="164" fontId="8" fillId="0" borderId="18" xfId="56" applyNumberFormat="1" applyFont="1" applyFill="1" applyBorder="1" applyAlignment="1" applyProtection="1" quotePrefix="1">
      <alignment horizontal="center"/>
      <protection/>
    </xf>
    <xf numFmtId="0" fontId="6" fillId="0" borderId="21" xfId="56" applyFont="1" applyFill="1" applyBorder="1" applyAlignment="1" applyProtection="1">
      <alignment horizontal="left" vertical="center" wrapText="1" indent="1"/>
      <protection/>
    </xf>
    <xf numFmtId="164" fontId="12" fillId="0" borderId="21" xfId="56" applyNumberFormat="1" applyFont="1" applyFill="1" applyBorder="1" applyAlignment="1" applyProtection="1">
      <alignment vertical="center"/>
      <protection locked="0"/>
    </xf>
    <xf numFmtId="164" fontId="12" fillId="0" borderId="21" xfId="56" applyNumberFormat="1" applyFont="1" applyFill="1" applyBorder="1" applyAlignment="1" applyProtection="1">
      <alignment vertical="center"/>
      <protection/>
    </xf>
    <xf numFmtId="164" fontId="12" fillId="0" borderId="13" xfId="56" applyNumberFormat="1" applyFont="1" applyFill="1" applyBorder="1" applyAlignment="1" applyProtection="1">
      <alignment vertical="center"/>
      <protection locked="0"/>
    </xf>
    <xf numFmtId="164" fontId="12" fillId="0" borderId="15" xfId="56" applyNumberFormat="1" applyFont="1" applyFill="1" applyBorder="1" applyAlignment="1" applyProtection="1">
      <alignment vertical="center"/>
      <protection locked="0"/>
    </xf>
    <xf numFmtId="164" fontId="13" fillId="0" borderId="17" xfId="56" applyNumberFormat="1" applyFont="1" applyFill="1" applyBorder="1" applyAlignment="1" applyProtection="1">
      <alignment vertical="center"/>
      <protection/>
    </xf>
    <xf numFmtId="164" fontId="13" fillId="0" borderId="17" xfId="56" applyNumberFormat="1" applyFont="1" applyFill="1" applyBorder="1" applyProtection="1">
      <alignment/>
      <protection/>
    </xf>
    <xf numFmtId="164" fontId="8" fillId="0" borderId="18" xfId="56" applyNumberFormat="1" applyFont="1" applyFill="1" applyBorder="1" applyAlignment="1" applyProtection="1" quotePrefix="1">
      <alignment horizontal="right" vertical="center"/>
      <protection/>
    </xf>
    <xf numFmtId="0" fontId="4" fillId="0" borderId="0" xfId="0" applyFont="1" applyFill="1" applyAlignment="1" applyProtection="1">
      <alignment horizontal="right"/>
      <protection locked="0"/>
    </xf>
    <xf numFmtId="0" fontId="5" fillId="0" borderId="22" xfId="56" applyFont="1" applyFill="1" applyBorder="1" applyAlignment="1" applyProtection="1">
      <alignment horizontal="center" vertical="center" wrapText="1"/>
      <protection locked="0"/>
    </xf>
    <xf numFmtId="0" fontId="5" fillId="0" borderId="23" xfId="56" applyFont="1" applyFill="1" applyBorder="1" applyAlignment="1" applyProtection="1">
      <alignment horizontal="center" vertical="center"/>
      <protection locked="0"/>
    </xf>
    <xf numFmtId="0" fontId="5" fillId="0" borderId="24" xfId="56" applyFont="1" applyFill="1" applyBorder="1" applyAlignment="1" applyProtection="1">
      <alignment horizontal="center" vertical="center"/>
      <protection locked="0"/>
    </xf>
    <xf numFmtId="0" fontId="3" fillId="0" borderId="0" xfId="56" applyFont="1" applyFill="1" applyAlignment="1" applyProtection="1">
      <alignment horizontal="center" wrapText="1"/>
      <protection locked="0"/>
    </xf>
    <xf numFmtId="0" fontId="3" fillId="0" borderId="0" xfId="56" applyFont="1" applyFill="1" applyAlignment="1" applyProtection="1">
      <alignment horizontal="center"/>
      <protection locked="0"/>
    </xf>
    <xf numFmtId="0" fontId="7" fillId="0" borderId="25" xfId="56" applyFont="1" applyFill="1" applyBorder="1" applyAlignment="1" applyProtection="1">
      <alignment horizontal="left" vertical="center" indent="1"/>
      <protection/>
    </xf>
    <xf numFmtId="0" fontId="7" fillId="0" borderId="26" xfId="56" applyFont="1" applyFill="1" applyBorder="1" applyAlignment="1" applyProtection="1">
      <alignment horizontal="left" vertical="center" indent="1"/>
      <protection/>
    </xf>
    <xf numFmtId="0" fontId="7" fillId="0" borderId="27" xfId="56" applyFont="1" applyFill="1" applyBorder="1" applyAlignment="1" applyProtection="1">
      <alignment horizontal="left" vertical="center" indent="1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SEGED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120" zoomScaleNormal="120" workbookViewId="0" topLeftCell="A1">
      <selection activeCell="Q25" sqref="Q25"/>
    </sheetView>
  </sheetViews>
  <sheetFormatPr defaultColWidth="9.00390625" defaultRowHeight="12.75"/>
  <cols>
    <col min="1" max="1" width="4.875" style="2" customWidth="1"/>
    <col min="2" max="2" width="29.875" style="1" customWidth="1"/>
    <col min="3" max="4" width="9.00390625" style="1" customWidth="1"/>
    <col min="5" max="5" width="9.50390625" style="1" customWidth="1"/>
    <col min="6" max="6" width="8.875" style="1" customWidth="1"/>
    <col min="7" max="7" width="8.625" style="1" customWidth="1"/>
    <col min="8" max="8" width="8.875" style="1" customWidth="1"/>
    <col min="9" max="9" width="8.50390625" style="1" customWidth="1"/>
    <col min="10" max="14" width="9.50390625" style="1" customWidth="1"/>
    <col min="15" max="15" width="12.875" style="2" customWidth="1"/>
    <col min="16" max="16384" width="9.375" style="1" customWidth="1"/>
  </cols>
  <sheetData>
    <row r="1" spans="1:15" ht="31.5" customHeight="1">
      <c r="A1" s="36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6.5" thickBot="1">
      <c r="A2" s="1"/>
      <c r="O2" s="32" t="s">
        <v>62</v>
      </c>
    </row>
    <row r="3" spans="1:15" s="2" customFormat="1" ht="25.5" customHeight="1" thickBot="1">
      <c r="A3" s="33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34" t="s">
        <v>10</v>
      </c>
      <c r="L3" s="34" t="s">
        <v>11</v>
      </c>
      <c r="M3" s="34" t="s">
        <v>12</v>
      </c>
      <c r="N3" s="34" t="s">
        <v>13</v>
      </c>
      <c r="O3" s="35" t="s">
        <v>14</v>
      </c>
    </row>
    <row r="4" spans="1:15" s="4" customFormat="1" ht="15" customHeight="1" thickBot="1">
      <c r="A4" s="3"/>
      <c r="B4" s="38" t="s">
        <v>16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 s="4" customFormat="1" ht="15.75">
      <c r="A5" s="5" t="s">
        <v>15</v>
      </c>
      <c r="B5" s="24" t="s">
        <v>59</v>
      </c>
      <c r="C5" s="25">
        <v>389116110</v>
      </c>
      <c r="D5" s="26">
        <f>+C27</f>
        <v>389116110</v>
      </c>
      <c r="E5" s="26">
        <f>+D27</f>
        <v>389116110</v>
      </c>
      <c r="F5" s="26">
        <f aca="true" t="shared" si="0" ref="F5:N5">+E27</f>
        <v>400748430</v>
      </c>
      <c r="G5" s="26">
        <f t="shared" si="0"/>
        <v>400749430</v>
      </c>
      <c r="H5" s="26">
        <f t="shared" si="0"/>
        <v>382381750</v>
      </c>
      <c r="I5" s="26">
        <f t="shared" si="0"/>
        <v>382381750</v>
      </c>
      <c r="J5" s="26">
        <f t="shared" si="0"/>
        <v>384514070</v>
      </c>
      <c r="K5" s="26">
        <f t="shared" si="0"/>
        <v>386146390</v>
      </c>
      <c r="L5" s="26">
        <f t="shared" si="0"/>
        <v>397278710</v>
      </c>
      <c r="M5" s="26">
        <f t="shared" si="0"/>
        <v>428911030</v>
      </c>
      <c r="N5" s="26">
        <f t="shared" si="0"/>
        <v>409132855</v>
      </c>
      <c r="O5" s="22" t="s">
        <v>43</v>
      </c>
    </row>
    <row r="6" spans="1:15" s="4" customFormat="1" ht="22.5">
      <c r="A6" s="6" t="s">
        <v>17</v>
      </c>
      <c r="B6" s="12" t="s">
        <v>44</v>
      </c>
      <c r="C6" s="25">
        <v>30578780</v>
      </c>
      <c r="D6" s="25">
        <v>30578780</v>
      </c>
      <c r="E6" s="25">
        <v>30578780</v>
      </c>
      <c r="F6" s="25">
        <v>30578780</v>
      </c>
      <c r="G6" s="25">
        <v>30578780</v>
      </c>
      <c r="H6" s="25">
        <v>30578780</v>
      </c>
      <c r="I6" s="25">
        <v>30578780</v>
      </c>
      <c r="J6" s="25">
        <v>30578780</v>
      </c>
      <c r="K6" s="25">
        <v>30578780</v>
      </c>
      <c r="L6" s="25">
        <v>30578780</v>
      </c>
      <c r="M6" s="25">
        <v>30578780</v>
      </c>
      <c r="N6" s="25">
        <v>30578790</v>
      </c>
      <c r="O6" s="8">
        <f>SUM(C6:N6)</f>
        <v>366945370</v>
      </c>
    </row>
    <row r="7" spans="1:15" s="9" customFormat="1" ht="22.5">
      <c r="A7" s="6" t="s">
        <v>18</v>
      </c>
      <c r="B7" s="12" t="s">
        <v>45</v>
      </c>
      <c r="C7" s="27">
        <v>16518240</v>
      </c>
      <c r="D7" s="27">
        <v>16518240</v>
      </c>
      <c r="E7" s="27">
        <v>16518240</v>
      </c>
      <c r="F7" s="27">
        <v>16518240</v>
      </c>
      <c r="G7" s="27">
        <v>16518240</v>
      </c>
      <c r="H7" s="27">
        <v>16518240</v>
      </c>
      <c r="I7" s="27">
        <v>16518240</v>
      </c>
      <c r="J7" s="27">
        <v>16518240</v>
      </c>
      <c r="K7" s="27">
        <v>16518240</v>
      </c>
      <c r="L7" s="27">
        <v>16518240</v>
      </c>
      <c r="M7" s="27">
        <v>16518240</v>
      </c>
      <c r="N7" s="27">
        <v>16518239</v>
      </c>
      <c r="O7" s="8">
        <f aca="true" t="shared" si="1" ref="O7:O14">SUM(C7:N7)</f>
        <v>198218879</v>
      </c>
    </row>
    <row r="8" spans="1:15" s="9" customFormat="1" ht="27" customHeight="1">
      <c r="A8" s="6" t="s">
        <v>19</v>
      </c>
      <c r="B8" s="10" t="s">
        <v>46</v>
      </c>
      <c r="C8" s="28"/>
      <c r="D8" s="28">
        <v>17500000</v>
      </c>
      <c r="E8" s="28"/>
      <c r="F8" s="28">
        <v>18000000</v>
      </c>
      <c r="G8" s="28"/>
      <c r="H8" s="28"/>
      <c r="I8" s="28">
        <v>50000000</v>
      </c>
      <c r="J8" s="28">
        <v>50000000</v>
      </c>
      <c r="K8" s="28"/>
      <c r="L8" s="28">
        <v>80000000</v>
      </c>
      <c r="M8" s="28">
        <v>28589505</v>
      </c>
      <c r="N8" s="28"/>
      <c r="O8" s="8">
        <f t="shared" si="1"/>
        <v>244089505</v>
      </c>
    </row>
    <row r="9" spans="1:15" s="9" customFormat="1" ht="13.5" customHeight="1">
      <c r="A9" s="6" t="s">
        <v>20</v>
      </c>
      <c r="B9" s="7" t="s">
        <v>47</v>
      </c>
      <c r="C9" s="27"/>
      <c r="D9" s="27"/>
      <c r="E9" s="27">
        <v>60000000</v>
      </c>
      <c r="F9" s="27">
        <v>5000000</v>
      </c>
      <c r="G9" s="27">
        <v>30000000</v>
      </c>
      <c r="H9" s="27"/>
      <c r="I9" s="27"/>
      <c r="J9" s="27"/>
      <c r="K9" s="27">
        <v>60000000</v>
      </c>
      <c r="L9" s="27"/>
      <c r="M9" s="27"/>
      <c r="N9" s="27">
        <v>26830000</v>
      </c>
      <c r="O9" s="8">
        <f t="shared" si="1"/>
        <v>181830000</v>
      </c>
    </row>
    <row r="10" spans="1:15" s="9" customFormat="1" ht="13.5" customHeight="1">
      <c r="A10" s="6" t="s">
        <v>21</v>
      </c>
      <c r="B10" s="7" t="s">
        <v>48</v>
      </c>
      <c r="C10" s="27">
        <v>7623829</v>
      </c>
      <c r="D10" s="27">
        <v>7623829</v>
      </c>
      <c r="E10" s="27">
        <v>7623829</v>
      </c>
      <c r="F10" s="27">
        <v>7623829</v>
      </c>
      <c r="G10" s="27">
        <v>7623829</v>
      </c>
      <c r="H10" s="27">
        <v>7623829</v>
      </c>
      <c r="I10" s="27">
        <v>7623829</v>
      </c>
      <c r="J10" s="27">
        <v>7623829</v>
      </c>
      <c r="K10" s="27">
        <v>7623829</v>
      </c>
      <c r="L10" s="27">
        <v>7623829</v>
      </c>
      <c r="M10" s="27">
        <v>7623829</v>
      </c>
      <c r="N10" s="27">
        <v>7623831</v>
      </c>
      <c r="O10" s="8">
        <f t="shared" si="1"/>
        <v>91485950</v>
      </c>
    </row>
    <row r="11" spans="1:15" s="9" customFormat="1" ht="13.5" customHeight="1">
      <c r="A11" s="6" t="s">
        <v>22</v>
      </c>
      <c r="B11" s="7" t="s">
        <v>49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8">
        <f t="shared" si="1"/>
        <v>0</v>
      </c>
    </row>
    <row r="12" spans="1:15" s="9" customFormat="1" ht="15.75">
      <c r="A12" s="6" t="s">
        <v>23</v>
      </c>
      <c r="B12" s="7" t="s">
        <v>50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8">
        <f t="shared" si="1"/>
        <v>0</v>
      </c>
    </row>
    <row r="13" spans="1:15" s="9" customFormat="1" ht="27" customHeight="1">
      <c r="A13" s="6" t="s">
        <v>24</v>
      </c>
      <c r="B13" s="12" t="s">
        <v>51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8">
        <f t="shared" si="1"/>
        <v>0</v>
      </c>
    </row>
    <row r="14" spans="1:15" s="9" customFormat="1" ht="13.5" customHeight="1" thickBot="1">
      <c r="A14" s="6" t="s">
        <v>25</v>
      </c>
      <c r="B14" s="7" t="s">
        <v>52</v>
      </c>
      <c r="C14" s="27">
        <v>259964772</v>
      </c>
      <c r="D14" s="27">
        <v>31867680</v>
      </c>
      <c r="E14" s="27"/>
      <c r="F14" s="27">
        <v>25368680</v>
      </c>
      <c r="G14" s="27"/>
      <c r="H14" s="27">
        <v>48367680</v>
      </c>
      <c r="I14" s="27"/>
      <c r="J14" s="27"/>
      <c r="K14" s="27"/>
      <c r="L14" s="27"/>
      <c r="M14" s="27"/>
      <c r="N14" s="27">
        <v>1020965</v>
      </c>
      <c r="O14" s="8">
        <f t="shared" si="1"/>
        <v>366589777</v>
      </c>
    </row>
    <row r="15" spans="1:15" s="4" customFormat="1" ht="15.75" customHeight="1" thickBot="1">
      <c r="A15" s="3" t="s">
        <v>26</v>
      </c>
      <c r="B15" s="13" t="s">
        <v>27</v>
      </c>
      <c r="C15" s="29">
        <f aca="true" t="shared" si="2" ref="C15:N15">SUM(C5:C14)</f>
        <v>703801731</v>
      </c>
      <c r="D15" s="29">
        <f t="shared" si="2"/>
        <v>493204639</v>
      </c>
      <c r="E15" s="29">
        <f t="shared" si="2"/>
        <v>503836959</v>
      </c>
      <c r="F15" s="29">
        <f t="shared" si="2"/>
        <v>503837959</v>
      </c>
      <c r="G15" s="29">
        <f t="shared" si="2"/>
        <v>485470279</v>
      </c>
      <c r="H15" s="29">
        <f t="shared" si="2"/>
        <v>485470279</v>
      </c>
      <c r="I15" s="29">
        <f t="shared" si="2"/>
        <v>487102599</v>
      </c>
      <c r="J15" s="29">
        <f t="shared" si="2"/>
        <v>489234919</v>
      </c>
      <c r="K15" s="29">
        <f t="shared" si="2"/>
        <v>500867239</v>
      </c>
      <c r="L15" s="29">
        <f t="shared" si="2"/>
        <v>531999559</v>
      </c>
      <c r="M15" s="29">
        <f t="shared" si="2"/>
        <v>512221384</v>
      </c>
      <c r="N15" s="29">
        <f t="shared" si="2"/>
        <v>491704680</v>
      </c>
      <c r="O15" s="31">
        <f>C5+O6+O7+O8+O9+O10+O11+O12+O13+O14</f>
        <v>1838275591</v>
      </c>
    </row>
    <row r="16" spans="1:15" s="4" customFormat="1" ht="15" customHeight="1" thickBot="1">
      <c r="A16" s="3"/>
      <c r="B16" s="38" t="s">
        <v>29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</row>
    <row r="17" spans="1:15" s="9" customFormat="1" ht="13.5" customHeight="1">
      <c r="A17" s="15" t="s">
        <v>28</v>
      </c>
      <c r="B17" s="16" t="s">
        <v>31</v>
      </c>
      <c r="C17" s="28">
        <v>35963407</v>
      </c>
      <c r="D17" s="28">
        <v>35963407</v>
      </c>
      <c r="E17" s="28">
        <v>35963407</v>
      </c>
      <c r="F17" s="28">
        <v>35963407</v>
      </c>
      <c r="G17" s="28">
        <v>35963407</v>
      </c>
      <c r="H17" s="28">
        <v>35963407</v>
      </c>
      <c r="I17" s="28">
        <v>35963407</v>
      </c>
      <c r="J17" s="28">
        <v>35963407</v>
      </c>
      <c r="K17" s="28">
        <v>35963407</v>
      </c>
      <c r="L17" s="28">
        <v>35963407</v>
      </c>
      <c r="M17" s="28">
        <v>35963407</v>
      </c>
      <c r="N17" s="28">
        <v>35963409</v>
      </c>
      <c r="O17" s="11">
        <f aca="true" t="shared" si="3" ref="O17:O26">SUM(C17:N17)</f>
        <v>431560886</v>
      </c>
    </row>
    <row r="18" spans="1:15" s="9" customFormat="1" ht="27" customHeight="1">
      <c r="A18" s="6" t="s">
        <v>30</v>
      </c>
      <c r="B18" s="12" t="s">
        <v>33</v>
      </c>
      <c r="C18" s="27">
        <v>6248590</v>
      </c>
      <c r="D18" s="27">
        <v>6248590</v>
      </c>
      <c r="E18" s="27">
        <v>6248590</v>
      </c>
      <c r="F18" s="27">
        <v>6248590</v>
      </c>
      <c r="G18" s="27">
        <v>6248590</v>
      </c>
      <c r="H18" s="27">
        <v>6248590</v>
      </c>
      <c r="I18" s="27">
        <v>6248590</v>
      </c>
      <c r="J18" s="27">
        <v>6248590</v>
      </c>
      <c r="K18" s="27">
        <v>6248590</v>
      </c>
      <c r="L18" s="27">
        <v>6248590</v>
      </c>
      <c r="M18" s="27">
        <v>6248590</v>
      </c>
      <c r="N18" s="27">
        <v>6248601</v>
      </c>
      <c r="O18" s="8">
        <f t="shared" si="3"/>
        <v>74983091</v>
      </c>
    </row>
    <row r="19" spans="1:15" s="9" customFormat="1" ht="13.5" customHeight="1">
      <c r="A19" s="6" t="s">
        <v>32</v>
      </c>
      <c r="B19" s="7" t="s">
        <v>35</v>
      </c>
      <c r="C19" s="27">
        <v>16709171</v>
      </c>
      <c r="D19" s="27">
        <v>16709171</v>
      </c>
      <c r="E19" s="27">
        <v>16709171</v>
      </c>
      <c r="F19" s="27">
        <v>16709171</v>
      </c>
      <c r="G19" s="27">
        <v>16709171</v>
      </c>
      <c r="H19" s="27">
        <v>16709171</v>
      </c>
      <c r="I19" s="27">
        <v>16709171</v>
      </c>
      <c r="J19" s="27">
        <v>16709171</v>
      </c>
      <c r="K19" s="27">
        <v>16709171</v>
      </c>
      <c r="L19" s="27">
        <v>16709171</v>
      </c>
      <c r="M19" s="27">
        <v>16709171</v>
      </c>
      <c r="N19" s="27">
        <v>16709181</v>
      </c>
      <c r="O19" s="8">
        <f t="shared" si="3"/>
        <v>200510062</v>
      </c>
    </row>
    <row r="20" spans="1:15" s="9" customFormat="1" ht="13.5" customHeight="1">
      <c r="A20" s="6" t="s">
        <v>34</v>
      </c>
      <c r="B20" s="7" t="s">
        <v>37</v>
      </c>
      <c r="C20" s="27">
        <v>1650000</v>
      </c>
      <c r="D20" s="27">
        <v>1650000</v>
      </c>
      <c r="E20" s="27">
        <v>1650000</v>
      </c>
      <c r="F20" s="27">
        <v>1650000</v>
      </c>
      <c r="G20" s="27">
        <v>1650000</v>
      </c>
      <c r="H20" s="27">
        <v>1650000</v>
      </c>
      <c r="I20" s="27">
        <v>1650000</v>
      </c>
      <c r="J20" s="27">
        <v>1650000</v>
      </c>
      <c r="K20" s="27">
        <v>1650000</v>
      </c>
      <c r="L20" s="27">
        <v>1650000</v>
      </c>
      <c r="M20" s="27">
        <v>1650000</v>
      </c>
      <c r="N20" s="27">
        <v>1650000</v>
      </c>
      <c r="O20" s="8">
        <f t="shared" si="3"/>
        <v>19800000</v>
      </c>
    </row>
    <row r="21" spans="1:15" s="9" customFormat="1" ht="13.5" customHeight="1">
      <c r="A21" s="6" t="s">
        <v>36</v>
      </c>
      <c r="B21" s="7" t="s">
        <v>53</v>
      </c>
      <c r="C21" s="27"/>
      <c r="D21" s="27"/>
      <c r="E21" s="27">
        <v>500000</v>
      </c>
      <c r="F21" s="27"/>
      <c r="G21" s="27">
        <v>500000</v>
      </c>
      <c r="H21" s="27">
        <v>500000</v>
      </c>
      <c r="I21" s="27"/>
      <c r="J21" s="27">
        <v>500000</v>
      </c>
      <c r="K21" s="27">
        <v>500000</v>
      </c>
      <c r="L21" s="27">
        <v>500000</v>
      </c>
      <c r="M21" s="27">
        <v>500000</v>
      </c>
      <c r="N21" s="27"/>
      <c r="O21" s="8">
        <f t="shared" si="3"/>
        <v>3500000</v>
      </c>
    </row>
    <row r="22" spans="1:15" s="9" customFormat="1" ht="13.5" customHeight="1">
      <c r="A22" s="6" t="s">
        <v>38</v>
      </c>
      <c r="B22" s="7" t="s">
        <v>54</v>
      </c>
      <c r="C22" s="27">
        <v>38930741</v>
      </c>
      <c r="D22" s="27">
        <v>38930741</v>
      </c>
      <c r="E22" s="27">
        <v>38930741</v>
      </c>
      <c r="F22" s="27">
        <v>38930741</v>
      </c>
      <c r="G22" s="27">
        <v>38930741</v>
      </c>
      <c r="H22" s="27">
        <v>38930741</v>
      </c>
      <c r="I22" s="27">
        <v>38930741</v>
      </c>
      <c r="J22" s="27">
        <v>38930741</v>
      </c>
      <c r="K22" s="27">
        <v>38930741</v>
      </c>
      <c r="L22" s="27">
        <v>38930741</v>
      </c>
      <c r="M22" s="27">
        <v>38930741</v>
      </c>
      <c r="N22" s="27">
        <v>38930750</v>
      </c>
      <c r="O22" s="8">
        <f t="shared" si="3"/>
        <v>467168901</v>
      </c>
    </row>
    <row r="23" spans="1:15" s="9" customFormat="1" ht="27" customHeight="1">
      <c r="A23" s="6" t="s">
        <v>39</v>
      </c>
      <c r="B23" s="12" t="s">
        <v>55</v>
      </c>
      <c r="C23" s="27">
        <v>3086620</v>
      </c>
      <c r="D23" s="27">
        <v>3086620</v>
      </c>
      <c r="E23" s="27">
        <v>3086620</v>
      </c>
      <c r="F23" s="27">
        <v>3086620</v>
      </c>
      <c r="G23" s="27">
        <v>3086620</v>
      </c>
      <c r="H23" s="27">
        <v>3086620</v>
      </c>
      <c r="I23" s="27">
        <v>3086620</v>
      </c>
      <c r="J23" s="27">
        <v>3086620</v>
      </c>
      <c r="K23" s="27">
        <v>3086620</v>
      </c>
      <c r="L23" s="27">
        <v>3086620</v>
      </c>
      <c r="M23" s="27">
        <v>3086620</v>
      </c>
      <c r="N23" s="27">
        <v>3086629</v>
      </c>
      <c r="O23" s="8">
        <f t="shared" si="3"/>
        <v>37039449</v>
      </c>
    </row>
    <row r="24" spans="1:15" s="9" customFormat="1" ht="13.5" customHeight="1">
      <c r="A24" s="6" t="s">
        <v>40</v>
      </c>
      <c r="B24" s="7" t="s">
        <v>56</v>
      </c>
      <c r="C24" s="27"/>
      <c r="D24" s="27"/>
      <c r="E24" s="27"/>
      <c r="F24" s="27">
        <v>500000</v>
      </c>
      <c r="G24" s="27"/>
      <c r="H24" s="27"/>
      <c r="I24" s="27"/>
      <c r="J24" s="27"/>
      <c r="K24" s="27">
        <v>500000</v>
      </c>
      <c r="L24" s="27"/>
      <c r="M24" s="27"/>
      <c r="N24" s="27"/>
      <c r="O24" s="8">
        <f t="shared" si="3"/>
        <v>1000000</v>
      </c>
    </row>
    <row r="25" spans="1:15" s="9" customFormat="1" ht="13.5" customHeight="1" thickBot="1">
      <c r="A25" s="6" t="s">
        <v>41</v>
      </c>
      <c r="B25" s="7" t="s">
        <v>57</v>
      </c>
      <c r="C25" s="27">
        <v>212097092</v>
      </c>
      <c r="D25" s="27">
        <v>1500000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8">
        <f t="shared" si="3"/>
        <v>213597092</v>
      </c>
    </row>
    <row r="26" spans="1:15" s="4" customFormat="1" ht="15.75" customHeight="1" thickBot="1">
      <c r="A26" s="17" t="s">
        <v>60</v>
      </c>
      <c r="B26" s="13" t="s">
        <v>42</v>
      </c>
      <c r="C26" s="29">
        <f aca="true" t="shared" si="4" ref="C26:N26">SUM(C17:C25)</f>
        <v>314685621</v>
      </c>
      <c r="D26" s="29">
        <f t="shared" si="4"/>
        <v>104088529</v>
      </c>
      <c r="E26" s="29">
        <f t="shared" si="4"/>
        <v>103088529</v>
      </c>
      <c r="F26" s="29">
        <f t="shared" si="4"/>
        <v>103088529</v>
      </c>
      <c r="G26" s="29">
        <f t="shared" si="4"/>
        <v>103088529</v>
      </c>
      <c r="H26" s="29">
        <f t="shared" si="4"/>
        <v>103088529</v>
      </c>
      <c r="I26" s="29">
        <f t="shared" si="4"/>
        <v>102588529</v>
      </c>
      <c r="J26" s="29">
        <f t="shared" si="4"/>
        <v>103088529</v>
      </c>
      <c r="K26" s="29">
        <f t="shared" si="4"/>
        <v>103588529</v>
      </c>
      <c r="L26" s="29">
        <f t="shared" si="4"/>
        <v>103088529</v>
      </c>
      <c r="M26" s="29">
        <f t="shared" si="4"/>
        <v>103088529</v>
      </c>
      <c r="N26" s="29">
        <f t="shared" si="4"/>
        <v>102588570</v>
      </c>
      <c r="O26" s="14">
        <f t="shared" si="3"/>
        <v>1449159481</v>
      </c>
    </row>
    <row r="27" spans="1:15" ht="16.5" thickBot="1">
      <c r="A27" s="17" t="s">
        <v>61</v>
      </c>
      <c r="B27" s="18" t="s">
        <v>58</v>
      </c>
      <c r="C27" s="30">
        <f aca="true" t="shared" si="5" ref="C27:N27">C15-C26</f>
        <v>389116110</v>
      </c>
      <c r="D27" s="30">
        <f t="shared" si="5"/>
        <v>389116110</v>
      </c>
      <c r="E27" s="30">
        <f t="shared" si="5"/>
        <v>400748430</v>
      </c>
      <c r="F27" s="30">
        <f t="shared" si="5"/>
        <v>400749430</v>
      </c>
      <c r="G27" s="30">
        <f t="shared" si="5"/>
        <v>382381750</v>
      </c>
      <c r="H27" s="30">
        <f t="shared" si="5"/>
        <v>382381750</v>
      </c>
      <c r="I27" s="30">
        <f t="shared" si="5"/>
        <v>384514070</v>
      </c>
      <c r="J27" s="30">
        <f t="shared" si="5"/>
        <v>386146390</v>
      </c>
      <c r="K27" s="30">
        <f t="shared" si="5"/>
        <v>397278710</v>
      </c>
      <c r="L27" s="30">
        <f t="shared" si="5"/>
        <v>428911030</v>
      </c>
      <c r="M27" s="30">
        <f t="shared" si="5"/>
        <v>409132855</v>
      </c>
      <c r="N27" s="30">
        <f t="shared" si="5"/>
        <v>389116110</v>
      </c>
      <c r="O27" s="23" t="s">
        <v>43</v>
      </c>
    </row>
    <row r="28" ht="15.75">
      <c r="A28" s="19"/>
    </row>
    <row r="29" spans="2:4" ht="15.75">
      <c r="B29" s="20"/>
      <c r="C29" s="21"/>
      <c r="D29" s="21"/>
    </row>
  </sheetData>
  <sheetProtection sheet="1"/>
  <mergeCells count="3">
    <mergeCell ref="A1:O1"/>
    <mergeCell ref="B4:O4"/>
    <mergeCell ref="B16:O1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alpinkabel</dc:creator>
  <cp:keywords/>
  <dc:description/>
  <cp:lastModifiedBy>Jegyzőnő</cp:lastModifiedBy>
  <cp:lastPrinted>2018-12-30T16:31:03Z</cp:lastPrinted>
  <dcterms:created xsi:type="dcterms:W3CDTF">2012-01-13T07:23:33Z</dcterms:created>
  <dcterms:modified xsi:type="dcterms:W3CDTF">2019-02-15T09:03:39Z</dcterms:modified>
  <cp:category/>
  <cp:version/>
  <cp:contentType/>
  <cp:contentStatus/>
</cp:coreProperties>
</file>