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2.mell.Bev." sheetId="1" r:id="rId1"/>
  </sheets>
  <calcPr calcId="124519"/>
</workbook>
</file>

<file path=xl/calcChain.xml><?xml version="1.0" encoding="utf-8"?>
<calcChain xmlns="http://schemas.openxmlformats.org/spreadsheetml/2006/main">
  <c r="B8" i="1"/>
  <c r="B7" s="1"/>
  <c r="B47" s="1"/>
  <c r="C8"/>
  <c r="C7" s="1"/>
  <c r="D8"/>
  <c r="D7" s="1"/>
  <c r="E8"/>
  <c r="E7" s="1"/>
  <c r="F8"/>
  <c r="F7" s="1"/>
  <c r="F47" s="1"/>
  <c r="G8"/>
  <c r="G7" s="1"/>
  <c r="G47" s="1"/>
  <c r="H8"/>
  <c r="H7" s="1"/>
  <c r="H47" s="1"/>
  <c r="H52" s="1"/>
  <c r="I8"/>
  <c r="I7" s="1"/>
  <c r="I47" s="1"/>
  <c r="I52" s="1"/>
  <c r="J8"/>
  <c r="K8"/>
  <c r="L8"/>
  <c r="M8"/>
  <c r="J9"/>
  <c r="K9"/>
  <c r="L9"/>
  <c r="M9"/>
  <c r="J10"/>
  <c r="K10"/>
  <c r="L10"/>
  <c r="M10"/>
  <c r="J11"/>
  <c r="K11"/>
  <c r="L11"/>
  <c r="M11"/>
  <c r="J12"/>
  <c r="K12"/>
  <c r="L12"/>
  <c r="M12"/>
  <c r="J13"/>
  <c r="K13"/>
  <c r="L13"/>
  <c r="M13"/>
  <c r="B14"/>
  <c r="J14" s="1"/>
  <c r="C14"/>
  <c r="D14"/>
  <c r="L14" s="1"/>
  <c r="E14"/>
  <c r="F14"/>
  <c r="K14"/>
  <c r="M14"/>
  <c r="J15"/>
  <c r="K15"/>
  <c r="L15"/>
  <c r="M15"/>
  <c r="J16"/>
  <c r="K16"/>
  <c r="L16"/>
  <c r="M16"/>
  <c r="J17"/>
  <c r="K17"/>
  <c r="L17"/>
  <c r="M17"/>
  <c r="B18"/>
  <c r="E18"/>
  <c r="M18" s="1"/>
  <c r="F18"/>
  <c r="J18"/>
  <c r="K18"/>
  <c r="L18"/>
  <c r="J19"/>
  <c r="K19"/>
  <c r="L19"/>
  <c r="M19"/>
  <c r="J20"/>
  <c r="K20"/>
  <c r="L20"/>
  <c r="M20"/>
  <c r="J21"/>
  <c r="K21"/>
  <c r="L21"/>
  <c r="M21"/>
  <c r="B22"/>
  <c r="C22"/>
  <c r="D22"/>
  <c r="E22"/>
  <c r="J22"/>
  <c r="K22"/>
  <c r="L22"/>
  <c r="M22"/>
  <c r="J23"/>
  <c r="K23"/>
  <c r="L23"/>
  <c r="M23"/>
  <c r="J24"/>
  <c r="K24"/>
  <c r="J25"/>
  <c r="K25"/>
  <c r="L25"/>
  <c r="M25"/>
  <c r="B26"/>
  <c r="C26"/>
  <c r="D26"/>
  <c r="E26"/>
  <c r="J26"/>
  <c r="K26"/>
  <c r="L26"/>
  <c r="M26"/>
  <c r="J27"/>
  <c r="K27"/>
  <c r="L27"/>
  <c r="M27"/>
  <c r="J28"/>
  <c r="K28"/>
  <c r="L28"/>
  <c r="M28"/>
  <c r="J29"/>
  <c r="K29"/>
  <c r="L29"/>
  <c r="M29"/>
  <c r="J30"/>
  <c r="K30"/>
  <c r="L30"/>
  <c r="M30"/>
  <c r="J31"/>
  <c r="K31"/>
  <c r="L31"/>
  <c r="M31"/>
  <c r="J32"/>
  <c r="K32"/>
  <c r="L32"/>
  <c r="M32"/>
  <c r="J33"/>
  <c r="K33"/>
  <c r="L33"/>
  <c r="M33"/>
  <c r="J34"/>
  <c r="K34"/>
  <c r="L34"/>
  <c r="M34"/>
  <c r="B35"/>
  <c r="G35"/>
  <c r="I35"/>
  <c r="K35"/>
  <c r="M35"/>
  <c r="J36"/>
  <c r="K36"/>
  <c r="L36"/>
  <c r="M36"/>
  <c r="J37"/>
  <c r="K37"/>
  <c r="L37"/>
  <c r="M37"/>
  <c r="B38"/>
  <c r="F38"/>
  <c r="F35" s="1"/>
  <c r="G38"/>
  <c r="H38"/>
  <c r="H35" s="1"/>
  <c r="L35" s="1"/>
  <c r="I38"/>
  <c r="J38"/>
  <c r="K38"/>
  <c r="L38"/>
  <c r="M38"/>
  <c r="J39"/>
  <c r="K39"/>
  <c r="L39"/>
  <c r="M39"/>
  <c r="J40"/>
  <c r="K40"/>
  <c r="L40"/>
  <c r="M40"/>
  <c r="J41"/>
  <c r="K41"/>
  <c r="L41"/>
  <c r="M41"/>
  <c r="J42"/>
  <c r="K42"/>
  <c r="L42"/>
  <c r="M42"/>
  <c r="J43"/>
  <c r="K43"/>
  <c r="L43"/>
  <c r="M43"/>
  <c r="J44"/>
  <c r="K44"/>
  <c r="L44"/>
  <c r="M44"/>
  <c r="F45"/>
  <c r="J45" s="1"/>
  <c r="K45"/>
  <c r="L45"/>
  <c r="M45"/>
  <c r="J46"/>
  <c r="K46"/>
  <c r="L46"/>
  <c r="M46"/>
  <c r="J48"/>
  <c r="K48"/>
  <c r="L48"/>
  <c r="M48"/>
  <c r="J49"/>
  <c r="K49"/>
  <c r="L49"/>
  <c r="M49"/>
  <c r="B50"/>
  <c r="C50"/>
  <c r="D50"/>
  <c r="E50"/>
  <c r="F50"/>
  <c r="G50"/>
  <c r="H50"/>
  <c r="I50"/>
  <c r="J50"/>
  <c r="K50"/>
  <c r="L50"/>
  <c r="M50"/>
  <c r="J51"/>
  <c r="K51"/>
  <c r="L51"/>
  <c r="M51"/>
  <c r="C57"/>
  <c r="D57"/>
  <c r="E57"/>
  <c r="G57"/>
  <c r="K57"/>
  <c r="L57"/>
  <c r="M57"/>
  <c r="J58"/>
  <c r="K58"/>
  <c r="L58"/>
  <c r="M58"/>
  <c r="J59"/>
  <c r="K59"/>
  <c r="L59"/>
  <c r="M59"/>
  <c r="J60"/>
  <c r="K60"/>
  <c r="L60"/>
  <c r="M60"/>
  <c r="J61"/>
  <c r="K61"/>
  <c r="L61"/>
  <c r="M61"/>
  <c r="J62"/>
  <c r="K62"/>
  <c r="L62"/>
  <c r="M62"/>
  <c r="J63"/>
  <c r="K63"/>
  <c r="L63"/>
  <c r="M63"/>
  <c r="J64"/>
  <c r="K64"/>
  <c r="L64"/>
  <c r="M64"/>
  <c r="B65"/>
  <c r="B57" s="1"/>
  <c r="F65"/>
  <c r="F57" s="1"/>
  <c r="F72" s="1"/>
  <c r="K65"/>
  <c r="L65"/>
  <c r="M65"/>
  <c r="J66"/>
  <c r="K66"/>
  <c r="L66"/>
  <c r="M66"/>
  <c r="J67"/>
  <c r="K67"/>
  <c r="L67"/>
  <c r="M67"/>
  <c r="J68"/>
  <c r="K68"/>
  <c r="L68"/>
  <c r="M68"/>
  <c r="J69"/>
  <c r="K69"/>
  <c r="L69"/>
  <c r="M69"/>
  <c r="J70"/>
  <c r="K70"/>
  <c r="L70"/>
  <c r="M70"/>
  <c r="J71"/>
  <c r="K71"/>
  <c r="L71"/>
  <c r="M71"/>
  <c r="C72"/>
  <c r="D72"/>
  <c r="E72"/>
  <c r="G72"/>
  <c r="G52" s="1"/>
  <c r="K72"/>
  <c r="L72"/>
  <c r="M72"/>
  <c r="E76"/>
  <c r="F76"/>
  <c r="G76"/>
  <c r="J76"/>
  <c r="K76"/>
  <c r="L76"/>
  <c r="M76"/>
  <c r="J77"/>
  <c r="K77"/>
  <c r="L77"/>
  <c r="M77"/>
  <c r="J78"/>
  <c r="K78"/>
  <c r="L78"/>
  <c r="M78"/>
  <c r="J79"/>
  <c r="K79"/>
  <c r="L79"/>
  <c r="M79"/>
  <c r="J80"/>
  <c r="K80"/>
  <c r="L80"/>
  <c r="M80"/>
  <c r="J81"/>
  <c r="K81"/>
  <c r="L81"/>
  <c r="M81"/>
  <c r="J82"/>
  <c r="K82"/>
  <c r="L82"/>
  <c r="M82"/>
  <c r="J83"/>
  <c r="K83"/>
  <c r="L83"/>
  <c r="M83"/>
  <c r="B84"/>
  <c r="F84"/>
  <c r="J84"/>
  <c r="K84"/>
  <c r="L84"/>
  <c r="M84"/>
  <c r="J85"/>
  <c r="K85"/>
  <c r="L85"/>
  <c r="M85"/>
  <c r="J86"/>
  <c r="K86"/>
  <c r="L86"/>
  <c r="M86"/>
  <c r="J87"/>
  <c r="K87"/>
  <c r="L87"/>
  <c r="M87"/>
  <c r="J88"/>
  <c r="K88"/>
  <c r="L88"/>
  <c r="M88"/>
  <c r="J89"/>
  <c r="K89"/>
  <c r="L89"/>
  <c r="M89"/>
  <c r="J90"/>
  <c r="K90"/>
  <c r="L90"/>
  <c r="M90"/>
  <c r="B91"/>
  <c r="C91"/>
  <c r="D91"/>
  <c r="E91"/>
  <c r="F91"/>
  <c r="G91"/>
  <c r="J91"/>
  <c r="K91"/>
  <c r="L91"/>
  <c r="M91"/>
  <c r="J47" l="1"/>
  <c r="J52" s="1"/>
  <c r="J57"/>
  <c r="B72"/>
  <c r="D47"/>
  <c r="L47" s="1"/>
  <c r="L52" s="1"/>
  <c r="L7"/>
  <c r="M7"/>
  <c r="E47"/>
  <c r="M47" s="1"/>
  <c r="M52" s="1"/>
  <c r="K7"/>
  <c r="C47"/>
  <c r="K47" s="1"/>
  <c r="K52" s="1"/>
  <c r="D52"/>
  <c r="J7"/>
  <c r="E52"/>
  <c r="C52"/>
  <c r="F52"/>
  <c r="J35"/>
  <c r="J65"/>
  <c r="B52" l="1"/>
  <c r="J72"/>
</calcChain>
</file>

<file path=xl/sharedStrings.xml><?xml version="1.0" encoding="utf-8"?>
<sst xmlns="http://schemas.openxmlformats.org/spreadsheetml/2006/main" count="127" uniqueCount="72">
  <si>
    <t>2. oldal</t>
  </si>
  <si>
    <t>Polgármesteri Hivatal DAD költségvetési bevételei összesen:</t>
  </si>
  <si>
    <t>Felhalmozási célú bevételek</t>
  </si>
  <si>
    <t>Felhalmozási célú pénzeszköz átvétel</t>
  </si>
  <si>
    <t>II. Felhalmozási bevételek előirányzat-csoport</t>
  </si>
  <si>
    <t>Pénzforgalom nélküli bevételek</t>
  </si>
  <si>
    <t xml:space="preserve"> 2. Támogatási kölcsönök visszatérülése ÁH-n kívülről</t>
  </si>
  <si>
    <t xml:space="preserve"> 1. Támogatási kölcsönök visszatérülése ÁH-n belülről</t>
  </si>
  <si>
    <t>Támogatási kölcsönök visszatérülése, igénybevétele</t>
  </si>
  <si>
    <t>Felhalmozási és tőke jellegű bevételek</t>
  </si>
  <si>
    <t>ebből Előző évi költségvetési kiegészítések, visszatérülések</t>
  </si>
  <si>
    <t>ebből Előző évi működési célú előirányzat-maradvány, pénzmaradvány átvétel</t>
  </si>
  <si>
    <t>ebből Támogatásértékű működési bevételek</t>
  </si>
  <si>
    <t>Egyéb működési bevételek</t>
  </si>
  <si>
    <t xml:space="preserve">Felügyeleti szervtől kapott működési támogatás </t>
  </si>
  <si>
    <t>Működési bevételek</t>
  </si>
  <si>
    <t>I. Működési bevételek előirányzat-csoport</t>
  </si>
  <si>
    <t>Módosított EI december</t>
  </si>
  <si>
    <t>Módosított EI szeptember</t>
  </si>
  <si>
    <t>Módosított EI június</t>
  </si>
  <si>
    <t>Összesen</t>
  </si>
  <si>
    <t>Önként vállalt feladatok</t>
  </si>
  <si>
    <t>Kötelező feladatok</t>
  </si>
  <si>
    <t>BEVÉTELEK 2013</t>
  </si>
  <si>
    <t>2013. évi előirányzat</t>
  </si>
  <si>
    <t>DADI NEFELEJCS ÓVODA</t>
  </si>
  <si>
    <t>9/2013 ( XII.02.) önk. rendelethez</t>
  </si>
  <si>
    <t>Közös Önkormányzati Hivatal Dadi Kirendetsége</t>
  </si>
  <si>
    <t>2. melléklet</t>
  </si>
  <si>
    <t>Önkormányzat tárgyévi bevételei egységesen összesen:</t>
  </si>
  <si>
    <t>Korrekciók összesen:</t>
  </si>
  <si>
    <t>Intézményeknek nyújtott támogatás miatti korrekció:</t>
  </si>
  <si>
    <t>Önkormányzati költségvetési bevételek összesen</t>
  </si>
  <si>
    <t>Felhalmozási célú támogatási kölcsön visszatérülése ÁH-n belülről</t>
  </si>
  <si>
    <t>Támogatási kölcsönök visszatérülése ÁH-n belülről</t>
  </si>
  <si>
    <t>Konyha</t>
  </si>
  <si>
    <t>Sport</t>
  </si>
  <si>
    <t>LEADER pályázat</t>
  </si>
  <si>
    <t>KDOP Óvoda</t>
  </si>
  <si>
    <t>IKSZT pályázat</t>
  </si>
  <si>
    <t xml:space="preserve">             Támogatásértékű felhalmozási bevétel</t>
  </si>
  <si>
    <t xml:space="preserve">              Felhalmozási célú bevételek</t>
  </si>
  <si>
    <t xml:space="preserve">  ebből: Felhalmozási célú pénzeszköz átvétel</t>
  </si>
  <si>
    <t>Pénzforgalom nélküli bevételek(2012. évi pénzmaradvány)</t>
  </si>
  <si>
    <t>Támogatási kölcsönök visszatérülése ÁH-n kívülről</t>
  </si>
  <si>
    <t>Működési célú támogatási kölcsön visszatérülése ÁH-n belülről</t>
  </si>
  <si>
    <t>Előző évi költségvetési kiegészítések, visszatérülések</t>
  </si>
  <si>
    <t>Előző évi működési célú előirányzat-maradvány, pénzmaradvány átvétel</t>
  </si>
  <si>
    <t>Támogatásértékű működési bevételek-társ.önk.</t>
  </si>
  <si>
    <t>Támogatásértékű működési bevételek-Társadalombiztosítási alaptól</t>
  </si>
  <si>
    <t>Normatív kötött felhasználású támogatások</t>
  </si>
  <si>
    <t>Központosított működési célú előirányzatok</t>
  </si>
  <si>
    <t>Normatív hozzájárulások</t>
  </si>
  <si>
    <t>Működési támogatások</t>
  </si>
  <si>
    <t>Egyéb sajátos bevételek</t>
  </si>
  <si>
    <t>Talajterhelési díj</t>
  </si>
  <si>
    <t>Gépjárműadó</t>
  </si>
  <si>
    <t>Átengedett központi adók</t>
  </si>
  <si>
    <t>Pótlékok, bírságok (helyi adóbevételekhez kapcsolódó)</t>
  </si>
  <si>
    <t>iparűzési adó</t>
  </si>
  <si>
    <t>kommunális adó</t>
  </si>
  <si>
    <t>Helyi adók</t>
  </si>
  <si>
    <t>Önkormányzatok sajátos működési bevételei</t>
  </si>
  <si>
    <t xml:space="preserve">1.4. Hozam és kamatbevétel </t>
  </si>
  <si>
    <t>1.3. Működési célú általános forgalmi adó bevételek visszatérülések</t>
  </si>
  <si>
    <t>1.2. Egyéb saját működési bevétel</t>
  </si>
  <si>
    <t>1.1. Közhatalmi bevételek</t>
  </si>
  <si>
    <t>BEVÉTELEK  2013</t>
  </si>
  <si>
    <t>Forint</t>
  </si>
  <si>
    <t>2013. évi  előirányzat</t>
  </si>
  <si>
    <t>DAD KÖZSÉG ÖNKORMÁNYZATÁNAK ÖSSZESÍTETT BEVÉTELEI - 2013</t>
  </si>
  <si>
    <t>2.  melléklet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</si>
</sst>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8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ill="0" applyBorder="0" applyAlignment="0" applyProtection="0"/>
    <xf numFmtId="0" fontId="1" fillId="0" borderId="0"/>
  </cellStyleXfs>
  <cellXfs count="162">
    <xf numFmtId="0" fontId="0" fillId="0" borderId="0" xfId="0"/>
    <xf numFmtId="0" fontId="0" fillId="0" borderId="0" xfId="2" applyFont="1" applyBorder="1"/>
    <xf numFmtId="0" fontId="0" fillId="0" borderId="0" xfId="2" applyFont="1" applyFill="1" applyBorder="1"/>
    <xf numFmtId="3" fontId="0" fillId="0" borderId="0" xfId="2" applyNumberFormat="1" applyFont="1" applyFill="1" applyBorder="1" applyAlignment="1">
      <alignment horizontal="right"/>
    </xf>
    <xf numFmtId="3" fontId="0" fillId="0" borderId="0" xfId="2" applyNumberFormat="1" applyFont="1" applyFill="1" applyBorder="1"/>
    <xf numFmtId="0" fontId="2" fillId="0" borderId="0" xfId="2" applyFont="1"/>
    <xf numFmtId="3" fontId="0" fillId="0" borderId="1" xfId="2" applyNumberFormat="1" applyFont="1" applyFill="1" applyBorder="1" applyAlignment="1">
      <alignment horizontal="right"/>
    </xf>
    <xf numFmtId="3" fontId="0" fillId="0" borderId="2" xfId="2" applyNumberFormat="1" applyFont="1" applyFill="1" applyBorder="1" applyAlignment="1">
      <alignment horizontal="right"/>
    </xf>
    <xf numFmtId="3" fontId="0" fillId="0" borderId="3" xfId="2" applyNumberFormat="1" applyFont="1" applyFill="1" applyBorder="1" applyAlignment="1"/>
    <xf numFmtId="3" fontId="2" fillId="0" borderId="4" xfId="2" applyNumberFormat="1" applyFont="1" applyFill="1" applyBorder="1" applyAlignment="1"/>
    <xf numFmtId="3" fontId="2" fillId="0" borderId="3" xfId="2" applyNumberFormat="1" applyFont="1" applyFill="1" applyBorder="1" applyAlignment="1"/>
    <xf numFmtId="3" fontId="2" fillId="0" borderId="5" xfId="2" applyNumberFormat="1" applyFont="1" applyFill="1" applyBorder="1" applyAlignment="1"/>
    <xf numFmtId="3" fontId="2" fillId="0" borderId="6" xfId="2" applyNumberFormat="1" applyFont="1" applyFill="1" applyBorder="1" applyAlignment="1"/>
    <xf numFmtId="3" fontId="2" fillId="0" borderId="7" xfId="2" applyNumberFormat="1" applyFont="1" applyFill="1" applyBorder="1" applyAlignment="1"/>
    <xf numFmtId="3" fontId="2" fillId="0" borderId="8" xfId="2" applyNumberFormat="1" applyFont="1" applyBorder="1" applyAlignment="1">
      <alignment horizontal="right" vertical="center"/>
    </xf>
    <xf numFmtId="0" fontId="0" fillId="0" borderId="0" xfId="2" applyFont="1" applyAlignment="1">
      <alignment vertical="center"/>
    </xf>
    <xf numFmtId="3" fontId="0" fillId="0" borderId="9" xfId="2" applyNumberFormat="1" applyFont="1" applyFill="1" applyBorder="1" applyAlignment="1">
      <alignment horizontal="right"/>
    </xf>
    <xf numFmtId="3" fontId="0" fillId="0" borderId="10" xfId="2" applyNumberFormat="1" applyFont="1" applyFill="1" applyBorder="1" applyAlignment="1"/>
    <xf numFmtId="3" fontId="0" fillId="0" borderId="11" xfId="2" applyNumberFormat="1" applyFont="1" applyFill="1" applyBorder="1" applyAlignment="1">
      <alignment vertical="center"/>
    </xf>
    <xf numFmtId="3" fontId="0" fillId="0" borderId="10" xfId="2" applyNumberFormat="1" applyFont="1" applyFill="1" applyBorder="1" applyAlignment="1">
      <alignment vertical="center"/>
    </xf>
    <xf numFmtId="3" fontId="0" fillId="0" borderId="12" xfId="2" applyNumberFormat="1" applyFont="1" applyFill="1" applyBorder="1" applyAlignment="1">
      <alignment vertical="center"/>
    </xf>
    <xf numFmtId="3" fontId="0" fillId="0" borderId="13" xfId="2" applyNumberFormat="1" applyFont="1" applyFill="1" applyBorder="1" applyAlignment="1">
      <alignment vertical="center"/>
    </xf>
    <xf numFmtId="3" fontId="2" fillId="0" borderId="14" xfId="2" applyNumberFormat="1" applyFont="1" applyBorder="1" applyAlignment="1"/>
    <xf numFmtId="3" fontId="0" fillId="0" borderId="15" xfId="2" applyNumberFormat="1" applyFont="1" applyFill="1" applyBorder="1" applyAlignment="1">
      <alignment horizontal="right"/>
    </xf>
    <xf numFmtId="3" fontId="0" fillId="0" borderId="16" xfId="2" applyNumberFormat="1" applyFont="1" applyFill="1" applyBorder="1" applyAlignment="1"/>
    <xf numFmtId="3" fontId="0" fillId="0" borderId="17" xfId="2" applyNumberFormat="1" applyFont="1" applyFill="1" applyBorder="1" applyAlignment="1">
      <alignment vertical="center"/>
    </xf>
    <xf numFmtId="3" fontId="0" fillId="0" borderId="16" xfId="2" applyNumberFormat="1" applyFont="1" applyFill="1" applyBorder="1" applyAlignment="1">
      <alignment vertical="center"/>
    </xf>
    <xf numFmtId="3" fontId="0" fillId="0" borderId="18" xfId="2" applyNumberFormat="1" applyFont="1" applyFill="1" applyBorder="1" applyAlignment="1">
      <alignment vertical="center"/>
    </xf>
    <xf numFmtId="3" fontId="0" fillId="0" borderId="19" xfId="2" applyNumberFormat="1" applyFont="1" applyFill="1" applyBorder="1" applyAlignment="1">
      <alignment vertical="center"/>
    </xf>
    <xf numFmtId="3" fontId="2" fillId="0" borderId="20" xfId="2" applyNumberFormat="1" applyFont="1" applyBorder="1" applyAlignment="1"/>
    <xf numFmtId="3" fontId="2" fillId="0" borderId="17" xfId="2" applyNumberFormat="1" applyFont="1" applyFill="1" applyBorder="1" applyAlignment="1">
      <alignment vertical="center"/>
    </xf>
    <xf numFmtId="3" fontId="2" fillId="0" borderId="16" xfId="2" applyNumberFormat="1" applyFont="1" applyFill="1" applyBorder="1" applyAlignment="1">
      <alignment vertical="center"/>
    </xf>
    <xf numFmtId="3" fontId="2" fillId="0" borderId="18" xfId="2" applyNumberFormat="1" applyFont="1" applyFill="1" applyBorder="1" applyAlignment="1">
      <alignment vertical="center"/>
    </xf>
    <xf numFmtId="3" fontId="2" fillId="0" borderId="19" xfId="2" applyNumberFormat="1" applyFont="1" applyFill="1" applyBorder="1" applyAlignment="1">
      <alignment vertical="center"/>
    </xf>
    <xf numFmtId="3" fontId="3" fillId="0" borderId="21" xfId="2" applyNumberFormat="1" applyFont="1" applyBorder="1" applyAlignment="1"/>
    <xf numFmtId="3" fontId="2" fillId="0" borderId="14" xfId="2" applyNumberFormat="1" applyFont="1" applyBorder="1" applyAlignment="1">
      <alignment vertical="center"/>
    </xf>
    <xf numFmtId="3" fontId="2" fillId="0" borderId="17" xfId="2" applyNumberFormat="1" applyFont="1" applyFill="1" applyBorder="1"/>
    <xf numFmtId="3" fontId="2" fillId="0" borderId="16" xfId="2" applyNumberFormat="1" applyFont="1" applyFill="1" applyBorder="1"/>
    <xf numFmtId="3" fontId="2" fillId="0" borderId="18" xfId="2" applyNumberFormat="1" applyFont="1" applyFill="1" applyBorder="1"/>
    <xf numFmtId="3" fontId="2" fillId="0" borderId="19" xfId="2" applyNumberFormat="1" applyFont="1" applyFill="1" applyBorder="1"/>
    <xf numFmtId="0" fontId="2" fillId="0" borderId="22" xfId="2" applyFont="1" applyBorder="1" applyAlignment="1"/>
    <xf numFmtId="3" fontId="2" fillId="0" borderId="17" xfId="2" applyNumberFormat="1" applyFont="1" applyFill="1" applyBorder="1" applyAlignment="1"/>
    <xf numFmtId="3" fontId="2" fillId="0" borderId="16" xfId="2" applyNumberFormat="1" applyFont="1" applyFill="1" applyBorder="1" applyAlignment="1"/>
    <xf numFmtId="3" fontId="2" fillId="0" borderId="18" xfId="2" applyNumberFormat="1" applyFont="1" applyFill="1" applyBorder="1" applyAlignment="1"/>
    <xf numFmtId="3" fontId="2" fillId="0" borderId="19" xfId="2" applyNumberFormat="1" applyFont="1" applyFill="1" applyBorder="1" applyAlignment="1"/>
    <xf numFmtId="3" fontId="2" fillId="0" borderId="22" xfId="2" applyNumberFormat="1" applyFont="1" applyBorder="1" applyAlignment="1">
      <alignment vertical="center"/>
    </xf>
    <xf numFmtId="3" fontId="2" fillId="0" borderId="23" xfId="2" applyNumberFormat="1" applyFont="1" applyBorder="1" applyAlignment="1">
      <alignment vertical="center"/>
    </xf>
    <xf numFmtId="0" fontId="0" fillId="0" borderId="0" xfId="2" applyFont="1"/>
    <xf numFmtId="3" fontId="0" fillId="0" borderId="17" xfId="2" applyNumberFormat="1" applyFont="1" applyFill="1" applyBorder="1" applyAlignment="1"/>
    <xf numFmtId="3" fontId="0" fillId="0" borderId="18" xfId="2" applyNumberFormat="1" applyFont="1" applyFill="1" applyBorder="1" applyAlignment="1"/>
    <xf numFmtId="3" fontId="0" fillId="0" borderId="19" xfId="2" applyNumberFormat="1" applyFont="1" applyFill="1" applyBorder="1" applyAlignment="1"/>
    <xf numFmtId="3" fontId="0" fillId="0" borderId="0" xfId="2" applyNumberFormat="1" applyFont="1" applyBorder="1" applyAlignment="1">
      <alignment horizontal="right"/>
    </xf>
    <xf numFmtId="3" fontId="0" fillId="0" borderId="14" xfId="2" applyNumberFormat="1" applyFont="1" applyBorder="1" applyAlignment="1">
      <alignment horizontal="right"/>
    </xf>
    <xf numFmtId="3" fontId="0" fillId="0" borderId="22" xfId="2" applyNumberFormat="1" applyFont="1" applyBorder="1" applyAlignment="1">
      <alignment horizontal="right"/>
    </xf>
    <xf numFmtId="3" fontId="2" fillId="0" borderId="22" xfId="2" applyNumberFormat="1" applyFont="1" applyBorder="1" applyAlignment="1"/>
    <xf numFmtId="3" fontId="2" fillId="0" borderId="23" xfId="2" applyNumberFormat="1" applyFont="1" applyBorder="1" applyAlignment="1"/>
    <xf numFmtId="3" fontId="0" fillId="0" borderId="24" xfId="2" applyNumberFormat="1" applyFont="1" applyFill="1" applyBorder="1" applyAlignment="1">
      <alignment horizontal="right"/>
    </xf>
    <xf numFmtId="3" fontId="0" fillId="0" borderId="25" xfId="2" applyNumberFormat="1" applyFont="1" applyFill="1" applyBorder="1" applyAlignment="1"/>
    <xf numFmtId="3" fontId="2" fillId="0" borderId="26" xfId="2" applyNumberFormat="1" applyFont="1" applyFill="1" applyBorder="1" applyAlignment="1"/>
    <xf numFmtId="3" fontId="2" fillId="0" borderId="1" xfId="2" applyNumberFormat="1" applyFont="1" applyFill="1" applyBorder="1" applyAlignment="1"/>
    <xf numFmtId="3" fontId="2" fillId="0" borderId="27" xfId="2" applyNumberFormat="1" applyFont="1" applyFill="1" applyBorder="1" applyAlignment="1"/>
    <xf numFmtId="3" fontId="2" fillId="0" borderId="28" xfId="2" applyNumberFormat="1" applyFont="1" applyFill="1" applyBorder="1" applyAlignment="1"/>
    <xf numFmtId="3" fontId="3" fillId="0" borderId="23" xfId="2" applyNumberFormat="1" applyFont="1" applyBorder="1" applyAlignment="1"/>
    <xf numFmtId="165" fontId="5" fillId="0" borderId="4" xfId="1" applyNumberFormat="1" applyFont="1" applyFill="1" applyBorder="1" applyAlignment="1" applyProtection="1">
      <alignment horizontal="center" vertical="center" wrapText="1"/>
    </xf>
    <xf numFmtId="165" fontId="5" fillId="0" borderId="3" xfId="1" applyNumberFormat="1" applyFont="1" applyFill="1" applyBorder="1" applyAlignment="1" applyProtection="1">
      <alignment horizontal="center" vertical="center" wrapText="1"/>
    </xf>
    <xf numFmtId="165" fontId="2" fillId="0" borderId="4" xfId="1" applyNumberFormat="1" applyFont="1" applyFill="1" applyBorder="1" applyAlignment="1" applyProtection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165" fontId="5" fillId="0" borderId="29" xfId="1" applyNumberFormat="1" applyFont="1" applyFill="1" applyBorder="1" applyAlignment="1" applyProtection="1">
      <alignment horizontal="center" vertical="center" wrapText="1"/>
    </xf>
    <xf numFmtId="165" fontId="2" fillId="0" borderId="29" xfId="1" applyNumberFormat="1" applyFont="1" applyFill="1" applyBorder="1" applyAlignment="1" applyProtection="1">
      <alignment horizontal="center" vertical="center" wrapText="1"/>
    </xf>
    <xf numFmtId="165" fontId="2" fillId="0" borderId="30" xfId="1" applyNumberFormat="1" applyFont="1" applyFill="1" applyBorder="1" applyAlignment="1" applyProtection="1">
      <alignment horizontal="center" vertical="center" wrapText="1"/>
    </xf>
    <xf numFmtId="0" fontId="2" fillId="0" borderId="8" xfId="2" applyFont="1" applyBorder="1" applyAlignment="1">
      <alignment horizontal="center" vertical="center"/>
    </xf>
    <xf numFmtId="165" fontId="2" fillId="0" borderId="2" xfId="1" applyNumberFormat="1" applyFont="1" applyFill="1" applyBorder="1" applyAlignment="1" applyProtection="1">
      <alignment horizontal="center" vertical="center" wrapText="1"/>
    </xf>
    <xf numFmtId="165" fontId="2" fillId="0" borderId="4" xfId="1" applyNumberFormat="1" applyFont="1" applyFill="1" applyBorder="1" applyAlignment="1" applyProtection="1">
      <alignment horizontal="center" vertical="center" wrapText="1"/>
    </xf>
    <xf numFmtId="165" fontId="2" fillId="0" borderId="31" xfId="1" applyNumberFormat="1" applyFont="1" applyFill="1" applyBorder="1" applyAlignment="1" applyProtection="1">
      <alignment horizontal="center" vertical="center" wrapText="1"/>
    </xf>
    <xf numFmtId="0" fontId="0" fillId="0" borderId="0" xfId="2" applyFont="1" applyFill="1" applyAlignment="1">
      <alignment horizontal="right"/>
    </xf>
    <xf numFmtId="0" fontId="0" fillId="0" borderId="0" xfId="2" applyFont="1" applyFill="1" applyBorder="1" applyAlignment="1">
      <alignment horizontal="right"/>
    </xf>
    <xf numFmtId="3" fontId="2" fillId="0" borderId="31" xfId="2" applyNumberFormat="1" applyFont="1" applyFill="1" applyBorder="1" applyAlignment="1"/>
    <xf numFmtId="3" fontId="2" fillId="0" borderId="32" xfId="2" applyNumberFormat="1" applyFont="1" applyFill="1" applyBorder="1"/>
    <xf numFmtId="3" fontId="2" fillId="0" borderId="33" xfId="2" applyNumberFormat="1" applyFont="1" applyFill="1" applyBorder="1"/>
    <xf numFmtId="0" fontId="6" fillId="0" borderId="34" xfId="2" applyFont="1" applyBorder="1" applyAlignment="1">
      <alignment horizontal="right" vertical="center" wrapText="1"/>
    </xf>
    <xf numFmtId="3" fontId="0" fillId="0" borderId="35" xfId="2" applyNumberFormat="1" applyFont="1" applyFill="1" applyBorder="1" applyAlignment="1">
      <alignment horizontal="right"/>
    </xf>
    <xf numFmtId="3" fontId="2" fillId="0" borderId="36" xfId="2" applyNumberFormat="1" applyFont="1" applyFill="1" applyBorder="1" applyAlignment="1"/>
    <xf numFmtId="3" fontId="2" fillId="0" borderId="0" xfId="2" applyNumberFormat="1" applyFont="1" applyFill="1" applyBorder="1" applyAlignment="1"/>
    <xf numFmtId="0" fontId="2" fillId="0" borderId="0" xfId="2" applyFont="1" applyBorder="1" applyAlignment="1"/>
    <xf numFmtId="3" fontId="0" fillId="0" borderId="3" xfId="2" applyNumberFormat="1" applyFont="1" applyFill="1" applyBorder="1" applyAlignment="1">
      <alignment horizontal="right"/>
    </xf>
    <xf numFmtId="3" fontId="2" fillId="0" borderId="37" xfId="2" applyNumberFormat="1" applyFont="1" applyFill="1" applyBorder="1" applyAlignment="1"/>
    <xf numFmtId="3" fontId="2" fillId="0" borderId="38" xfId="2" applyNumberFormat="1" applyFont="1" applyFill="1" applyBorder="1" applyAlignment="1"/>
    <xf numFmtId="0" fontId="2" fillId="0" borderId="34" xfId="2" applyFont="1" applyBorder="1" applyAlignment="1">
      <alignment horizontal="right"/>
    </xf>
    <xf numFmtId="3" fontId="0" fillId="0" borderId="10" xfId="2" applyNumberFormat="1" applyFont="1" applyFill="1" applyBorder="1" applyAlignment="1">
      <alignment horizontal="right"/>
    </xf>
    <xf numFmtId="3" fontId="2" fillId="0" borderId="39" xfId="2" applyNumberFormat="1" applyFont="1" applyFill="1" applyBorder="1" applyAlignment="1"/>
    <xf numFmtId="3" fontId="0" fillId="0" borderId="0" xfId="2" applyNumberFormat="1" applyFont="1" applyFill="1" applyBorder="1" applyAlignment="1"/>
    <xf numFmtId="3" fontId="0" fillId="0" borderId="40" xfId="2" applyNumberFormat="1" applyFont="1" applyFill="1" applyBorder="1" applyAlignment="1"/>
    <xf numFmtId="3" fontId="0" fillId="0" borderId="41" xfId="2" applyNumberFormat="1" applyFont="1" applyFill="1" applyBorder="1" applyAlignment="1"/>
    <xf numFmtId="3" fontId="0" fillId="0" borderId="42" xfId="2" applyNumberFormat="1" applyFont="1" applyFill="1" applyBorder="1" applyAlignment="1"/>
    <xf numFmtId="0" fontId="0" fillId="0" borderId="14" xfId="2" applyFont="1" applyBorder="1" applyAlignment="1"/>
    <xf numFmtId="0" fontId="2" fillId="0" borderId="0" xfId="2" applyFont="1" applyBorder="1"/>
    <xf numFmtId="3" fontId="0" fillId="0" borderId="25" xfId="2" applyNumberFormat="1" applyFont="1" applyFill="1" applyBorder="1" applyAlignment="1">
      <alignment horizontal="right"/>
    </xf>
    <xf numFmtId="3" fontId="2" fillId="0" borderId="43" xfId="2" applyNumberFormat="1" applyFont="1" applyFill="1" applyBorder="1" applyAlignment="1"/>
    <xf numFmtId="3" fontId="0" fillId="0" borderId="44" xfId="2" applyNumberFormat="1" applyFont="1" applyFill="1" applyBorder="1"/>
    <xf numFmtId="3" fontId="0" fillId="0" borderId="45" xfId="2" applyNumberFormat="1" applyFont="1" applyFill="1" applyBorder="1"/>
    <xf numFmtId="3" fontId="0" fillId="0" borderId="46" xfId="2" applyNumberFormat="1" applyFont="1" applyFill="1" applyBorder="1"/>
    <xf numFmtId="3" fontId="0" fillId="0" borderId="47" xfId="2" applyNumberFormat="1" applyFont="1" applyFill="1" applyBorder="1"/>
    <xf numFmtId="0" fontId="0" fillId="0" borderId="48" xfId="2" applyFont="1" applyBorder="1"/>
    <xf numFmtId="3" fontId="2" fillId="0" borderId="3" xfId="2" applyNumberFormat="1" applyFont="1" applyFill="1" applyBorder="1"/>
    <xf numFmtId="3" fontId="2" fillId="0" borderId="49" xfId="2" applyNumberFormat="1" applyFont="1" applyFill="1" applyBorder="1"/>
    <xf numFmtId="3" fontId="2" fillId="0" borderId="50" xfId="2" applyNumberFormat="1" applyFont="1" applyFill="1" applyBorder="1"/>
    <xf numFmtId="0" fontId="2" fillId="0" borderId="34" xfId="2" applyFont="1" applyBorder="1"/>
    <xf numFmtId="3" fontId="2" fillId="0" borderId="51" xfId="2" applyNumberFormat="1" applyFont="1" applyFill="1" applyBorder="1" applyAlignment="1"/>
    <xf numFmtId="3" fontId="2" fillId="0" borderId="52" xfId="2" applyNumberFormat="1" applyFont="1" applyFill="1" applyBorder="1" applyAlignment="1"/>
    <xf numFmtId="3" fontId="2" fillId="0" borderId="53" xfId="2" applyNumberFormat="1" applyFont="1" applyFill="1" applyBorder="1" applyAlignment="1"/>
    <xf numFmtId="0" fontId="0" fillId="0" borderId="22" xfId="2" applyFont="1" applyBorder="1" applyAlignment="1">
      <alignment horizontal="right"/>
    </xf>
    <xf numFmtId="3" fontId="0" fillId="0" borderId="54" xfId="2" applyNumberFormat="1" applyFont="1" applyFill="1" applyBorder="1" applyAlignment="1">
      <alignment horizontal="right"/>
    </xf>
    <xf numFmtId="3" fontId="0" fillId="0" borderId="55" xfId="2" applyNumberFormat="1" applyFont="1" applyFill="1" applyBorder="1" applyAlignment="1">
      <alignment horizontal="right"/>
    </xf>
    <xf numFmtId="3" fontId="2" fillId="0" borderId="56" xfId="2" applyNumberFormat="1" applyFont="1" applyFill="1" applyBorder="1" applyAlignment="1"/>
    <xf numFmtId="3" fontId="2" fillId="0" borderId="57" xfId="2" applyNumberFormat="1" applyFont="1" applyFill="1" applyBorder="1" applyAlignment="1"/>
    <xf numFmtId="0" fontId="2" fillId="0" borderId="23" xfId="2" applyFont="1" applyBorder="1" applyAlignment="1"/>
    <xf numFmtId="3" fontId="0" fillId="0" borderId="16" xfId="2" applyNumberFormat="1" applyFont="1" applyFill="1" applyBorder="1" applyAlignment="1">
      <alignment horizontal="right"/>
    </xf>
    <xf numFmtId="3" fontId="0" fillId="0" borderId="18" xfId="2" applyNumberFormat="1" applyFont="1" applyFill="1" applyBorder="1" applyAlignment="1">
      <alignment horizontal="right"/>
    </xf>
    <xf numFmtId="3" fontId="0" fillId="0" borderId="19" xfId="2" applyNumberFormat="1" applyFont="1" applyFill="1" applyBorder="1"/>
    <xf numFmtId="3" fontId="0" fillId="0" borderId="58" xfId="2" applyNumberFormat="1" applyFont="1" applyFill="1" applyBorder="1"/>
    <xf numFmtId="0" fontId="0" fillId="0" borderId="20" xfId="2" applyFont="1" applyBorder="1" applyAlignment="1">
      <alignment horizontal="right"/>
    </xf>
    <xf numFmtId="3" fontId="2" fillId="0" borderId="58" xfId="2" applyNumberFormat="1" applyFont="1" applyFill="1" applyBorder="1"/>
    <xf numFmtId="0" fontId="2" fillId="0" borderId="22" xfId="2" applyFont="1" applyBorder="1"/>
    <xf numFmtId="3" fontId="2" fillId="0" borderId="58" xfId="2" applyNumberFormat="1" applyFont="1" applyFill="1" applyBorder="1" applyAlignment="1"/>
    <xf numFmtId="0" fontId="2" fillId="0" borderId="20" xfId="2" applyFont="1" applyBorder="1" applyAlignment="1"/>
    <xf numFmtId="3" fontId="0" fillId="0" borderId="58" xfId="2" applyNumberFormat="1" applyFont="1" applyFill="1" applyBorder="1" applyAlignment="1"/>
    <xf numFmtId="3" fontId="0" fillId="0" borderId="59" xfId="2" applyNumberFormat="1" applyFont="1" applyFill="1" applyBorder="1" applyAlignment="1">
      <alignment horizontal="right"/>
    </xf>
    <xf numFmtId="3" fontId="2" fillId="0" borderId="60" xfId="2" applyNumberFormat="1" applyFont="1" applyFill="1" applyBorder="1" applyAlignment="1"/>
    <xf numFmtId="3" fontId="2" fillId="0" borderId="60" xfId="2" applyNumberFormat="1" applyFont="1" applyFill="1" applyBorder="1" applyAlignment="1">
      <alignment vertical="center"/>
    </xf>
    <xf numFmtId="3" fontId="2" fillId="0" borderId="61" xfId="2" applyNumberFormat="1" applyFont="1" applyFill="1" applyBorder="1" applyAlignment="1">
      <alignment vertical="center"/>
    </xf>
    <xf numFmtId="3" fontId="0" fillId="0" borderId="62" xfId="2" applyNumberFormat="1" applyFont="1" applyFill="1" applyBorder="1" applyAlignment="1">
      <alignment horizontal="right"/>
    </xf>
    <xf numFmtId="3" fontId="2" fillId="0" borderId="63" xfId="2" applyNumberFormat="1" applyFont="1" applyFill="1" applyBorder="1" applyAlignment="1"/>
    <xf numFmtId="3" fontId="2" fillId="0" borderId="49" xfId="2" applyNumberFormat="1" applyFont="1" applyFill="1" applyBorder="1" applyAlignment="1">
      <alignment vertical="center"/>
    </xf>
    <xf numFmtId="3" fontId="2" fillId="0" borderId="64" xfId="2" applyNumberFormat="1" applyFont="1" applyFill="1" applyBorder="1" applyAlignment="1">
      <alignment vertical="center"/>
    </xf>
    <xf numFmtId="3" fontId="2" fillId="0" borderId="65" xfId="2" applyNumberFormat="1" applyFont="1" applyFill="1" applyBorder="1" applyAlignment="1">
      <alignment vertical="center"/>
    </xf>
    <xf numFmtId="3" fontId="2" fillId="0" borderId="66" xfId="2" applyNumberFormat="1" applyFont="1" applyFill="1" applyBorder="1" applyAlignment="1">
      <alignment vertical="center"/>
    </xf>
    <xf numFmtId="0" fontId="2" fillId="0" borderId="8" xfId="2" applyFont="1" applyBorder="1" applyAlignment="1">
      <alignment vertical="center"/>
    </xf>
    <xf numFmtId="3" fontId="2" fillId="0" borderId="11" xfId="2" applyNumberFormat="1" applyFont="1" applyFill="1" applyBorder="1" applyAlignment="1"/>
    <xf numFmtId="3" fontId="2" fillId="0" borderId="67" xfId="2" applyNumberFormat="1" applyFont="1" applyFill="1" applyBorder="1" applyAlignment="1"/>
    <xf numFmtId="3" fontId="0" fillId="0" borderId="68" xfId="2" applyNumberFormat="1" applyFont="1" applyFill="1" applyBorder="1" applyAlignment="1"/>
    <xf numFmtId="3" fontId="2" fillId="0" borderId="68" xfId="2" applyNumberFormat="1" applyFont="1" applyFill="1" applyBorder="1" applyAlignment="1"/>
    <xf numFmtId="3" fontId="2" fillId="0" borderId="68" xfId="2" applyNumberFormat="1" applyFont="1" applyFill="1" applyBorder="1"/>
    <xf numFmtId="0" fontId="2" fillId="0" borderId="14" xfId="2" applyFont="1" applyBorder="1"/>
    <xf numFmtId="0" fontId="2" fillId="0" borderId="22" xfId="2" applyFont="1" applyFill="1" applyBorder="1" applyAlignment="1"/>
    <xf numFmtId="0" fontId="2" fillId="0" borderId="22" xfId="2" applyFont="1" applyBorder="1" applyAlignment="1">
      <alignment horizontal="left"/>
    </xf>
    <xf numFmtId="3" fontId="0" fillId="0" borderId="17" xfId="2" applyNumberFormat="1" applyFont="1" applyFill="1" applyBorder="1"/>
    <xf numFmtId="3" fontId="0" fillId="0" borderId="68" xfId="2" applyNumberFormat="1" applyFont="1" applyFill="1" applyBorder="1"/>
    <xf numFmtId="0" fontId="0" fillId="0" borderId="22" xfId="2" applyFont="1" applyFill="1" applyBorder="1" applyAlignment="1">
      <alignment horizontal="right"/>
    </xf>
    <xf numFmtId="0" fontId="0" fillId="0" borderId="22" xfId="2" applyFont="1" applyFill="1" applyBorder="1" applyAlignment="1"/>
    <xf numFmtId="0" fontId="0" fillId="0" borderId="22" xfId="2" applyFont="1" applyBorder="1" applyAlignment="1"/>
    <xf numFmtId="3" fontId="2" fillId="0" borderId="69" xfId="1" applyNumberFormat="1" applyFont="1" applyFill="1" applyBorder="1" applyAlignment="1" applyProtection="1">
      <alignment horizontal="right" vertical="center" wrapText="1"/>
    </xf>
    <xf numFmtId="3" fontId="2" fillId="0" borderId="70" xfId="1" applyNumberFormat="1" applyFont="1" applyFill="1" applyBorder="1" applyAlignment="1" applyProtection="1">
      <alignment horizontal="right" vertical="center" wrapText="1"/>
    </xf>
    <xf numFmtId="3" fontId="2" fillId="0" borderId="60" xfId="1" applyNumberFormat="1" applyFont="1" applyFill="1" applyBorder="1" applyAlignment="1" applyProtection="1">
      <alignment horizontal="right" vertical="center" wrapText="1"/>
    </xf>
    <xf numFmtId="3" fontId="2" fillId="0" borderId="61" xfId="1" applyNumberFormat="1" applyFont="1" applyFill="1" applyBorder="1" applyAlignment="1" applyProtection="1">
      <alignment horizontal="right" vertical="center" wrapText="1"/>
    </xf>
    <xf numFmtId="165" fontId="2" fillId="0" borderId="71" xfId="1" applyNumberFormat="1" applyFont="1" applyFill="1" applyBorder="1" applyAlignment="1" applyProtection="1">
      <alignment horizontal="center" vertical="center" wrapText="1"/>
    </xf>
    <xf numFmtId="165" fontId="2" fillId="0" borderId="72" xfId="1" applyNumberFormat="1" applyFont="1" applyFill="1" applyBorder="1" applyAlignment="1" applyProtection="1">
      <alignment horizontal="center" vertical="center" wrapText="1"/>
    </xf>
    <xf numFmtId="165" fontId="2" fillId="0" borderId="63" xfId="1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right" vertical="center"/>
    </xf>
    <xf numFmtId="165" fontId="2" fillId="0" borderId="52" xfId="1" applyNumberFormat="1" applyFont="1" applyFill="1" applyBorder="1" applyAlignment="1" applyProtection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pesterzséb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7"/>
  <sheetViews>
    <sheetView tabSelected="1" topLeftCell="B29" zoomScaleSheetLayoutView="115" workbookViewId="0">
      <selection activeCell="B55" sqref="B55:L55"/>
    </sheetView>
  </sheetViews>
  <sheetFormatPr defaultRowHeight="15.6" customHeight="1"/>
  <cols>
    <col min="1" max="1" width="46.5703125" style="1" customWidth="1"/>
    <col min="2" max="2" width="12.85546875" style="4" customWidth="1"/>
    <col min="3" max="3" width="11.140625" style="4" customWidth="1"/>
    <col min="4" max="5" width="12.42578125" style="4" customWidth="1"/>
    <col min="6" max="6" width="11.5703125" style="4" customWidth="1"/>
    <col min="7" max="9" width="11.7109375" style="4" customWidth="1"/>
    <col min="10" max="10" width="11.7109375" style="2" customWidth="1"/>
    <col min="11" max="11" width="11.85546875" style="3" customWidth="1"/>
    <col min="12" max="13" width="14.7109375" style="2" customWidth="1"/>
    <col min="14" max="16384" width="9.140625" style="1"/>
  </cols>
  <sheetData>
    <row r="1" spans="1:13" ht="15.6" customHeight="1">
      <c r="F1" s="3"/>
      <c r="G1" s="3"/>
      <c r="H1" s="3"/>
      <c r="I1" s="3"/>
      <c r="J1" s="75"/>
      <c r="K1" s="75"/>
      <c r="L1" s="75" t="s">
        <v>71</v>
      </c>
      <c r="M1" s="75"/>
    </row>
    <row r="2" spans="1:13" ht="15.6" customHeight="1">
      <c r="B2" s="74" t="s">
        <v>26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1"/>
    </row>
    <row r="3" spans="1:13" s="5" customFormat="1" ht="17.25" customHeight="1">
      <c r="A3" s="161" t="s">
        <v>70</v>
      </c>
      <c r="B3" s="161"/>
      <c r="C3" s="161"/>
      <c r="D3" s="161"/>
      <c r="E3" s="161"/>
      <c r="F3" s="161"/>
      <c r="G3" s="161"/>
      <c r="H3" s="161"/>
      <c r="I3" s="161"/>
      <c r="J3" s="161"/>
      <c r="K3" s="158"/>
      <c r="L3" s="158"/>
      <c r="M3" s="158"/>
    </row>
    <row r="4" spans="1:13" ht="15.6" hidden="1" customHeight="1">
      <c r="J4" s="75"/>
    </row>
    <row r="5" spans="1:13" s="47" customFormat="1" ht="26.25" customHeight="1" thickBot="1">
      <c r="A5" s="160"/>
      <c r="B5" s="159" t="s">
        <v>69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8" t="s">
        <v>68</v>
      </c>
    </row>
    <row r="6" spans="1:13" s="47" customFormat="1" ht="38.25" customHeight="1" thickBot="1">
      <c r="A6" s="157" t="s">
        <v>67</v>
      </c>
      <c r="B6" s="156" t="s">
        <v>22</v>
      </c>
      <c r="C6" s="65" t="s">
        <v>19</v>
      </c>
      <c r="D6" s="63" t="s">
        <v>18</v>
      </c>
      <c r="E6" s="63" t="s">
        <v>17</v>
      </c>
      <c r="F6" s="155" t="s">
        <v>21</v>
      </c>
      <c r="G6" s="65" t="s">
        <v>19</v>
      </c>
      <c r="H6" s="64" t="s">
        <v>18</v>
      </c>
      <c r="I6" s="63" t="s">
        <v>17</v>
      </c>
      <c r="J6" s="154" t="s">
        <v>20</v>
      </c>
      <c r="K6" s="65" t="s">
        <v>19</v>
      </c>
      <c r="L6" s="64" t="s">
        <v>18</v>
      </c>
      <c r="M6" s="63" t="s">
        <v>17</v>
      </c>
    </row>
    <row r="7" spans="1:13" s="47" customFormat="1" ht="12.75" customHeight="1" thickBot="1">
      <c r="A7" s="62" t="s">
        <v>16</v>
      </c>
      <c r="B7" s="153">
        <f>B8+B13+B14+B17+B18+B20+B21+B22+B26+B29+B30+B34</f>
        <v>48873000</v>
      </c>
      <c r="C7" s="152">
        <f>C8+C13+C14+C17+C18+C20+C21+C22+C26+C29+C30+C34</f>
        <v>51380000</v>
      </c>
      <c r="D7" s="152">
        <f>D8+D13+D14+D17+D18+D20+D21+D22+D26+D29+D30+D34</f>
        <v>54836000</v>
      </c>
      <c r="E7" s="152">
        <f>E8+E13+E14+E17+E18+E20+E21+E22+E26+E29+E30+E34</f>
        <v>70863000</v>
      </c>
      <c r="F7" s="152">
        <f>F8+F13+F14+F17+F18+F20+F21+F22+F26+F29+F30+F34</f>
        <v>74956000</v>
      </c>
      <c r="G7" s="152">
        <f>G8+G13+G14+G17+G18+G20+G21+G22+G26+G29+G30+G34</f>
        <v>74994000</v>
      </c>
      <c r="H7" s="151">
        <f>H8+H13+H14+H17+H18+H20+H21+H22+H26+H29+H30+H34</f>
        <v>74994000</v>
      </c>
      <c r="I7" s="151">
        <f>I8+I13+I14+I17+I18+I20+I21+I22+I26+I29+I30+I34</f>
        <v>74994000</v>
      </c>
      <c r="J7" s="150">
        <f>J8+J13+J14+J17+J18+J20+J21+J22+J26+J29+J30+J34</f>
        <v>123829000</v>
      </c>
      <c r="K7" s="6">
        <f>C7+G7</f>
        <v>126374000</v>
      </c>
      <c r="L7" s="6">
        <f>D7+H7</f>
        <v>129830000</v>
      </c>
      <c r="M7" s="6">
        <f>E7+I7</f>
        <v>145857000</v>
      </c>
    </row>
    <row r="8" spans="1:13" s="5" customFormat="1" ht="15.6" customHeight="1" thickBot="1">
      <c r="A8" s="115" t="s">
        <v>15</v>
      </c>
      <c r="B8" s="123">
        <f>SUM(B9:B12)</f>
        <v>1469000</v>
      </c>
      <c r="C8" s="44">
        <f>SUM(C9:C12)</f>
        <v>1469000</v>
      </c>
      <c r="D8" s="44">
        <f>SUM(D9:D12)</f>
        <v>1585000</v>
      </c>
      <c r="E8" s="44">
        <f>SUM(E9:E12)</f>
        <v>1615000</v>
      </c>
      <c r="F8" s="44">
        <f>SUM(F9:F12)</f>
        <v>7956000</v>
      </c>
      <c r="G8" s="44">
        <f>SUM(G9:G12)</f>
        <v>7956000</v>
      </c>
      <c r="H8" s="140">
        <f>SUM(H9:H12)</f>
        <v>7956000</v>
      </c>
      <c r="I8" s="140">
        <f>SUM(I9:I12)</f>
        <v>7956000</v>
      </c>
      <c r="J8" s="41">
        <f>B8+F8</f>
        <v>9425000</v>
      </c>
      <c r="K8" s="116">
        <f>C8+G8</f>
        <v>9425000</v>
      </c>
      <c r="L8" s="6">
        <f>D8+H8</f>
        <v>9541000</v>
      </c>
      <c r="M8" s="6">
        <f>E8+I8</f>
        <v>9571000</v>
      </c>
    </row>
    <row r="9" spans="1:13" s="47" customFormat="1" ht="15.6" customHeight="1" thickBot="1">
      <c r="A9" s="149" t="s">
        <v>66</v>
      </c>
      <c r="B9" s="125">
        <v>1469000</v>
      </c>
      <c r="C9" s="50">
        <v>1469000</v>
      </c>
      <c r="D9" s="50">
        <v>1585000</v>
      </c>
      <c r="E9" s="50">
        <v>1615000</v>
      </c>
      <c r="F9" s="50">
        <v>0</v>
      </c>
      <c r="G9" s="50"/>
      <c r="H9" s="139"/>
      <c r="I9" s="48"/>
      <c r="J9" s="41">
        <f>B9+F9</f>
        <v>1469000</v>
      </c>
      <c r="K9" s="116">
        <f>C9+G9</f>
        <v>1469000</v>
      </c>
      <c r="L9" s="6">
        <f>D9+H9</f>
        <v>1585000</v>
      </c>
      <c r="M9" s="6">
        <f>E9+I9</f>
        <v>1615000</v>
      </c>
    </row>
    <row r="10" spans="1:13" s="47" customFormat="1" ht="15.6" customHeight="1" thickBot="1">
      <c r="A10" s="148" t="s">
        <v>65</v>
      </c>
      <c r="B10" s="125"/>
      <c r="C10" s="50"/>
      <c r="D10" s="50"/>
      <c r="E10" s="50"/>
      <c r="F10" s="50">
        <v>4456000</v>
      </c>
      <c r="G10" s="50">
        <v>4456000</v>
      </c>
      <c r="H10" s="139">
        <v>4456000</v>
      </c>
      <c r="I10" s="48">
        <v>4456000</v>
      </c>
      <c r="J10" s="41">
        <f>B10+F10</f>
        <v>4456000</v>
      </c>
      <c r="K10" s="116">
        <f>C10+G10</f>
        <v>4456000</v>
      </c>
      <c r="L10" s="6">
        <f>D10+H10</f>
        <v>4456000</v>
      </c>
      <c r="M10" s="6">
        <f>E10+I10</f>
        <v>4456000</v>
      </c>
    </row>
    <row r="11" spans="1:13" s="47" customFormat="1" ht="15.6" customHeight="1" thickBot="1">
      <c r="A11" s="148" t="s">
        <v>64</v>
      </c>
      <c r="B11" s="125"/>
      <c r="C11" s="50"/>
      <c r="D11" s="50"/>
      <c r="E11" s="50"/>
      <c r="F11" s="50">
        <v>0</v>
      </c>
      <c r="G11" s="50"/>
      <c r="H11" s="139"/>
      <c r="I11" s="48"/>
      <c r="J11" s="41">
        <f>B11+F11</f>
        <v>0</v>
      </c>
      <c r="K11" s="116">
        <f>C11+G11</f>
        <v>0</v>
      </c>
      <c r="L11" s="6">
        <f>D11+H11</f>
        <v>0</v>
      </c>
      <c r="M11" s="6">
        <f>E11+I11</f>
        <v>0</v>
      </c>
    </row>
    <row r="12" spans="1:13" s="47" customFormat="1" ht="15.6" customHeight="1" thickBot="1">
      <c r="A12" s="148" t="s">
        <v>63</v>
      </c>
      <c r="B12" s="125"/>
      <c r="C12" s="50"/>
      <c r="D12" s="50"/>
      <c r="E12" s="50"/>
      <c r="F12" s="50">
        <v>3500000</v>
      </c>
      <c r="G12" s="50">
        <v>3500000</v>
      </c>
      <c r="H12" s="139">
        <v>3500000</v>
      </c>
      <c r="I12" s="48">
        <v>3500000</v>
      </c>
      <c r="J12" s="41">
        <f>B12+F12</f>
        <v>3500000</v>
      </c>
      <c r="K12" s="116">
        <f>C12+G12</f>
        <v>3500000</v>
      </c>
      <c r="L12" s="6">
        <f>D12+H12</f>
        <v>3500000</v>
      </c>
      <c r="M12" s="6">
        <f>E12+I12</f>
        <v>3500000</v>
      </c>
    </row>
    <row r="13" spans="1:13" ht="15.6" customHeight="1" thickBot="1">
      <c r="A13" s="143" t="s">
        <v>62</v>
      </c>
      <c r="B13" s="121"/>
      <c r="C13" s="39"/>
      <c r="D13" s="39"/>
      <c r="E13" s="39"/>
      <c r="F13" s="39">
        <v>0</v>
      </c>
      <c r="G13" s="39"/>
      <c r="H13" s="141"/>
      <c r="I13" s="36"/>
      <c r="J13" s="41">
        <f>B13+F13</f>
        <v>0</v>
      </c>
      <c r="K13" s="116">
        <f>C13+G13</f>
        <v>0</v>
      </c>
      <c r="L13" s="6">
        <f>D13+H13</f>
        <v>0</v>
      </c>
      <c r="M13" s="6">
        <f>E13+I13</f>
        <v>0</v>
      </c>
    </row>
    <row r="14" spans="1:13" ht="15.6" customHeight="1" thickBot="1">
      <c r="A14" s="143" t="s">
        <v>61</v>
      </c>
      <c r="B14" s="121">
        <f>SUM(B15:B16)</f>
        <v>12500000</v>
      </c>
      <c r="C14" s="39">
        <f>SUM(C15:C16)</f>
        <v>12500000</v>
      </c>
      <c r="D14" s="39">
        <f>SUM(D15:D16)</f>
        <v>12500000</v>
      </c>
      <c r="E14" s="39">
        <f>SUM(E15:E16)</f>
        <v>20700000</v>
      </c>
      <c r="F14" s="39">
        <f>SUM(F15:F16)</f>
        <v>0</v>
      </c>
      <c r="G14" s="39"/>
      <c r="H14" s="141"/>
      <c r="I14" s="36"/>
      <c r="J14" s="41">
        <f>B14+F14</f>
        <v>12500000</v>
      </c>
      <c r="K14" s="116">
        <f>C14+G14</f>
        <v>12500000</v>
      </c>
      <c r="L14" s="6">
        <f>D14+H14</f>
        <v>12500000</v>
      </c>
      <c r="M14" s="6">
        <f>E14+I14</f>
        <v>20700000</v>
      </c>
    </row>
    <row r="15" spans="1:13" ht="15.6" customHeight="1" thickBot="1">
      <c r="A15" s="147" t="s">
        <v>60</v>
      </c>
      <c r="B15" s="119">
        <v>2500000</v>
      </c>
      <c r="C15" s="118">
        <v>2500000</v>
      </c>
      <c r="D15" s="118">
        <v>2500000</v>
      </c>
      <c r="E15" s="118">
        <v>2700000</v>
      </c>
      <c r="F15" s="118">
        <v>0</v>
      </c>
      <c r="G15" s="118"/>
      <c r="H15" s="146"/>
      <c r="I15" s="145"/>
      <c r="J15" s="41">
        <f>B15+F15</f>
        <v>2500000</v>
      </c>
      <c r="K15" s="116">
        <f>C15+G15</f>
        <v>2500000</v>
      </c>
      <c r="L15" s="6">
        <f>D15+H15</f>
        <v>2500000</v>
      </c>
      <c r="M15" s="6">
        <f>E15+I15</f>
        <v>2700000</v>
      </c>
    </row>
    <row r="16" spans="1:13" ht="15.6" customHeight="1" thickBot="1">
      <c r="A16" s="147" t="s">
        <v>59</v>
      </c>
      <c r="B16" s="119">
        <v>10000000</v>
      </c>
      <c r="C16" s="118">
        <v>10000000</v>
      </c>
      <c r="D16" s="118">
        <v>10000000</v>
      </c>
      <c r="E16" s="118">
        <v>18000000</v>
      </c>
      <c r="F16" s="118">
        <v>0</v>
      </c>
      <c r="G16" s="118"/>
      <c r="H16" s="146"/>
      <c r="I16" s="145"/>
      <c r="J16" s="41">
        <f>B16+F16</f>
        <v>10000000</v>
      </c>
      <c r="K16" s="116">
        <f>C16+G16</f>
        <v>10000000</v>
      </c>
      <c r="L16" s="6">
        <f>D16+H16</f>
        <v>10000000</v>
      </c>
      <c r="M16" s="6">
        <f>E16+I16</f>
        <v>18000000</v>
      </c>
    </row>
    <row r="17" spans="1:13" s="47" customFormat="1" ht="15.6" customHeight="1" thickBot="1">
      <c r="A17" s="143" t="s">
        <v>58</v>
      </c>
      <c r="B17" s="125">
        <v>50000</v>
      </c>
      <c r="C17" s="50">
        <v>130000</v>
      </c>
      <c r="D17" s="50">
        <v>130000</v>
      </c>
      <c r="E17" s="50">
        <v>130000</v>
      </c>
      <c r="F17" s="50">
        <v>0</v>
      </c>
      <c r="G17" s="50"/>
      <c r="H17" s="139"/>
      <c r="I17" s="48"/>
      <c r="J17" s="41">
        <f>B17+F17</f>
        <v>50000</v>
      </c>
      <c r="K17" s="116">
        <f>C17+G17</f>
        <v>130000</v>
      </c>
      <c r="L17" s="6">
        <f>D17+H17</f>
        <v>130000</v>
      </c>
      <c r="M17" s="6">
        <f>E17+I17</f>
        <v>130000</v>
      </c>
    </row>
    <row r="18" spans="1:13" s="47" customFormat="1" ht="15.6" customHeight="1" thickBot="1">
      <c r="A18" s="143" t="s">
        <v>57</v>
      </c>
      <c r="B18" s="123">
        <f>SUM(B19)</f>
        <v>3200000</v>
      </c>
      <c r="C18" s="44">
        <v>3200000</v>
      </c>
      <c r="D18" s="44">
        <v>3200000</v>
      </c>
      <c r="E18" s="44">
        <f>E19</f>
        <v>3500000</v>
      </c>
      <c r="F18" s="44">
        <f>SUM(F19)</f>
        <v>0</v>
      </c>
      <c r="G18" s="44"/>
      <c r="H18" s="140"/>
      <c r="I18" s="41"/>
      <c r="J18" s="41">
        <f>B18+F18</f>
        <v>3200000</v>
      </c>
      <c r="K18" s="116">
        <f>C18+G18</f>
        <v>3200000</v>
      </c>
      <c r="L18" s="6">
        <f>D18+H18</f>
        <v>3200000</v>
      </c>
      <c r="M18" s="6">
        <f>E18+I18</f>
        <v>3500000</v>
      </c>
    </row>
    <row r="19" spans="1:13" s="47" customFormat="1" ht="15.6" customHeight="1" thickBot="1">
      <c r="A19" s="110" t="s">
        <v>56</v>
      </c>
      <c r="B19" s="125">
        <v>3200000</v>
      </c>
      <c r="C19" s="50">
        <v>3200000</v>
      </c>
      <c r="D19" s="50">
        <v>3200000</v>
      </c>
      <c r="E19" s="50">
        <v>3500000</v>
      </c>
      <c r="F19" s="50">
        <v>0</v>
      </c>
      <c r="G19" s="50"/>
      <c r="H19" s="139"/>
      <c r="I19" s="48"/>
      <c r="J19" s="41">
        <f>B19+F19</f>
        <v>3200000</v>
      </c>
      <c r="K19" s="116">
        <f>C19+G19</f>
        <v>3200000</v>
      </c>
      <c r="L19" s="6">
        <f>D19+H19</f>
        <v>3200000</v>
      </c>
      <c r="M19" s="6">
        <f>E19+I19</f>
        <v>3500000</v>
      </c>
    </row>
    <row r="20" spans="1:13" s="47" customFormat="1" ht="15.6" customHeight="1" thickBot="1">
      <c r="A20" s="144" t="s">
        <v>55</v>
      </c>
      <c r="B20" s="123">
        <v>500000</v>
      </c>
      <c r="C20" s="44">
        <v>500000</v>
      </c>
      <c r="D20" s="44">
        <v>500000</v>
      </c>
      <c r="E20" s="44">
        <v>350000</v>
      </c>
      <c r="F20" s="44">
        <v>0</v>
      </c>
      <c r="G20" s="44"/>
      <c r="H20" s="140"/>
      <c r="I20" s="41"/>
      <c r="J20" s="41">
        <f>B20+F20</f>
        <v>500000</v>
      </c>
      <c r="K20" s="116">
        <f>C20+G20</f>
        <v>500000</v>
      </c>
      <c r="L20" s="6">
        <f>D20+H20</f>
        <v>500000</v>
      </c>
      <c r="M20" s="6">
        <f>E20+I20</f>
        <v>350000</v>
      </c>
    </row>
    <row r="21" spans="1:13" s="47" customFormat="1" ht="15.6" customHeight="1" thickBot="1">
      <c r="A21" s="143" t="s">
        <v>54</v>
      </c>
      <c r="B21" s="123">
        <v>0</v>
      </c>
      <c r="C21" s="44"/>
      <c r="D21" s="44"/>
      <c r="E21" s="44"/>
      <c r="F21" s="44">
        <v>0</v>
      </c>
      <c r="G21" s="44">
        <v>38000</v>
      </c>
      <c r="H21" s="140">
        <v>38000</v>
      </c>
      <c r="I21" s="41">
        <v>38000</v>
      </c>
      <c r="J21" s="41">
        <f>B21+F21</f>
        <v>0</v>
      </c>
      <c r="K21" s="116">
        <f>C21+G21</f>
        <v>38000</v>
      </c>
      <c r="L21" s="6">
        <f>D21+H21</f>
        <v>38000</v>
      </c>
      <c r="M21" s="6">
        <f>E21+I21</f>
        <v>38000</v>
      </c>
    </row>
    <row r="22" spans="1:13" s="5" customFormat="1" ht="15.6" customHeight="1" thickBot="1">
      <c r="A22" s="40" t="s">
        <v>53</v>
      </c>
      <c r="B22" s="123">
        <f>SUM(B23:B25)</f>
        <v>22516000</v>
      </c>
      <c r="C22" s="44">
        <f>SUM(C23:C25)</f>
        <v>24943000</v>
      </c>
      <c r="D22" s="44">
        <f>SUM(D23:D25)</f>
        <v>28283000</v>
      </c>
      <c r="E22" s="44">
        <f>SUM(E23:E25)</f>
        <v>35168000</v>
      </c>
      <c r="F22" s="44">
        <v>0</v>
      </c>
      <c r="G22" s="44"/>
      <c r="H22" s="140"/>
      <c r="I22" s="41"/>
      <c r="J22" s="41">
        <f>B22+F22</f>
        <v>22516000</v>
      </c>
      <c r="K22" s="116">
        <f>C22+G22</f>
        <v>24943000</v>
      </c>
      <c r="L22" s="6">
        <f>D22+H22</f>
        <v>28283000</v>
      </c>
      <c r="M22" s="6">
        <f>E22+I22</f>
        <v>35168000</v>
      </c>
    </row>
    <row r="23" spans="1:13" s="47" customFormat="1" ht="15.6" customHeight="1" thickBot="1">
      <c r="A23" s="110" t="s">
        <v>52</v>
      </c>
      <c r="B23" s="125"/>
      <c r="C23" s="50"/>
      <c r="D23" s="50"/>
      <c r="E23" s="50"/>
      <c r="F23" s="50">
        <v>0</v>
      </c>
      <c r="G23" s="50"/>
      <c r="H23" s="139"/>
      <c r="I23" s="48"/>
      <c r="J23" s="41">
        <f>B23+F23</f>
        <v>0</v>
      </c>
      <c r="K23" s="116">
        <f>C23+G23</f>
        <v>0</v>
      </c>
      <c r="L23" s="6">
        <f>D23+H23</f>
        <v>0</v>
      </c>
      <c r="M23" s="6">
        <f>E23+I23</f>
        <v>0</v>
      </c>
    </row>
    <row r="24" spans="1:13" s="47" customFormat="1" ht="15.6" customHeight="1" thickBot="1">
      <c r="A24" s="110" t="s">
        <v>51</v>
      </c>
      <c r="B24" s="125">
        <v>22018000</v>
      </c>
      <c r="C24" s="50">
        <v>24445000</v>
      </c>
      <c r="D24" s="50">
        <v>27895000</v>
      </c>
      <c r="E24" s="50">
        <v>31741000</v>
      </c>
      <c r="F24" s="50">
        <v>0</v>
      </c>
      <c r="G24" s="50"/>
      <c r="H24" s="139"/>
      <c r="I24" s="48"/>
      <c r="J24" s="41">
        <f>B24+F24</f>
        <v>22018000</v>
      </c>
      <c r="K24" s="116">
        <f>C24+G24</f>
        <v>24445000</v>
      </c>
      <c r="L24" s="6">
        <v>27895000</v>
      </c>
      <c r="M24" s="6">
        <v>27895000</v>
      </c>
    </row>
    <row r="25" spans="1:13" s="47" customFormat="1" ht="15.6" customHeight="1" thickBot="1">
      <c r="A25" s="110" t="s">
        <v>50</v>
      </c>
      <c r="B25" s="125">
        <v>498000</v>
      </c>
      <c r="C25" s="50">
        <v>498000</v>
      </c>
      <c r="D25" s="50">
        <v>388000</v>
      </c>
      <c r="E25" s="50">
        <v>3427000</v>
      </c>
      <c r="F25" s="50">
        <v>0</v>
      </c>
      <c r="G25" s="50"/>
      <c r="H25" s="139"/>
      <c r="I25" s="48"/>
      <c r="J25" s="41">
        <f>B25+F25</f>
        <v>498000</v>
      </c>
      <c r="K25" s="116">
        <f>C25+G25</f>
        <v>498000</v>
      </c>
      <c r="L25" s="6">
        <f>D25+H25</f>
        <v>388000</v>
      </c>
      <c r="M25" s="6">
        <f>E25+I25</f>
        <v>3427000</v>
      </c>
    </row>
    <row r="26" spans="1:13" s="5" customFormat="1" ht="15.6" customHeight="1" thickBot="1">
      <c r="A26" s="40" t="s">
        <v>13</v>
      </c>
      <c r="B26" s="123">
        <f>SUM(B27:B28)</f>
        <v>8638000</v>
      </c>
      <c r="C26" s="44">
        <f>SUM(C27:C28)</f>
        <v>8638000</v>
      </c>
      <c r="D26" s="44">
        <f>SUM(D27:D28)</f>
        <v>8638000</v>
      </c>
      <c r="E26" s="44">
        <f>SUM(E27:E28)</f>
        <v>9400000</v>
      </c>
      <c r="F26" s="44">
        <v>0</v>
      </c>
      <c r="G26" s="44"/>
      <c r="H26" s="140"/>
      <c r="I26" s="41"/>
      <c r="J26" s="41">
        <f>B26+F26</f>
        <v>8638000</v>
      </c>
      <c r="K26" s="116">
        <f>C26+G26</f>
        <v>8638000</v>
      </c>
      <c r="L26" s="6">
        <f>D26+H26</f>
        <v>8638000</v>
      </c>
      <c r="M26" s="6">
        <f>E26+I26</f>
        <v>9400000</v>
      </c>
    </row>
    <row r="27" spans="1:13" s="5" customFormat="1" ht="15.6" customHeight="1" thickBot="1">
      <c r="A27" s="110" t="s">
        <v>49</v>
      </c>
      <c r="B27" s="125">
        <v>7800000</v>
      </c>
      <c r="C27" s="50">
        <v>7800000</v>
      </c>
      <c r="D27" s="50">
        <v>7800000</v>
      </c>
      <c r="E27" s="50">
        <v>7800000</v>
      </c>
      <c r="F27" s="50">
        <v>0</v>
      </c>
      <c r="G27" s="50"/>
      <c r="H27" s="139"/>
      <c r="I27" s="48"/>
      <c r="J27" s="41">
        <f>B27+F27</f>
        <v>7800000</v>
      </c>
      <c r="K27" s="116">
        <f>C27+G27</f>
        <v>7800000</v>
      </c>
      <c r="L27" s="6">
        <f>D27+H27</f>
        <v>7800000</v>
      </c>
      <c r="M27" s="6">
        <f>E27+I27</f>
        <v>7800000</v>
      </c>
    </row>
    <row r="28" spans="1:13" s="5" customFormat="1" ht="15.6" customHeight="1" thickBot="1">
      <c r="A28" s="110" t="s">
        <v>48</v>
      </c>
      <c r="B28" s="125">
        <v>838000</v>
      </c>
      <c r="C28" s="50">
        <v>838000</v>
      </c>
      <c r="D28" s="50">
        <v>838000</v>
      </c>
      <c r="E28" s="50">
        <v>1600000</v>
      </c>
      <c r="F28" s="50">
        <v>0</v>
      </c>
      <c r="G28" s="50"/>
      <c r="H28" s="139"/>
      <c r="I28" s="48"/>
      <c r="J28" s="41">
        <f>B28+F28</f>
        <v>838000</v>
      </c>
      <c r="K28" s="116">
        <f>C28+G28</f>
        <v>838000</v>
      </c>
      <c r="L28" s="6">
        <f>D28+H28</f>
        <v>838000</v>
      </c>
      <c r="M28" s="6">
        <f>E28+I28</f>
        <v>1600000</v>
      </c>
    </row>
    <row r="29" spans="1:13" s="95" customFormat="1" ht="15.6" customHeight="1" thickBot="1">
      <c r="A29" s="122" t="s">
        <v>47</v>
      </c>
      <c r="B29" s="121">
        <v>0</v>
      </c>
      <c r="C29" s="39"/>
      <c r="D29" s="39"/>
      <c r="E29" s="39"/>
      <c r="F29" s="39">
        <v>0</v>
      </c>
      <c r="G29" s="39"/>
      <c r="H29" s="141"/>
      <c r="I29" s="36"/>
      <c r="J29" s="41">
        <f>B29+F29</f>
        <v>0</v>
      </c>
      <c r="K29" s="116">
        <f>C29+G29</f>
        <v>0</v>
      </c>
      <c r="L29" s="6">
        <f>D29+H29</f>
        <v>0</v>
      </c>
      <c r="M29" s="6">
        <f>E29+I29</f>
        <v>0</v>
      </c>
    </row>
    <row r="30" spans="1:13" s="95" customFormat="1" ht="15.6" hidden="1" customHeight="1" thickBot="1">
      <c r="A30" s="142" t="s">
        <v>46</v>
      </c>
      <c r="B30" s="121">
        <v>0</v>
      </c>
      <c r="C30" s="39"/>
      <c r="D30" s="39"/>
      <c r="E30" s="39"/>
      <c r="F30" s="39">
        <v>0</v>
      </c>
      <c r="G30" s="39"/>
      <c r="H30" s="141"/>
      <c r="I30" s="36"/>
      <c r="J30" s="41">
        <f>B30+F30</f>
        <v>0</v>
      </c>
      <c r="K30" s="116">
        <f>C30+G30</f>
        <v>0</v>
      </c>
      <c r="L30" s="6">
        <f>D30+H30</f>
        <v>0</v>
      </c>
      <c r="M30" s="6">
        <f>E30+I30</f>
        <v>0</v>
      </c>
    </row>
    <row r="31" spans="1:13" s="5" customFormat="1" ht="15.6" hidden="1" customHeight="1" thickBot="1">
      <c r="A31" s="115" t="s">
        <v>34</v>
      </c>
      <c r="B31" s="123">
        <v>0</v>
      </c>
      <c r="C31" s="44"/>
      <c r="D31" s="44"/>
      <c r="E31" s="44"/>
      <c r="F31" s="44">
        <v>0</v>
      </c>
      <c r="G31" s="44"/>
      <c r="H31" s="140"/>
      <c r="I31" s="41"/>
      <c r="J31" s="41">
        <f>B31+F31</f>
        <v>0</v>
      </c>
      <c r="K31" s="116">
        <f>C31+G31</f>
        <v>0</v>
      </c>
      <c r="L31" s="6">
        <f>D31+H31</f>
        <v>0</v>
      </c>
      <c r="M31" s="6">
        <f>E31+I31</f>
        <v>0</v>
      </c>
    </row>
    <row r="32" spans="1:13" s="47" customFormat="1" ht="15.6" hidden="1" customHeight="1" thickBot="1">
      <c r="A32" s="110" t="s">
        <v>45</v>
      </c>
      <c r="B32" s="125">
        <v>0</v>
      </c>
      <c r="C32" s="50"/>
      <c r="D32" s="50"/>
      <c r="E32" s="50"/>
      <c r="F32" s="50">
        <v>0</v>
      </c>
      <c r="G32" s="50"/>
      <c r="H32" s="139"/>
      <c r="I32" s="48"/>
      <c r="J32" s="41">
        <f>B32+F32</f>
        <v>0</v>
      </c>
      <c r="K32" s="116">
        <f>C32+G32</f>
        <v>0</v>
      </c>
      <c r="L32" s="6">
        <f>D32+H32</f>
        <v>0</v>
      </c>
      <c r="M32" s="6">
        <f>E32+I32</f>
        <v>0</v>
      </c>
    </row>
    <row r="33" spans="1:13" s="5" customFormat="1" ht="15.6" hidden="1" customHeight="1" thickBot="1">
      <c r="A33" s="40" t="s">
        <v>44</v>
      </c>
      <c r="B33" s="114">
        <v>0</v>
      </c>
      <c r="C33" s="113"/>
      <c r="D33" s="113"/>
      <c r="E33" s="113"/>
      <c r="F33" s="113">
        <v>0</v>
      </c>
      <c r="G33" s="113"/>
      <c r="H33" s="138"/>
      <c r="I33" s="137"/>
      <c r="J33" s="137">
        <f>B33+F33</f>
        <v>0</v>
      </c>
      <c r="K33" s="88">
        <f>C33+G33</f>
        <v>0</v>
      </c>
      <c r="L33" s="6">
        <f>D33+H33</f>
        <v>0</v>
      </c>
      <c r="M33" s="6">
        <f>E33+I33</f>
        <v>0</v>
      </c>
    </row>
    <row r="34" spans="1:13" s="15" customFormat="1" ht="13.5" customHeight="1" thickBot="1">
      <c r="A34" s="136" t="s">
        <v>43</v>
      </c>
      <c r="B34" s="135"/>
      <c r="C34" s="134"/>
      <c r="D34" s="134"/>
      <c r="E34" s="134"/>
      <c r="F34" s="133">
        <v>67000000</v>
      </c>
      <c r="G34" s="132">
        <v>67000000</v>
      </c>
      <c r="H34" s="132">
        <v>67000000</v>
      </c>
      <c r="I34" s="132">
        <v>67000000</v>
      </c>
      <c r="J34" s="131">
        <f>B34+F34</f>
        <v>67000000</v>
      </c>
      <c r="K34" s="130">
        <f>C34+G34</f>
        <v>67000000</v>
      </c>
      <c r="L34" s="130">
        <f>D34+H34</f>
        <v>67000000</v>
      </c>
      <c r="M34" s="130">
        <f>E34+I34</f>
        <v>67000000</v>
      </c>
    </row>
    <row r="35" spans="1:13" s="15" customFormat="1" ht="12.75" customHeight="1">
      <c r="A35" s="62" t="s">
        <v>4</v>
      </c>
      <c r="B35" s="129">
        <f>SUM(B36:B38)</f>
        <v>0</v>
      </c>
      <c r="C35" s="128"/>
      <c r="D35" s="128"/>
      <c r="E35" s="128"/>
      <c r="F35" s="128">
        <f>SUM(F36:F38)</f>
        <v>65079000</v>
      </c>
      <c r="G35" s="128">
        <f>SUM(G36:G38)</f>
        <v>65820000</v>
      </c>
      <c r="H35" s="128">
        <f>SUM(H36:H38)</f>
        <v>65268000</v>
      </c>
      <c r="I35" s="128">
        <f>SUM(I36:I38)</f>
        <v>45683000</v>
      </c>
      <c r="J35" s="127">
        <f>B35+F35</f>
        <v>65079000</v>
      </c>
      <c r="K35" s="126">
        <f>C35+G35</f>
        <v>65820000</v>
      </c>
      <c r="L35" s="6">
        <f>D35+H35</f>
        <v>65268000</v>
      </c>
      <c r="M35" s="6">
        <f>E35+I35</f>
        <v>45683000</v>
      </c>
    </row>
    <row r="36" spans="1:13" s="5" customFormat="1" ht="15.6" customHeight="1">
      <c r="A36" s="115" t="s">
        <v>42</v>
      </c>
      <c r="B36" s="125"/>
      <c r="C36" s="50"/>
      <c r="D36" s="50"/>
      <c r="E36" s="50"/>
      <c r="F36" s="50"/>
      <c r="G36" s="50"/>
      <c r="H36" s="50"/>
      <c r="I36" s="50"/>
      <c r="J36" s="44">
        <f>B36+F36</f>
        <v>0</v>
      </c>
      <c r="K36" s="117">
        <f>C36+G36</f>
        <v>0</v>
      </c>
      <c r="L36" s="116">
        <f>D36+H36</f>
        <v>0</v>
      </c>
      <c r="M36" s="116">
        <f>E36+I36</f>
        <v>0</v>
      </c>
    </row>
    <row r="37" spans="1:13" s="5" customFormat="1" ht="15.6" customHeight="1">
      <c r="A37" s="124" t="s">
        <v>41</v>
      </c>
      <c r="B37" s="123"/>
      <c r="C37" s="44"/>
      <c r="D37" s="44"/>
      <c r="E37" s="44"/>
      <c r="F37" s="44">
        <v>0</v>
      </c>
      <c r="G37" s="44"/>
      <c r="H37" s="44"/>
      <c r="I37" s="44"/>
      <c r="J37" s="44">
        <f>B37+F37</f>
        <v>0</v>
      </c>
      <c r="K37" s="117">
        <f>C37+G37</f>
        <v>0</v>
      </c>
      <c r="L37" s="116">
        <f>D37+H37</f>
        <v>0</v>
      </c>
      <c r="M37" s="116">
        <f>E37+I37</f>
        <v>0</v>
      </c>
    </row>
    <row r="38" spans="1:13" ht="15.6" customHeight="1">
      <c r="A38" s="122" t="s">
        <v>40</v>
      </c>
      <c r="B38" s="121">
        <f>SUM(B39:B44)</f>
        <v>0</v>
      </c>
      <c r="C38" s="39"/>
      <c r="D38" s="39"/>
      <c r="E38" s="39"/>
      <c r="F38" s="39">
        <f>SUM(F39:F44)</f>
        <v>65079000</v>
      </c>
      <c r="G38" s="39">
        <f>SUM(G39:G44)</f>
        <v>65820000</v>
      </c>
      <c r="H38" s="39">
        <f>SUM(H39:H44)</f>
        <v>65268000</v>
      </c>
      <c r="I38" s="39">
        <f>SUM(I39:I44)</f>
        <v>45683000</v>
      </c>
      <c r="J38" s="44">
        <f>B38+F38</f>
        <v>65079000</v>
      </c>
      <c r="K38" s="117">
        <f>C38+G38</f>
        <v>65820000</v>
      </c>
      <c r="L38" s="116">
        <f>D38+H38</f>
        <v>65268000</v>
      </c>
      <c r="M38" s="116">
        <f>E38+I38</f>
        <v>45683000</v>
      </c>
    </row>
    <row r="39" spans="1:13" ht="15.6" customHeight="1">
      <c r="A39" s="120" t="s">
        <v>37</v>
      </c>
      <c r="B39" s="119"/>
      <c r="C39" s="118"/>
      <c r="D39" s="118"/>
      <c r="E39" s="118"/>
      <c r="F39" s="118">
        <v>3944000</v>
      </c>
      <c r="G39" s="118">
        <v>4685000</v>
      </c>
      <c r="H39" s="118">
        <v>4685000</v>
      </c>
      <c r="I39" s="118">
        <v>4685000</v>
      </c>
      <c r="J39" s="44">
        <f>B39+F39</f>
        <v>3944000</v>
      </c>
      <c r="K39" s="117">
        <f>C39+G39</f>
        <v>4685000</v>
      </c>
      <c r="L39" s="116">
        <f>D39+H39</f>
        <v>4685000</v>
      </c>
      <c r="M39" s="116">
        <f>E39+I39</f>
        <v>4685000</v>
      </c>
    </row>
    <row r="40" spans="1:13" ht="15.6" customHeight="1">
      <c r="A40" s="120" t="s">
        <v>39</v>
      </c>
      <c r="B40" s="119"/>
      <c r="C40" s="118"/>
      <c r="D40" s="118"/>
      <c r="E40" s="118"/>
      <c r="F40" s="118">
        <v>31550000</v>
      </c>
      <c r="G40" s="118">
        <v>31550000</v>
      </c>
      <c r="H40" s="118">
        <v>30998000</v>
      </c>
      <c r="I40" s="118">
        <v>30998000</v>
      </c>
      <c r="J40" s="44">
        <f>B40+F40</f>
        <v>31550000</v>
      </c>
      <c r="K40" s="117">
        <f>C40+G40</f>
        <v>31550000</v>
      </c>
      <c r="L40" s="116">
        <f>D40+H40</f>
        <v>30998000</v>
      </c>
      <c r="M40" s="116">
        <f>E40+I40</f>
        <v>30998000</v>
      </c>
    </row>
    <row r="41" spans="1:13" ht="15.6" customHeight="1">
      <c r="A41" s="120" t="s">
        <v>38</v>
      </c>
      <c r="B41" s="119"/>
      <c r="C41" s="118"/>
      <c r="D41" s="118"/>
      <c r="E41" s="118"/>
      <c r="F41" s="118">
        <v>4600000</v>
      </c>
      <c r="G41" s="118">
        <v>4600000</v>
      </c>
      <c r="H41" s="118">
        <v>4600000</v>
      </c>
      <c r="I41" s="118">
        <v>2000000</v>
      </c>
      <c r="J41" s="44">
        <f>B41+F41</f>
        <v>4600000</v>
      </c>
      <c r="K41" s="117">
        <f>C41+G41</f>
        <v>4600000</v>
      </c>
      <c r="L41" s="116">
        <f>D41+H41</f>
        <v>4600000</v>
      </c>
      <c r="M41" s="116">
        <f>E41+I41</f>
        <v>2000000</v>
      </c>
    </row>
    <row r="42" spans="1:13" ht="15.6" customHeight="1">
      <c r="A42" s="120" t="s">
        <v>37</v>
      </c>
      <c r="B42" s="119"/>
      <c r="C42" s="118"/>
      <c r="D42" s="118"/>
      <c r="E42" s="118"/>
      <c r="F42" s="118">
        <v>15985000</v>
      </c>
      <c r="G42" s="118">
        <v>15985000</v>
      </c>
      <c r="H42" s="118">
        <v>15985000</v>
      </c>
      <c r="I42" s="118">
        <v>0</v>
      </c>
      <c r="J42" s="44">
        <f>B42+F42</f>
        <v>15985000</v>
      </c>
      <c r="K42" s="117">
        <f>C42+G42</f>
        <v>15985000</v>
      </c>
      <c r="L42" s="116">
        <f>D42+H42</f>
        <v>15985000</v>
      </c>
      <c r="M42" s="116">
        <f>E42+I42</f>
        <v>0</v>
      </c>
    </row>
    <row r="43" spans="1:13" ht="15.6" customHeight="1">
      <c r="A43" s="120" t="s">
        <v>36</v>
      </c>
      <c r="B43" s="119"/>
      <c r="C43" s="118"/>
      <c r="D43" s="118"/>
      <c r="E43" s="118"/>
      <c r="F43" s="118">
        <v>8000000</v>
      </c>
      <c r="G43" s="118">
        <v>8000000</v>
      </c>
      <c r="H43" s="118">
        <v>8000000</v>
      </c>
      <c r="I43" s="118">
        <v>8000000</v>
      </c>
      <c r="J43" s="44">
        <f>B43+F43</f>
        <v>8000000</v>
      </c>
      <c r="K43" s="117">
        <f>C43+G43</f>
        <v>8000000</v>
      </c>
      <c r="L43" s="116">
        <f>D43+H43</f>
        <v>8000000</v>
      </c>
      <c r="M43" s="116">
        <f>E43+I43</f>
        <v>8000000</v>
      </c>
    </row>
    <row r="44" spans="1:13" ht="15.6" customHeight="1">
      <c r="A44" s="120" t="s">
        <v>35</v>
      </c>
      <c r="B44" s="119"/>
      <c r="C44" s="118"/>
      <c r="D44" s="118"/>
      <c r="E44" s="118"/>
      <c r="F44" s="118">
        <v>1000000</v>
      </c>
      <c r="G44" s="118">
        <v>1000000</v>
      </c>
      <c r="H44" s="118">
        <v>1000000</v>
      </c>
      <c r="I44" s="118">
        <v>0</v>
      </c>
      <c r="J44" s="44">
        <f>B44+F44</f>
        <v>1000000</v>
      </c>
      <c r="K44" s="117">
        <f>C44+G44</f>
        <v>1000000</v>
      </c>
      <c r="L44" s="116">
        <f>D44+H44</f>
        <v>1000000</v>
      </c>
      <c r="M44" s="116">
        <f>E44+I44</f>
        <v>0</v>
      </c>
    </row>
    <row r="45" spans="1:13" s="5" customFormat="1" ht="15.6" customHeight="1" thickBot="1">
      <c r="A45" s="115" t="s">
        <v>34</v>
      </c>
      <c r="B45" s="114"/>
      <c r="C45" s="113"/>
      <c r="D45" s="113"/>
      <c r="E45" s="113"/>
      <c r="F45" s="113">
        <f>F46</f>
        <v>0</v>
      </c>
      <c r="G45" s="113"/>
      <c r="H45" s="113"/>
      <c r="I45" s="113"/>
      <c r="J45" s="113">
        <f>B45+F45</f>
        <v>0</v>
      </c>
      <c r="K45" s="112">
        <f>C45+G45</f>
        <v>0</v>
      </c>
      <c r="L45" s="111">
        <f>D45+H45</f>
        <v>0</v>
      </c>
      <c r="M45" s="111">
        <f>E45+I45</f>
        <v>0</v>
      </c>
    </row>
    <row r="46" spans="1:13" s="5" customFormat="1" ht="15.6" customHeight="1" thickBot="1">
      <c r="A46" s="110" t="s">
        <v>33</v>
      </c>
      <c r="B46" s="109">
        <v>0</v>
      </c>
      <c r="C46" s="108"/>
      <c r="D46" s="108"/>
      <c r="E46" s="108"/>
      <c r="F46" s="107">
        <v>0</v>
      </c>
      <c r="G46" s="107"/>
      <c r="H46" s="82"/>
      <c r="I46" s="82"/>
      <c r="J46" s="81">
        <f>B46+F46</f>
        <v>0</v>
      </c>
      <c r="K46" s="80">
        <f>C46+G46</f>
        <v>0</v>
      </c>
      <c r="L46" s="96">
        <f>D46+H46</f>
        <v>0</v>
      </c>
      <c r="M46" s="96">
        <f>E46+I46</f>
        <v>0</v>
      </c>
    </row>
    <row r="47" spans="1:13" s="95" customFormat="1" ht="15.6" customHeight="1" thickBot="1">
      <c r="A47" s="106" t="s">
        <v>32</v>
      </c>
      <c r="B47" s="105">
        <f>B7+B35</f>
        <v>48873000</v>
      </c>
      <c r="C47" s="105">
        <f>C7+C35</f>
        <v>51380000</v>
      </c>
      <c r="D47" s="105">
        <f>D7+D35</f>
        <v>54836000</v>
      </c>
      <c r="E47" s="105">
        <f>E7+E35</f>
        <v>70863000</v>
      </c>
      <c r="F47" s="105">
        <f>F7+F35</f>
        <v>140035000</v>
      </c>
      <c r="G47" s="104">
        <f>G7+G35</f>
        <v>140814000</v>
      </c>
      <c r="H47" s="103">
        <f>H7+H35</f>
        <v>140262000</v>
      </c>
      <c r="I47" s="103">
        <f>I7+I35</f>
        <v>120677000</v>
      </c>
      <c r="J47" s="76">
        <f>B47+F47</f>
        <v>188908000</v>
      </c>
      <c r="K47" s="84">
        <f>C47+G47</f>
        <v>192194000</v>
      </c>
      <c r="L47" s="6">
        <f>D47+H47</f>
        <v>195098000</v>
      </c>
      <c r="M47" s="6">
        <f>E47+I47</f>
        <v>191540000</v>
      </c>
    </row>
    <row r="48" spans="1:13" s="95" customFormat="1" ht="15.6" hidden="1" customHeight="1" thickBot="1">
      <c r="A48" s="102" t="s">
        <v>31</v>
      </c>
      <c r="B48" s="101"/>
      <c r="C48" s="100"/>
      <c r="D48" s="100"/>
      <c r="E48" s="100"/>
      <c r="F48" s="99">
        <v>0</v>
      </c>
      <c r="G48" s="98"/>
      <c r="H48" s="4"/>
      <c r="I48" s="4"/>
      <c r="J48" s="97">
        <f>B48+F48</f>
        <v>0</v>
      </c>
      <c r="K48" s="96">
        <f>C48+G48</f>
        <v>0</v>
      </c>
      <c r="L48" s="6">
        <f>D48+H48</f>
        <v>0</v>
      </c>
      <c r="M48" s="6">
        <f>E48+I48</f>
        <v>0</v>
      </c>
    </row>
    <row r="49" spans="1:13" s="47" customFormat="1" ht="15.6" customHeight="1" thickBot="1">
      <c r="A49" s="94" t="s">
        <v>31</v>
      </c>
      <c r="B49" s="93">
        <v>-12913000</v>
      </c>
      <c r="C49" s="93">
        <v>-12913000</v>
      </c>
      <c r="D49" s="93">
        <v>-12913000</v>
      </c>
      <c r="E49" s="92">
        <v>-19244000</v>
      </c>
      <c r="F49" s="92"/>
      <c r="G49" s="91"/>
      <c r="H49" s="90"/>
      <c r="I49" s="90"/>
      <c r="J49" s="89">
        <f>B49+F49</f>
        <v>-12913000</v>
      </c>
      <c r="K49" s="88">
        <f>C49+G49</f>
        <v>-12913000</v>
      </c>
      <c r="L49" s="6">
        <f>D49+H49</f>
        <v>-12913000</v>
      </c>
      <c r="M49" s="6">
        <f>E49+I49</f>
        <v>-19244000</v>
      </c>
    </row>
    <row r="50" spans="1:13" s="47" customFormat="1" ht="15.6" customHeight="1" thickBot="1">
      <c r="A50" s="87" t="s">
        <v>30</v>
      </c>
      <c r="B50" s="86">
        <f>SUM(B48:B49)</f>
        <v>-12913000</v>
      </c>
      <c r="C50" s="86">
        <f>SUM(C48:C49)</f>
        <v>-12913000</v>
      </c>
      <c r="D50" s="86">
        <f>SUM(D48:D49)</f>
        <v>-12913000</v>
      </c>
      <c r="E50" s="86">
        <f>SUM(E48:E49)</f>
        <v>-19244000</v>
      </c>
      <c r="F50" s="86">
        <f>SUM(F48:F49)</f>
        <v>0</v>
      </c>
      <c r="G50" s="85">
        <f>SUM(G48:G49)</f>
        <v>0</v>
      </c>
      <c r="H50" s="10">
        <f>SUM(H48:H49)</f>
        <v>0</v>
      </c>
      <c r="I50" s="10">
        <f>SUM(I48:I49)</f>
        <v>0</v>
      </c>
      <c r="J50" s="76">
        <f>B50+F50</f>
        <v>-12913000</v>
      </c>
      <c r="K50" s="84">
        <f>C50+G50</f>
        <v>-12913000</v>
      </c>
      <c r="L50" s="6">
        <f>D50+H50</f>
        <v>-12913000</v>
      </c>
      <c r="M50" s="6">
        <f>E50+I50</f>
        <v>-19244000</v>
      </c>
    </row>
    <row r="51" spans="1:13" s="47" customFormat="1" ht="17.25" hidden="1" customHeight="1" thickBot="1">
      <c r="A51" s="83"/>
      <c r="B51" s="82"/>
      <c r="C51" s="82"/>
      <c r="D51" s="82"/>
      <c r="E51" s="82"/>
      <c r="F51" s="82"/>
      <c r="G51" s="82"/>
      <c r="H51" s="82"/>
      <c r="I51" s="82"/>
      <c r="J51" s="81">
        <f>B51+F51</f>
        <v>0</v>
      </c>
      <c r="K51" s="80">
        <f>C51+G51</f>
        <v>0</v>
      </c>
      <c r="L51" s="6">
        <f>D51+H51</f>
        <v>0</v>
      </c>
      <c r="M51" s="6">
        <f>E51+I51</f>
        <v>0</v>
      </c>
    </row>
    <row r="52" spans="1:13" s="47" customFormat="1" ht="29.25" customHeight="1" thickBot="1">
      <c r="A52" s="79" t="s">
        <v>29</v>
      </c>
      <c r="B52" s="78">
        <f>B72+B47+B50</f>
        <v>48873000</v>
      </c>
      <c r="C52" s="78">
        <f>C72+C47+C50</f>
        <v>51380000</v>
      </c>
      <c r="D52" s="78">
        <f>D72+D47+D50</f>
        <v>54836000</v>
      </c>
      <c r="E52" s="78">
        <f>E72+E47+E50</f>
        <v>64532000</v>
      </c>
      <c r="F52" s="78">
        <f>F72+F47+F50</f>
        <v>140035000</v>
      </c>
      <c r="G52" s="77">
        <f>G72+G47+G50</f>
        <v>140814000</v>
      </c>
      <c r="H52" s="77">
        <f>H72+H47+H50</f>
        <v>140262000</v>
      </c>
      <c r="I52" s="77">
        <f>I72+I47+I50</f>
        <v>120677000</v>
      </c>
      <c r="J52" s="76">
        <f>J47+J50</f>
        <v>175995000</v>
      </c>
      <c r="K52" s="76">
        <f>K47+K50</f>
        <v>179281000</v>
      </c>
      <c r="L52" s="76">
        <f>L47+L50</f>
        <v>182185000</v>
      </c>
      <c r="M52" s="10">
        <f>M47+M50</f>
        <v>172296000</v>
      </c>
    </row>
    <row r="53" spans="1:13" ht="15.6" customHeight="1">
      <c r="L53" s="3"/>
      <c r="M53" s="3"/>
    </row>
    <row r="54" spans="1:13" ht="38.25" customHeight="1" thickBot="1">
      <c r="F54" s="3"/>
      <c r="G54" s="3"/>
      <c r="H54" s="3"/>
      <c r="I54" s="3"/>
      <c r="J54" s="75"/>
      <c r="K54" s="75"/>
      <c r="L54" s="75" t="s">
        <v>28</v>
      </c>
      <c r="M54" s="3"/>
    </row>
    <row r="55" spans="1:13" s="47" customFormat="1" ht="26.25" customHeight="1" thickBot="1">
      <c r="A55" s="70" t="s">
        <v>27</v>
      </c>
      <c r="B55" s="74" t="s">
        <v>26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</row>
    <row r="56" spans="1:13" s="47" customFormat="1" ht="39" customHeight="1" thickBot="1">
      <c r="A56" s="70" t="s">
        <v>23</v>
      </c>
      <c r="B56" s="69" t="s">
        <v>22</v>
      </c>
      <c r="C56" s="65" t="s">
        <v>19</v>
      </c>
      <c r="D56" s="68" t="s">
        <v>18</v>
      </c>
      <c r="E56" s="63" t="s">
        <v>17</v>
      </c>
      <c r="F56" s="67" t="s">
        <v>21</v>
      </c>
      <c r="G56" s="65" t="s">
        <v>19</v>
      </c>
      <c r="H56" s="63" t="s">
        <v>18</v>
      </c>
      <c r="I56" s="63" t="s">
        <v>17</v>
      </c>
      <c r="J56" s="66" t="s">
        <v>20</v>
      </c>
      <c r="K56" s="65" t="s">
        <v>19</v>
      </c>
      <c r="L56" s="64" t="s">
        <v>18</v>
      </c>
      <c r="M56" s="63" t="s">
        <v>17</v>
      </c>
    </row>
    <row r="57" spans="1:13" s="47" customFormat="1" ht="12.75" customHeight="1" thickBot="1">
      <c r="A57" s="62" t="s">
        <v>16</v>
      </c>
      <c r="B57" s="61">
        <f>B58+B59+B60+B64+B65+B68</f>
        <v>12913000</v>
      </c>
      <c r="C57" s="61">
        <f>C58+C59+C60+C64+C65+C68</f>
        <v>12913000</v>
      </c>
      <c r="D57" s="61">
        <f>D58+D59+D60+D64+D65+D68</f>
        <v>12913000</v>
      </c>
      <c r="E57" s="61">
        <f>E58+E59+E60+E64+E65+E68</f>
        <v>12913000</v>
      </c>
      <c r="F57" s="60">
        <f>F58+F59+F60+F64+F65+F68</f>
        <v>0</v>
      </c>
      <c r="G57" s="59">
        <f>G58+G59+G60+G64+G65+G68</f>
        <v>0</v>
      </c>
      <c r="H57" s="58"/>
      <c r="I57" s="58"/>
      <c r="J57" s="57">
        <f>B57+F57</f>
        <v>12913000</v>
      </c>
      <c r="K57" s="56">
        <f>C57+G57</f>
        <v>12913000</v>
      </c>
      <c r="L57" s="6">
        <f>D57+H57</f>
        <v>12913000</v>
      </c>
      <c r="M57" s="6">
        <f>E57+I57</f>
        <v>12913000</v>
      </c>
    </row>
    <row r="58" spans="1:13" s="15" customFormat="1" ht="12.75" customHeight="1" thickBot="1">
      <c r="A58" s="55" t="s">
        <v>15</v>
      </c>
      <c r="B58" s="28">
        <v>0</v>
      </c>
      <c r="C58" s="28"/>
      <c r="D58" s="28"/>
      <c r="E58" s="27"/>
      <c r="F58" s="27">
        <v>0</v>
      </c>
      <c r="G58" s="26"/>
      <c r="H58" s="25"/>
      <c r="I58" s="25"/>
      <c r="J58" s="24">
        <f>B58+F58</f>
        <v>0</v>
      </c>
      <c r="K58" s="23">
        <f>C58+G58</f>
        <v>0</v>
      </c>
      <c r="L58" s="6">
        <f>D58+H58</f>
        <v>0</v>
      </c>
      <c r="M58" s="6">
        <f>E58+I58</f>
        <v>0</v>
      </c>
    </row>
    <row r="59" spans="1:13" s="5" customFormat="1" ht="15.6" customHeight="1" thickBot="1">
      <c r="A59" s="54" t="s">
        <v>14</v>
      </c>
      <c r="B59" s="50">
        <v>12913000</v>
      </c>
      <c r="C59" s="50">
        <v>12913000</v>
      </c>
      <c r="D59" s="50">
        <v>12913000</v>
      </c>
      <c r="E59" s="50">
        <v>12913000</v>
      </c>
      <c r="F59" s="49">
        <v>0</v>
      </c>
      <c r="G59" s="24"/>
      <c r="H59" s="48"/>
      <c r="I59" s="48"/>
      <c r="J59" s="24">
        <f>B59+F59</f>
        <v>12913000</v>
      </c>
      <c r="K59" s="23">
        <f>C59+G59</f>
        <v>12913000</v>
      </c>
      <c r="L59" s="6">
        <f>D59+H59</f>
        <v>12913000</v>
      </c>
      <c r="M59" s="6">
        <f>E59+I59</f>
        <v>12913000</v>
      </c>
    </row>
    <row r="60" spans="1:13" s="5" customFormat="1" ht="15.6" customHeight="1" thickBot="1">
      <c r="A60" s="54" t="s">
        <v>13</v>
      </c>
      <c r="B60" s="44"/>
      <c r="C60" s="44"/>
      <c r="D60" s="44"/>
      <c r="E60" s="43"/>
      <c r="F60" s="43">
        <v>0</v>
      </c>
      <c r="G60" s="42">
        <v>0</v>
      </c>
      <c r="H60" s="41"/>
      <c r="I60" s="41"/>
      <c r="J60" s="24">
        <f>B60+F60</f>
        <v>0</v>
      </c>
      <c r="K60" s="23">
        <f>C60+G60</f>
        <v>0</v>
      </c>
      <c r="L60" s="6">
        <f>D60+H60</f>
        <v>0</v>
      </c>
      <c r="M60" s="6">
        <f>E60+I60</f>
        <v>0</v>
      </c>
    </row>
    <row r="61" spans="1:13" s="5" customFormat="1" ht="15.6" customHeight="1" thickBot="1">
      <c r="A61" s="53" t="s">
        <v>12</v>
      </c>
      <c r="B61" s="50"/>
      <c r="C61" s="50"/>
      <c r="D61" s="50"/>
      <c r="E61" s="49"/>
      <c r="F61" s="49">
        <v>0</v>
      </c>
      <c r="G61" s="24"/>
      <c r="H61" s="48"/>
      <c r="I61" s="48"/>
      <c r="J61" s="24">
        <f>B61+F61</f>
        <v>0</v>
      </c>
      <c r="K61" s="23">
        <f>C61+G61</f>
        <v>0</v>
      </c>
      <c r="L61" s="6">
        <f>D61+H61</f>
        <v>0</v>
      </c>
      <c r="M61" s="6">
        <f>E61+I61</f>
        <v>0</v>
      </c>
    </row>
    <row r="62" spans="1:13" s="47" customFormat="1" ht="15.6" customHeight="1" thickBot="1">
      <c r="A62" s="52" t="s">
        <v>11</v>
      </c>
      <c r="B62" s="50">
        <v>0</v>
      </c>
      <c r="C62" s="50"/>
      <c r="D62" s="50"/>
      <c r="E62" s="49"/>
      <c r="F62" s="49">
        <v>0</v>
      </c>
      <c r="G62" s="24"/>
      <c r="H62" s="48"/>
      <c r="I62" s="48"/>
      <c r="J62" s="24">
        <f>B62+F62</f>
        <v>0</v>
      </c>
      <c r="K62" s="23">
        <f>C62+G62</f>
        <v>0</v>
      </c>
      <c r="L62" s="6">
        <f>D62+H62</f>
        <v>0</v>
      </c>
      <c r="M62" s="6">
        <f>E62+I62</f>
        <v>0</v>
      </c>
    </row>
    <row r="63" spans="1:13" s="47" customFormat="1" ht="15.6" customHeight="1" thickBot="1">
      <c r="A63" s="51" t="s">
        <v>10</v>
      </c>
      <c r="B63" s="50">
        <v>0</v>
      </c>
      <c r="C63" s="50"/>
      <c r="D63" s="50"/>
      <c r="E63" s="49"/>
      <c r="F63" s="49">
        <v>0</v>
      </c>
      <c r="G63" s="24"/>
      <c r="H63" s="48"/>
      <c r="I63" s="48"/>
      <c r="J63" s="24">
        <f>B63+F63</f>
        <v>0</v>
      </c>
      <c r="K63" s="23">
        <f>C63+G63</f>
        <v>0</v>
      </c>
      <c r="L63" s="6">
        <f>D63+H63</f>
        <v>0</v>
      </c>
      <c r="M63" s="6">
        <f>E63+I63</f>
        <v>0</v>
      </c>
    </row>
    <row r="64" spans="1:13" s="15" customFormat="1" ht="15.6" customHeight="1" thickBot="1">
      <c r="A64" s="46" t="s">
        <v>9</v>
      </c>
      <c r="B64" s="28">
        <v>0</v>
      </c>
      <c r="C64" s="28"/>
      <c r="D64" s="28"/>
      <c r="E64" s="27"/>
      <c r="F64" s="27">
        <v>0</v>
      </c>
      <c r="G64" s="26"/>
      <c r="H64" s="25"/>
      <c r="I64" s="25"/>
      <c r="J64" s="24">
        <f>B64+F64</f>
        <v>0</v>
      </c>
      <c r="K64" s="23">
        <f>C64+G64</f>
        <v>0</v>
      </c>
      <c r="L64" s="6">
        <f>D64+H64</f>
        <v>0</v>
      </c>
      <c r="M64" s="6">
        <f>E64+I64</f>
        <v>0</v>
      </c>
    </row>
    <row r="65" spans="1:13" s="15" customFormat="1" ht="15.6" customHeight="1" thickBot="1">
      <c r="A65" s="45" t="s">
        <v>8</v>
      </c>
      <c r="B65" s="28">
        <f>B66+B67</f>
        <v>0</v>
      </c>
      <c r="C65" s="28"/>
      <c r="D65" s="28"/>
      <c r="E65" s="27"/>
      <c r="F65" s="27">
        <f>F66+F67</f>
        <v>0</v>
      </c>
      <c r="G65" s="26"/>
      <c r="H65" s="25"/>
      <c r="I65" s="25"/>
      <c r="J65" s="24">
        <f>B65+F65</f>
        <v>0</v>
      </c>
      <c r="K65" s="23">
        <f>C65+G65</f>
        <v>0</v>
      </c>
      <c r="L65" s="6">
        <f>D65+H65</f>
        <v>0</v>
      </c>
      <c r="M65" s="6">
        <f>E65+I65</f>
        <v>0</v>
      </c>
    </row>
    <row r="66" spans="1:13" s="5" customFormat="1" ht="15.6" customHeight="1" thickBot="1">
      <c r="A66" s="40" t="s">
        <v>7</v>
      </c>
      <c r="B66" s="44">
        <v>0</v>
      </c>
      <c r="C66" s="44"/>
      <c r="D66" s="44"/>
      <c r="E66" s="43"/>
      <c r="F66" s="43">
        <v>0</v>
      </c>
      <c r="G66" s="42"/>
      <c r="H66" s="41"/>
      <c r="I66" s="41"/>
      <c r="J66" s="24">
        <f>B66+F66</f>
        <v>0</v>
      </c>
      <c r="K66" s="23">
        <f>C66+G66</f>
        <v>0</v>
      </c>
      <c r="L66" s="6">
        <f>D66+H66</f>
        <v>0</v>
      </c>
      <c r="M66" s="6">
        <f>E66+I66</f>
        <v>0</v>
      </c>
    </row>
    <row r="67" spans="1:13" ht="15.6" customHeight="1" thickBot="1">
      <c r="A67" s="40" t="s">
        <v>6</v>
      </c>
      <c r="B67" s="39">
        <v>0</v>
      </c>
      <c r="C67" s="39"/>
      <c r="D67" s="39"/>
      <c r="E67" s="38"/>
      <c r="F67" s="38">
        <v>0</v>
      </c>
      <c r="G67" s="37"/>
      <c r="H67" s="36"/>
      <c r="I67" s="36"/>
      <c r="J67" s="24">
        <f>B67+F67</f>
        <v>0</v>
      </c>
      <c r="K67" s="23">
        <f>C67+G67</f>
        <v>0</v>
      </c>
      <c r="L67" s="6">
        <f>D67+H67</f>
        <v>0</v>
      </c>
      <c r="M67" s="6">
        <f>E67+I67</f>
        <v>0</v>
      </c>
    </row>
    <row r="68" spans="1:13" s="15" customFormat="1" ht="15.6" customHeight="1" thickBot="1">
      <c r="A68" s="35" t="s">
        <v>5</v>
      </c>
      <c r="B68" s="28">
        <v>0</v>
      </c>
      <c r="C68" s="28"/>
      <c r="D68" s="28"/>
      <c r="E68" s="27"/>
      <c r="F68" s="27">
        <v>0</v>
      </c>
      <c r="G68" s="26"/>
      <c r="H68" s="25"/>
      <c r="I68" s="25"/>
      <c r="J68" s="24">
        <f>B68+F68</f>
        <v>0</v>
      </c>
      <c r="K68" s="23">
        <f>C68+G68</f>
        <v>0</v>
      </c>
      <c r="L68" s="6">
        <f>D68+H68</f>
        <v>0</v>
      </c>
      <c r="M68" s="6">
        <f>E68+I68</f>
        <v>0</v>
      </c>
    </row>
    <row r="69" spans="1:13" s="15" customFormat="1" ht="15.6" customHeight="1" thickBot="1">
      <c r="A69" s="34" t="s">
        <v>4</v>
      </c>
      <c r="B69" s="33"/>
      <c r="C69" s="33"/>
      <c r="D69" s="33"/>
      <c r="E69" s="32"/>
      <c r="F69" s="32">
        <v>0</v>
      </c>
      <c r="G69" s="31"/>
      <c r="H69" s="30"/>
      <c r="I69" s="30"/>
      <c r="J69" s="24">
        <f>B69+F69</f>
        <v>0</v>
      </c>
      <c r="K69" s="23">
        <f>C69+G69</f>
        <v>0</v>
      </c>
      <c r="L69" s="6">
        <f>D69+H69</f>
        <v>0</v>
      </c>
      <c r="M69" s="6">
        <f>E69+I69</f>
        <v>0</v>
      </c>
    </row>
    <row r="70" spans="1:13" s="15" customFormat="1" ht="15.6" customHeight="1" thickBot="1">
      <c r="A70" s="29" t="s">
        <v>3</v>
      </c>
      <c r="B70" s="28"/>
      <c r="C70" s="28"/>
      <c r="D70" s="28"/>
      <c r="E70" s="27"/>
      <c r="F70" s="27">
        <v>0</v>
      </c>
      <c r="G70" s="26"/>
      <c r="H70" s="25"/>
      <c r="I70" s="25"/>
      <c r="J70" s="24">
        <f>B70+F70</f>
        <v>0</v>
      </c>
      <c r="K70" s="23">
        <f>C70+G70</f>
        <v>0</v>
      </c>
      <c r="L70" s="6">
        <f>D70+H70</f>
        <v>0</v>
      </c>
      <c r="M70" s="6">
        <f>E70+I70</f>
        <v>0</v>
      </c>
    </row>
    <row r="71" spans="1:13" s="15" customFormat="1" ht="15.6" customHeight="1" thickBot="1">
      <c r="A71" s="22" t="s">
        <v>2</v>
      </c>
      <c r="B71" s="21">
        <v>0</v>
      </c>
      <c r="C71" s="21"/>
      <c r="D71" s="21"/>
      <c r="E71" s="20"/>
      <c r="F71" s="20">
        <v>0</v>
      </c>
      <c r="G71" s="19"/>
      <c r="H71" s="18"/>
      <c r="I71" s="18"/>
      <c r="J71" s="17">
        <f>B71+F71</f>
        <v>0</v>
      </c>
      <c r="K71" s="16">
        <f>C71+G71</f>
        <v>0</v>
      </c>
      <c r="L71" s="6">
        <f>D71+H71</f>
        <v>0</v>
      </c>
      <c r="M71" s="6">
        <f>E71+I71</f>
        <v>0</v>
      </c>
    </row>
    <row r="72" spans="1:13" s="5" customFormat="1" ht="15.6" customHeight="1" thickBot="1">
      <c r="A72" s="14" t="s">
        <v>1</v>
      </c>
      <c r="B72" s="13">
        <f>B57+B69</f>
        <v>12913000</v>
      </c>
      <c r="C72" s="12">
        <f>C57+C69</f>
        <v>12913000</v>
      </c>
      <c r="D72" s="12">
        <f>D57+D69</f>
        <v>12913000</v>
      </c>
      <c r="E72" s="12">
        <f>E57+E69</f>
        <v>12913000</v>
      </c>
      <c r="F72" s="11">
        <f>F57+F69</f>
        <v>0</v>
      </c>
      <c r="G72" s="10">
        <f>G57+G69</f>
        <v>0</v>
      </c>
      <c r="H72" s="9"/>
      <c r="I72" s="9"/>
      <c r="J72" s="8">
        <f>B72+F72</f>
        <v>12913000</v>
      </c>
      <c r="K72" s="7">
        <f>C72+G72</f>
        <v>12913000</v>
      </c>
      <c r="L72" s="6">
        <f>D72+H72</f>
        <v>12913000</v>
      </c>
      <c r="M72" s="6">
        <f>E72+I72</f>
        <v>12913000</v>
      </c>
    </row>
    <row r="73" spans="1:13" ht="15.6" customHeight="1" thickBot="1"/>
    <row r="74" spans="1:13" s="47" customFormat="1" ht="26.25" customHeight="1" thickBot="1">
      <c r="A74" s="70" t="s">
        <v>25</v>
      </c>
      <c r="B74" s="73" t="s">
        <v>24</v>
      </c>
      <c r="C74" s="72"/>
      <c r="D74" s="72"/>
      <c r="E74" s="72"/>
      <c r="F74" s="72"/>
      <c r="G74" s="72"/>
      <c r="H74" s="72"/>
      <c r="I74" s="72"/>
      <c r="J74" s="72"/>
      <c r="K74" s="72"/>
      <c r="L74" s="71"/>
    </row>
    <row r="75" spans="1:13" s="47" customFormat="1" ht="39" customHeight="1" thickBot="1">
      <c r="A75" s="70" t="s">
        <v>23</v>
      </c>
      <c r="B75" s="69" t="s">
        <v>22</v>
      </c>
      <c r="C75" s="65" t="s">
        <v>19</v>
      </c>
      <c r="D75" s="68" t="s">
        <v>18</v>
      </c>
      <c r="E75" s="63" t="s">
        <v>17</v>
      </c>
      <c r="F75" s="67" t="s">
        <v>21</v>
      </c>
      <c r="G75" s="65" t="s">
        <v>19</v>
      </c>
      <c r="H75" s="63" t="s">
        <v>18</v>
      </c>
      <c r="I75" s="63" t="s">
        <v>17</v>
      </c>
      <c r="J75" s="66" t="s">
        <v>20</v>
      </c>
      <c r="K75" s="65" t="s">
        <v>19</v>
      </c>
      <c r="L75" s="64" t="s">
        <v>18</v>
      </c>
      <c r="M75" s="63" t="s">
        <v>17</v>
      </c>
    </row>
    <row r="76" spans="1:13" s="47" customFormat="1" ht="12.75" customHeight="1" thickBot="1">
      <c r="A76" s="62" t="s">
        <v>16</v>
      </c>
      <c r="B76" s="61"/>
      <c r="C76" s="61"/>
      <c r="D76" s="61"/>
      <c r="E76" s="61">
        <f>E77+E78+E79+E83+E84+E87</f>
        <v>6331000</v>
      </c>
      <c r="F76" s="60">
        <f>F77+F78+F79+F83+F84+F87</f>
        <v>0</v>
      </c>
      <c r="G76" s="59">
        <f>G77+G78+G79+G83+G84+G87</f>
        <v>0</v>
      </c>
      <c r="H76" s="58"/>
      <c r="I76" s="58"/>
      <c r="J76" s="57">
        <f>B76+F76</f>
        <v>0</v>
      </c>
      <c r="K76" s="56">
        <f>C76+G76</f>
        <v>0</v>
      </c>
      <c r="L76" s="6">
        <f>D76+H76</f>
        <v>0</v>
      </c>
      <c r="M76" s="6">
        <f>E76+I76</f>
        <v>6331000</v>
      </c>
    </row>
    <row r="77" spans="1:13" s="15" customFormat="1" ht="12.75" customHeight="1" thickBot="1">
      <c r="A77" s="55" t="s">
        <v>15</v>
      </c>
      <c r="B77" s="28"/>
      <c r="C77" s="28"/>
      <c r="D77" s="28"/>
      <c r="E77" s="27"/>
      <c r="F77" s="27">
        <v>0</v>
      </c>
      <c r="G77" s="26"/>
      <c r="H77" s="25"/>
      <c r="I77" s="25"/>
      <c r="J77" s="24">
        <f>B77+F77</f>
        <v>0</v>
      </c>
      <c r="K77" s="23">
        <f>C77+G77</f>
        <v>0</v>
      </c>
      <c r="L77" s="6">
        <f>D77+H77</f>
        <v>0</v>
      </c>
      <c r="M77" s="6">
        <f>E77+I77</f>
        <v>0</v>
      </c>
    </row>
    <row r="78" spans="1:13" s="5" customFormat="1" ht="15.6" customHeight="1" thickBot="1">
      <c r="A78" s="54" t="s">
        <v>14</v>
      </c>
      <c r="B78" s="50"/>
      <c r="C78" s="50"/>
      <c r="D78" s="50"/>
      <c r="E78" s="49">
        <v>6331000</v>
      </c>
      <c r="F78" s="49">
        <v>0</v>
      </c>
      <c r="G78" s="24"/>
      <c r="H78" s="48"/>
      <c r="I78" s="48"/>
      <c r="J78" s="24">
        <f>B78+F78</f>
        <v>0</v>
      </c>
      <c r="K78" s="23">
        <f>C78+G78</f>
        <v>0</v>
      </c>
      <c r="L78" s="6">
        <f>D78+H78</f>
        <v>0</v>
      </c>
      <c r="M78" s="6">
        <f>E78+I78</f>
        <v>6331000</v>
      </c>
    </row>
    <row r="79" spans="1:13" s="5" customFormat="1" ht="15.6" customHeight="1" thickBot="1">
      <c r="A79" s="54" t="s">
        <v>13</v>
      </c>
      <c r="B79" s="44"/>
      <c r="C79" s="44"/>
      <c r="D79" s="44"/>
      <c r="E79" s="43"/>
      <c r="F79" s="43">
        <v>0</v>
      </c>
      <c r="G79" s="42">
        <v>0</v>
      </c>
      <c r="H79" s="41"/>
      <c r="I79" s="41"/>
      <c r="J79" s="24">
        <f>B79+F79</f>
        <v>0</v>
      </c>
      <c r="K79" s="23">
        <f>C79+G79</f>
        <v>0</v>
      </c>
      <c r="L79" s="6">
        <f>D79+H79</f>
        <v>0</v>
      </c>
      <c r="M79" s="6">
        <f>E79+I79</f>
        <v>0</v>
      </c>
    </row>
    <row r="80" spans="1:13" s="5" customFormat="1" ht="15.6" customHeight="1" thickBot="1">
      <c r="A80" s="53" t="s">
        <v>12</v>
      </c>
      <c r="B80" s="50"/>
      <c r="C80" s="50"/>
      <c r="D80" s="50"/>
      <c r="E80" s="49"/>
      <c r="F80" s="49">
        <v>0</v>
      </c>
      <c r="G80" s="24"/>
      <c r="H80" s="48"/>
      <c r="I80" s="48"/>
      <c r="J80" s="24">
        <f>B80+F80</f>
        <v>0</v>
      </c>
      <c r="K80" s="23">
        <f>C80+G80</f>
        <v>0</v>
      </c>
      <c r="L80" s="6">
        <f>D80+H80</f>
        <v>0</v>
      </c>
      <c r="M80" s="6">
        <f>E80+I80</f>
        <v>0</v>
      </c>
    </row>
    <row r="81" spans="1:13" s="47" customFormat="1" ht="15.6" customHeight="1" thickBot="1">
      <c r="A81" s="52" t="s">
        <v>11</v>
      </c>
      <c r="B81" s="50">
        <v>0</v>
      </c>
      <c r="C81" s="50"/>
      <c r="D81" s="50"/>
      <c r="E81" s="49"/>
      <c r="F81" s="49">
        <v>0</v>
      </c>
      <c r="G81" s="24"/>
      <c r="H81" s="48"/>
      <c r="I81" s="48"/>
      <c r="J81" s="24">
        <f>B81+F81</f>
        <v>0</v>
      </c>
      <c r="K81" s="23">
        <f>C81+G81</f>
        <v>0</v>
      </c>
      <c r="L81" s="6">
        <f>D81+H81</f>
        <v>0</v>
      </c>
      <c r="M81" s="6">
        <f>E81+I81</f>
        <v>0</v>
      </c>
    </row>
    <row r="82" spans="1:13" s="47" customFormat="1" ht="15.6" customHeight="1" thickBot="1">
      <c r="A82" s="51" t="s">
        <v>10</v>
      </c>
      <c r="B82" s="50">
        <v>0</v>
      </c>
      <c r="C82" s="50"/>
      <c r="D82" s="50"/>
      <c r="E82" s="49"/>
      <c r="F82" s="49">
        <v>0</v>
      </c>
      <c r="G82" s="24"/>
      <c r="H82" s="48"/>
      <c r="I82" s="48"/>
      <c r="J82" s="24">
        <f>B82+F82</f>
        <v>0</v>
      </c>
      <c r="K82" s="23">
        <f>C82+G82</f>
        <v>0</v>
      </c>
      <c r="L82" s="6">
        <f>D82+H82</f>
        <v>0</v>
      </c>
      <c r="M82" s="6">
        <f>E82+I82</f>
        <v>0</v>
      </c>
    </row>
    <row r="83" spans="1:13" s="15" customFormat="1" ht="15.6" customHeight="1" thickBot="1">
      <c r="A83" s="46" t="s">
        <v>9</v>
      </c>
      <c r="B83" s="28">
        <v>0</v>
      </c>
      <c r="C83" s="28"/>
      <c r="D83" s="28"/>
      <c r="E83" s="27"/>
      <c r="F83" s="27">
        <v>0</v>
      </c>
      <c r="G83" s="26"/>
      <c r="H83" s="25"/>
      <c r="I83" s="25"/>
      <c r="J83" s="24">
        <f>B83+F83</f>
        <v>0</v>
      </c>
      <c r="K83" s="23">
        <f>C83+G83</f>
        <v>0</v>
      </c>
      <c r="L83" s="6">
        <f>D83+H83</f>
        <v>0</v>
      </c>
      <c r="M83" s="6">
        <f>E83+I83</f>
        <v>0</v>
      </c>
    </row>
    <row r="84" spans="1:13" s="15" customFormat="1" ht="15.6" customHeight="1" thickBot="1">
      <c r="A84" s="45" t="s">
        <v>8</v>
      </c>
      <c r="B84" s="28">
        <f>B85+B86</f>
        <v>0</v>
      </c>
      <c r="C84" s="28"/>
      <c r="D84" s="28"/>
      <c r="E84" s="27"/>
      <c r="F84" s="27">
        <f>F85+F86</f>
        <v>0</v>
      </c>
      <c r="G84" s="26"/>
      <c r="H84" s="25"/>
      <c r="I84" s="25"/>
      <c r="J84" s="24">
        <f>B84+F84</f>
        <v>0</v>
      </c>
      <c r="K84" s="23">
        <f>C84+G84</f>
        <v>0</v>
      </c>
      <c r="L84" s="6">
        <f>D84+H84</f>
        <v>0</v>
      </c>
      <c r="M84" s="6">
        <f>E84+I84</f>
        <v>0</v>
      </c>
    </row>
    <row r="85" spans="1:13" s="5" customFormat="1" ht="15.6" customHeight="1" thickBot="1">
      <c r="A85" s="40" t="s">
        <v>7</v>
      </c>
      <c r="B85" s="44">
        <v>0</v>
      </c>
      <c r="C85" s="44"/>
      <c r="D85" s="44"/>
      <c r="E85" s="43"/>
      <c r="F85" s="43">
        <v>0</v>
      </c>
      <c r="G85" s="42"/>
      <c r="H85" s="41"/>
      <c r="I85" s="41"/>
      <c r="J85" s="24">
        <f>B85+F85</f>
        <v>0</v>
      </c>
      <c r="K85" s="23">
        <f>C85+G85</f>
        <v>0</v>
      </c>
      <c r="L85" s="6">
        <f>D85+H85</f>
        <v>0</v>
      </c>
      <c r="M85" s="6">
        <f>E85+I85</f>
        <v>0</v>
      </c>
    </row>
    <row r="86" spans="1:13" ht="15.6" customHeight="1" thickBot="1">
      <c r="A86" s="40" t="s">
        <v>6</v>
      </c>
      <c r="B86" s="39">
        <v>0</v>
      </c>
      <c r="C86" s="39"/>
      <c r="D86" s="39"/>
      <c r="E86" s="38"/>
      <c r="F86" s="38">
        <v>0</v>
      </c>
      <c r="G86" s="37"/>
      <c r="H86" s="36"/>
      <c r="I86" s="36"/>
      <c r="J86" s="24">
        <f>B86+F86</f>
        <v>0</v>
      </c>
      <c r="K86" s="23">
        <f>C86+G86</f>
        <v>0</v>
      </c>
      <c r="L86" s="6">
        <f>D86+H86</f>
        <v>0</v>
      </c>
      <c r="M86" s="6">
        <f>E86+I86</f>
        <v>0</v>
      </c>
    </row>
    <row r="87" spans="1:13" s="15" customFormat="1" ht="15.6" customHeight="1" thickBot="1">
      <c r="A87" s="35" t="s">
        <v>5</v>
      </c>
      <c r="B87" s="28">
        <v>0</v>
      </c>
      <c r="C87" s="28"/>
      <c r="D87" s="28"/>
      <c r="E87" s="27"/>
      <c r="F87" s="27">
        <v>0</v>
      </c>
      <c r="G87" s="26"/>
      <c r="H87" s="25"/>
      <c r="I87" s="25"/>
      <c r="J87" s="24">
        <f>B87+F87</f>
        <v>0</v>
      </c>
      <c r="K87" s="23">
        <f>C87+G87</f>
        <v>0</v>
      </c>
      <c r="L87" s="6">
        <f>D87+H87</f>
        <v>0</v>
      </c>
      <c r="M87" s="6">
        <f>E87+I87</f>
        <v>0</v>
      </c>
    </row>
    <row r="88" spans="1:13" s="15" customFormat="1" ht="15.6" customHeight="1" thickBot="1">
      <c r="A88" s="34" t="s">
        <v>4</v>
      </c>
      <c r="B88" s="33"/>
      <c r="C88" s="33"/>
      <c r="D88" s="33"/>
      <c r="E88" s="32"/>
      <c r="F88" s="32">
        <v>0</v>
      </c>
      <c r="G88" s="31"/>
      <c r="H88" s="30"/>
      <c r="I88" s="30"/>
      <c r="J88" s="24">
        <f>B88+F88</f>
        <v>0</v>
      </c>
      <c r="K88" s="23">
        <f>C88+G88</f>
        <v>0</v>
      </c>
      <c r="L88" s="6">
        <f>D88+H88</f>
        <v>0</v>
      </c>
      <c r="M88" s="6">
        <f>E88+I88</f>
        <v>0</v>
      </c>
    </row>
    <row r="89" spans="1:13" s="15" customFormat="1" ht="15.6" customHeight="1" thickBot="1">
      <c r="A89" s="29" t="s">
        <v>3</v>
      </c>
      <c r="B89" s="28"/>
      <c r="C89" s="28"/>
      <c r="D89" s="28"/>
      <c r="E89" s="27"/>
      <c r="F89" s="27">
        <v>0</v>
      </c>
      <c r="G89" s="26"/>
      <c r="H89" s="25"/>
      <c r="I89" s="25"/>
      <c r="J89" s="24">
        <f>B89+F89</f>
        <v>0</v>
      </c>
      <c r="K89" s="23">
        <f>C89+G89</f>
        <v>0</v>
      </c>
      <c r="L89" s="6">
        <f>D89+H89</f>
        <v>0</v>
      </c>
      <c r="M89" s="6">
        <f>E89+I89</f>
        <v>0</v>
      </c>
    </row>
    <row r="90" spans="1:13" s="15" customFormat="1" ht="15.6" customHeight="1" thickBot="1">
      <c r="A90" s="22" t="s">
        <v>2</v>
      </c>
      <c r="B90" s="21">
        <v>0</v>
      </c>
      <c r="C90" s="21"/>
      <c r="D90" s="21"/>
      <c r="E90" s="20"/>
      <c r="F90" s="20">
        <v>0</v>
      </c>
      <c r="G90" s="19"/>
      <c r="H90" s="18"/>
      <c r="I90" s="18"/>
      <c r="J90" s="17">
        <f>B90+F90</f>
        <v>0</v>
      </c>
      <c r="K90" s="16">
        <f>C90+G90</f>
        <v>0</v>
      </c>
      <c r="L90" s="6">
        <f>D90+H90</f>
        <v>0</v>
      </c>
      <c r="M90" s="6">
        <f>E90+I90</f>
        <v>0</v>
      </c>
    </row>
    <row r="91" spans="1:13" s="5" customFormat="1" ht="15.6" customHeight="1" thickBot="1">
      <c r="A91" s="14" t="s">
        <v>1</v>
      </c>
      <c r="B91" s="13">
        <f>B76+B88</f>
        <v>0</v>
      </c>
      <c r="C91" s="12">
        <f>C76+C88</f>
        <v>0</v>
      </c>
      <c r="D91" s="12">
        <f>D76+D88</f>
        <v>0</v>
      </c>
      <c r="E91" s="12">
        <f>E76+E88</f>
        <v>6331000</v>
      </c>
      <c r="F91" s="11">
        <f>F76+F88</f>
        <v>0</v>
      </c>
      <c r="G91" s="10">
        <f>G76+G88</f>
        <v>0</v>
      </c>
      <c r="H91" s="9"/>
      <c r="I91" s="9"/>
      <c r="J91" s="8">
        <f>B91+F91</f>
        <v>0</v>
      </c>
      <c r="K91" s="7">
        <f>C91+G91</f>
        <v>0</v>
      </c>
      <c r="L91" s="6">
        <f>D91+H91</f>
        <v>0</v>
      </c>
      <c r="M91" s="6">
        <f>E91+I91</f>
        <v>6331000</v>
      </c>
    </row>
    <row r="97" spans="6:6" s="1" customFormat="1" ht="15.6" customHeight="1">
      <c r="F97" s="4" t="s">
        <v>0</v>
      </c>
    </row>
  </sheetData>
  <sheetProtection selectLockedCells="1" selectUnlockedCells="1"/>
  <mergeCells count="5">
    <mergeCell ref="B74:L74"/>
    <mergeCell ref="B55:L55"/>
    <mergeCell ref="B5:L5"/>
    <mergeCell ref="B2:L2"/>
    <mergeCell ref="A3:J3"/>
  </mergeCells>
  <printOptions horizontalCentered="1"/>
  <pageMargins left="0.21" right="0.21" top="0.14000000000000001" bottom="0.32" header="0.11" footer="0.22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2.mell.Bev.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2013-12-03T10:18:27Z</dcterms:created>
  <dcterms:modified xsi:type="dcterms:W3CDTF">2013-12-03T10:18:56Z</dcterms:modified>
</cp:coreProperties>
</file>