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<sst xmlns="http://schemas.openxmlformats.org/spreadsheetml/2006/main" count="36" uniqueCount="36">
  <si>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</si>
  <si>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</si>
  <si>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</si>
  <si>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</si>
  <si>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</si>
  <si>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</si>
  <si>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</si>
  <si>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</si>
  <si>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</si>
  <si>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</si>
  <si>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</si>
  <si>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</si>
  <si>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</si>
  <si>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</si>
  <si>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</si>
  <si>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</si>
  <si>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</si>
  <si>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</si>
  <si>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</si>
  <si>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</si>
  <si>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</si>
  <si>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</si>
  <si>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</si>
  <si>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</si>
  <si>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</si>
  <si>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Államháztartáson belüli megelőlegezés</t>
  </si>
  <si>
    <t>B411 Egyéb működési célú bevételek</t>
  </si>
  <si>
    <t>B115 Műk. c. költségvetési tám. és kieg. Tám.</t>
  </si>
  <si>
    <t>%</t>
  </si>
  <si>
    <t>Eredeti ei</t>
  </si>
  <si>
    <t>Módosított ei</t>
  </si>
  <si>
    <t>Tény</t>
  </si>
  <si>
    <t>B116 Elszámolásból származó bevételek</t>
  </si>
  <si>
    <t>B404 Tulajdonosi bevételek</t>
  </si>
  <si>
    <t>B65 Egyéb működési célú átvett pénzeszközök</t>
  </si>
  <si>
    <t>1. melléklet az 5/2019.(V.13.)önkormányzati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</si>
</sst>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6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3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24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9" fontId="2" fillId="0" borderId="24" xfId="0" applyNumberFormat="1" applyFont="1" applyBorder="1" applyAlignment="1">
      <alignment horizontal="right"/>
    </xf>
    <xf numFmtId="9" fontId="2" fillId="0" borderId="32" xfId="0" applyNumberFormat="1" applyFont="1" applyBorder="1" applyAlignment="1">
      <alignment horizontal="right"/>
    </xf>
    <xf numFmtId="9" fontId="0" fillId="0" borderId="30" xfId="0" applyNumberFormat="1" applyFont="1" applyBorder="1" applyAlignment="1">
      <alignment horizontal="right"/>
    </xf>
    <xf numFmtId="9" fontId="4" fillId="0" borderId="30" xfId="0" applyNumberFormat="1" applyFont="1" applyBorder="1" applyAlignment="1">
      <alignment horizontal="right"/>
    </xf>
    <xf numFmtId="9" fontId="0" fillId="0" borderId="31" xfId="0" applyNumberFormat="1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9" fontId="4" fillId="0" borderId="31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3" fontId="2" fillId="0" borderId="32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 wrapText="1"/>
    </xf>
    <xf numFmtId="3" fontId="0" fillId="0" borderId="30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/>
    </xf>
    <xf numFmtId="3" fontId="0" fillId="0" borderId="34" xfId="0" applyNumberFormat="1" applyFont="1" applyBorder="1" applyAlignment="1">
      <alignment horizontal="right" wrapText="1"/>
    </xf>
    <xf numFmtId="3" fontId="0" fillId="0" borderId="24" xfId="0" applyNumberForma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10" fontId="2" fillId="0" borderId="24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right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9" fontId="0" fillId="0" borderId="38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33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7.421875" style="0" customWidth="1"/>
    <col min="6" max="6" width="5.7109375" style="0" customWidth="1"/>
    <col min="7" max="7" width="2.140625" style="0" customWidth="1"/>
    <col min="8" max="8" width="10.7109375" style="0" bestFit="1" customWidth="1"/>
    <col min="9" max="9" width="12.57421875" style="0" customWidth="1"/>
    <col min="10" max="10" width="10.140625" style="0" bestFit="1" customWidth="1"/>
    <col min="11" max="11" width="12.421875" style="33" customWidth="1"/>
  </cols>
  <sheetData>
    <row r="1" spans="1:8" ht="18" customHeight="1">
      <c r="A1" s="76" t="s">
        <v>35</v>
      </c>
      <c r="B1" s="77"/>
      <c r="C1" s="77"/>
      <c r="D1" s="77"/>
      <c r="E1" s="77"/>
      <c r="F1" s="77"/>
      <c r="G1" s="77"/>
      <c r="H1" s="77"/>
    </row>
    <row r="2" spans="1:8" ht="18" customHeight="1">
      <c r="A2" s="78"/>
      <c r="B2" s="78"/>
      <c r="C2" s="78"/>
      <c r="D2" s="78"/>
      <c r="E2" s="78"/>
      <c r="F2" s="78"/>
      <c r="G2" s="78"/>
      <c r="H2" s="78"/>
    </row>
    <row r="3" spans="1:9" ht="18" customHeight="1">
      <c r="A3" s="29"/>
      <c r="B3" s="79"/>
      <c r="C3" s="79"/>
      <c r="D3" s="79"/>
      <c r="E3" s="79"/>
      <c r="F3" s="79"/>
      <c r="G3" s="79"/>
      <c r="H3" s="1"/>
      <c r="I3" s="1"/>
    </row>
    <row r="4" spans="1:9" ht="18" customHeight="1">
      <c r="A4" s="5"/>
      <c r="B4" s="79" t="s">
        <v>0</v>
      </c>
      <c r="C4" s="79"/>
      <c r="D4" s="79"/>
      <c r="E4" s="79"/>
      <c r="F4" s="79"/>
      <c r="G4" s="79"/>
      <c r="H4" s="30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34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31"/>
    </row>
    <row r="7" spans="1:11" ht="30" customHeight="1" thickBot="1">
      <c r="A7" s="32"/>
      <c r="B7" s="26"/>
      <c r="C7" s="26"/>
      <c r="D7" s="26"/>
      <c r="E7" s="26"/>
      <c r="F7" s="26"/>
      <c r="G7" s="26"/>
      <c r="H7" s="65" t="s">
        <v>29</v>
      </c>
      <c r="I7" s="65" t="s">
        <v>30</v>
      </c>
      <c r="J7" s="65" t="s">
        <v>31</v>
      </c>
      <c r="K7" s="66" t="s">
        <v>28</v>
      </c>
    </row>
    <row r="8" spans="1:11" ht="18" customHeight="1" thickBot="1">
      <c r="A8" s="3" t="s">
        <v>20</v>
      </c>
      <c r="B8" s="4"/>
      <c r="C8" s="4"/>
      <c r="D8" s="4"/>
      <c r="E8" s="4"/>
      <c r="F8" s="4"/>
      <c r="G8" s="4"/>
      <c r="H8" s="35">
        <f>H9+H15</f>
        <v>24696695</v>
      </c>
      <c r="I8" s="35">
        <f>I9+I15</f>
        <v>33893918</v>
      </c>
      <c r="J8" s="35">
        <f>J9+J15</f>
        <v>33893918</v>
      </c>
      <c r="K8" s="49">
        <f>J8/I8</f>
        <v>1</v>
      </c>
    </row>
    <row r="9" spans="1:11" ht="18" customHeight="1">
      <c r="A9" s="39" t="s">
        <v>1</v>
      </c>
      <c r="B9" s="42" t="s">
        <v>2</v>
      </c>
      <c r="C9" s="43"/>
      <c r="D9" s="43"/>
      <c r="E9" s="43"/>
      <c r="F9" s="43"/>
      <c r="G9" s="43"/>
      <c r="H9" s="44">
        <f>SUM(H10:H14)</f>
        <v>20491173</v>
      </c>
      <c r="I9" s="44">
        <f>SUM(I10:I14)</f>
        <v>24263162</v>
      </c>
      <c r="J9" s="44">
        <f>SUM(J10:J14)</f>
        <v>24263162</v>
      </c>
      <c r="K9" s="52">
        <f aca="true" t="shared" si="0" ref="K9:K35">J9/I9</f>
        <v>1</v>
      </c>
    </row>
    <row r="10" spans="1:11" ht="18" customHeight="1">
      <c r="A10" s="2"/>
      <c r="B10" s="15" t="s">
        <v>21</v>
      </c>
      <c r="C10" s="1"/>
      <c r="D10" s="1"/>
      <c r="E10" s="1"/>
      <c r="F10" s="1"/>
      <c r="G10" s="1"/>
      <c r="H10" s="57">
        <v>10822923</v>
      </c>
      <c r="I10" s="57">
        <v>10822923</v>
      </c>
      <c r="J10" s="57">
        <v>10822923</v>
      </c>
      <c r="K10" s="53">
        <f t="shared" si="0"/>
        <v>1</v>
      </c>
    </row>
    <row r="11" spans="1:11" ht="18" customHeight="1">
      <c r="A11" s="2"/>
      <c r="B11" s="14" t="s">
        <v>22</v>
      </c>
      <c r="C11" s="13"/>
      <c r="D11" s="13"/>
      <c r="E11" s="13"/>
      <c r="F11" s="13"/>
      <c r="G11" s="13"/>
      <c r="H11" s="57">
        <v>6560620</v>
      </c>
      <c r="I11" s="57">
        <v>6634059</v>
      </c>
      <c r="J11" s="57">
        <v>6634059</v>
      </c>
      <c r="K11" s="53">
        <f t="shared" si="0"/>
        <v>1</v>
      </c>
    </row>
    <row r="12" spans="1:11" ht="18" customHeight="1">
      <c r="A12" s="2"/>
      <c r="B12" s="16" t="s">
        <v>3</v>
      </c>
      <c r="C12" s="1"/>
      <c r="D12" s="1"/>
      <c r="E12" s="1"/>
      <c r="F12" s="1"/>
      <c r="G12" s="1"/>
      <c r="H12" s="57">
        <v>1800000</v>
      </c>
      <c r="I12" s="57">
        <v>1800000</v>
      </c>
      <c r="J12" s="57">
        <v>1800000</v>
      </c>
      <c r="K12" s="53">
        <f t="shared" si="0"/>
        <v>1</v>
      </c>
    </row>
    <row r="13" spans="1:11" ht="18" customHeight="1">
      <c r="A13" s="8"/>
      <c r="B13" s="17" t="s">
        <v>27</v>
      </c>
      <c r="C13" s="7"/>
      <c r="D13" s="7"/>
      <c r="E13" s="7"/>
      <c r="F13" s="7"/>
      <c r="G13" s="7"/>
      <c r="H13" s="57">
        <v>1307630</v>
      </c>
      <c r="I13" s="57">
        <v>4992500</v>
      </c>
      <c r="J13" s="57">
        <v>4992500</v>
      </c>
      <c r="K13" s="53">
        <f t="shared" si="0"/>
        <v>1</v>
      </c>
    </row>
    <row r="14" spans="1:11" ht="18" customHeight="1">
      <c r="A14" s="8"/>
      <c r="B14" s="17" t="s">
        <v>32</v>
      </c>
      <c r="C14" s="7"/>
      <c r="D14" s="7"/>
      <c r="E14" s="7"/>
      <c r="F14" s="7"/>
      <c r="G14" s="7"/>
      <c r="H14" s="67"/>
      <c r="I14" s="67">
        <v>13680</v>
      </c>
      <c r="J14" s="67">
        <v>13680</v>
      </c>
      <c r="K14" s="53">
        <f t="shared" si="0"/>
        <v>1</v>
      </c>
    </row>
    <row r="15" spans="1:11" ht="18" customHeight="1" thickBot="1">
      <c r="A15" s="40" t="s">
        <v>4</v>
      </c>
      <c r="B15" s="19" t="s">
        <v>23</v>
      </c>
      <c r="C15" s="20"/>
      <c r="D15" s="20"/>
      <c r="E15" s="20"/>
      <c r="F15" s="20"/>
      <c r="G15" s="20"/>
      <c r="H15" s="58">
        <v>4205522</v>
      </c>
      <c r="I15" s="58">
        <v>9630756</v>
      </c>
      <c r="J15" s="58">
        <v>9630756</v>
      </c>
      <c r="K15" s="54">
        <f t="shared" si="0"/>
        <v>1</v>
      </c>
    </row>
    <row r="16" spans="1:11" ht="18" customHeight="1" thickBot="1">
      <c r="A16" s="3" t="s">
        <v>24</v>
      </c>
      <c r="B16" s="4"/>
      <c r="C16" s="4"/>
      <c r="D16" s="4"/>
      <c r="E16" s="4"/>
      <c r="F16" s="4"/>
      <c r="G16" s="4"/>
      <c r="H16" s="59">
        <v>0</v>
      </c>
      <c r="I16" s="60">
        <v>0</v>
      </c>
      <c r="J16" s="60">
        <v>0</v>
      </c>
      <c r="K16" s="50">
        <v>0</v>
      </c>
    </row>
    <row r="17" spans="1:11" ht="18" customHeight="1" thickBot="1">
      <c r="A17" s="3" t="s">
        <v>5</v>
      </c>
      <c r="B17" s="4"/>
      <c r="C17" s="4"/>
      <c r="D17" s="4"/>
      <c r="E17" s="4"/>
      <c r="F17" s="4"/>
      <c r="G17" s="4"/>
      <c r="H17" s="35">
        <f>H18+H19+H22</f>
        <v>3407552</v>
      </c>
      <c r="I17" s="35">
        <f>I18+I19+I22</f>
        <v>3407552</v>
      </c>
      <c r="J17" s="35">
        <f>J18+J19+J22</f>
        <v>3398271</v>
      </c>
      <c r="K17" s="49">
        <f t="shared" si="0"/>
        <v>0.9972763438386266</v>
      </c>
    </row>
    <row r="18" spans="1:11" ht="18" customHeight="1">
      <c r="A18" s="22"/>
      <c r="B18" s="24" t="s">
        <v>6</v>
      </c>
      <c r="C18" s="25"/>
      <c r="D18" s="25"/>
      <c r="E18" s="25"/>
      <c r="F18" s="25"/>
      <c r="G18" s="25"/>
      <c r="H18" s="61">
        <v>937497</v>
      </c>
      <c r="I18" s="61">
        <v>937497</v>
      </c>
      <c r="J18" s="61">
        <v>824750</v>
      </c>
      <c r="K18" s="51">
        <f t="shared" si="0"/>
        <v>0.8797361484890085</v>
      </c>
    </row>
    <row r="19" spans="1:11" ht="18" customHeight="1">
      <c r="A19" s="2"/>
      <c r="B19" s="45" t="s">
        <v>7</v>
      </c>
      <c r="C19" s="46"/>
      <c r="D19" s="47"/>
      <c r="E19" s="46"/>
      <c r="F19" s="46"/>
      <c r="G19" s="46"/>
      <c r="H19" s="48">
        <f>SUM(H20:H21)</f>
        <v>2419067</v>
      </c>
      <c r="I19" s="48">
        <f>SUM(I20:I21)</f>
        <v>2419067</v>
      </c>
      <c r="J19" s="48">
        <f>SUM(J20:J21)</f>
        <v>2554326</v>
      </c>
      <c r="K19" s="55">
        <f t="shared" si="0"/>
        <v>1.0559137055732644</v>
      </c>
    </row>
    <row r="20" spans="1:11" ht="18" customHeight="1">
      <c r="A20" s="2"/>
      <c r="B20" s="18" t="s">
        <v>8</v>
      </c>
      <c r="C20" s="21"/>
      <c r="D20" s="21"/>
      <c r="E20" s="13"/>
      <c r="F20" s="13"/>
      <c r="G20" s="13"/>
      <c r="H20" s="57">
        <v>2164424</v>
      </c>
      <c r="I20" s="57">
        <v>2164424</v>
      </c>
      <c r="J20" s="57">
        <v>2281762</v>
      </c>
      <c r="K20" s="53">
        <f t="shared" si="0"/>
        <v>1.0542121137078502</v>
      </c>
    </row>
    <row r="21" spans="1:11" ht="18" customHeight="1">
      <c r="A21" s="2"/>
      <c r="B21" s="23" t="s">
        <v>9</v>
      </c>
      <c r="C21" s="6"/>
      <c r="D21" s="6"/>
      <c r="E21" s="1"/>
      <c r="F21" s="1"/>
      <c r="G21" s="1"/>
      <c r="H21" s="57">
        <v>254643</v>
      </c>
      <c r="I21" s="57">
        <v>254643</v>
      </c>
      <c r="J21" s="57">
        <v>272564</v>
      </c>
      <c r="K21" s="53">
        <f t="shared" si="0"/>
        <v>1.0703769591153105</v>
      </c>
    </row>
    <row r="22" spans="1:11" ht="18" customHeight="1" thickBot="1">
      <c r="A22" s="2"/>
      <c r="B22" s="19" t="s">
        <v>10</v>
      </c>
      <c r="C22" s="20"/>
      <c r="D22" s="20"/>
      <c r="E22" s="20"/>
      <c r="F22" s="20"/>
      <c r="G22" s="20"/>
      <c r="H22" s="58">
        <v>50988</v>
      </c>
      <c r="I22" s="58">
        <v>50988</v>
      </c>
      <c r="J22" s="58">
        <v>19195</v>
      </c>
      <c r="K22" s="54">
        <f t="shared" si="0"/>
        <v>0.37646112810857457</v>
      </c>
    </row>
    <row r="23" spans="1:11" ht="18" customHeight="1" thickBot="1">
      <c r="A23" s="3" t="s">
        <v>11</v>
      </c>
      <c r="B23" s="4"/>
      <c r="C23" s="27"/>
      <c r="D23" s="4"/>
      <c r="E23" s="4"/>
      <c r="F23" s="4"/>
      <c r="G23" s="4"/>
      <c r="H23" s="62">
        <f>SUM(H24:H25)</f>
        <v>1104014</v>
      </c>
      <c r="I23" s="62">
        <f>SUM(I24:I25)</f>
        <v>1258236</v>
      </c>
      <c r="J23" s="62">
        <f>SUM(J24:J25)</f>
        <v>904501</v>
      </c>
      <c r="K23" s="49">
        <f t="shared" si="0"/>
        <v>0.7188643465931669</v>
      </c>
    </row>
    <row r="24" spans="1:11" ht="18" customHeight="1">
      <c r="A24" s="68"/>
      <c r="B24" s="69" t="s">
        <v>33</v>
      </c>
      <c r="C24" s="70"/>
      <c r="D24" s="71"/>
      <c r="E24" s="71"/>
      <c r="F24" s="71"/>
      <c r="G24" s="71"/>
      <c r="H24" s="72">
        <v>922374</v>
      </c>
      <c r="I24" s="72">
        <v>922374</v>
      </c>
      <c r="J24" s="72">
        <v>548639</v>
      </c>
      <c r="K24" s="51">
        <f t="shared" si="0"/>
        <v>0.5948118659025514</v>
      </c>
    </row>
    <row r="25" spans="1:11" ht="18" customHeight="1" thickBot="1">
      <c r="A25" s="9"/>
      <c r="B25" s="73" t="s">
        <v>26</v>
      </c>
      <c r="C25" s="74"/>
      <c r="D25" s="74"/>
      <c r="E25" s="74"/>
      <c r="F25" s="74"/>
      <c r="G25" s="74"/>
      <c r="H25" s="75">
        <v>181640</v>
      </c>
      <c r="I25" s="75">
        <v>335862</v>
      </c>
      <c r="J25" s="75">
        <v>355862</v>
      </c>
      <c r="K25" s="54">
        <f>J25/I25</f>
        <v>1.0595482668476934</v>
      </c>
    </row>
    <row r="26" spans="1:11" ht="18" customHeight="1" thickBot="1">
      <c r="A26" s="3" t="s">
        <v>12</v>
      </c>
      <c r="B26" s="4"/>
      <c r="C26" s="4"/>
      <c r="D26" s="4"/>
      <c r="E26" s="4"/>
      <c r="F26" s="4"/>
      <c r="G26" s="4"/>
      <c r="H26" s="60"/>
      <c r="I26" s="60"/>
      <c r="J26" s="60"/>
      <c r="K26" s="49">
        <v>0</v>
      </c>
    </row>
    <row r="27" spans="1:11" ht="18" customHeight="1" thickBot="1">
      <c r="A27" s="3" t="s">
        <v>13</v>
      </c>
      <c r="B27" s="4"/>
      <c r="C27" s="4"/>
      <c r="D27" s="4"/>
      <c r="E27" s="4"/>
      <c r="F27" s="4"/>
      <c r="G27" s="4"/>
      <c r="H27" s="35">
        <f>SUM(H28)</f>
        <v>0</v>
      </c>
      <c r="I27" s="35">
        <f>SUM(I28)</f>
        <v>1220400</v>
      </c>
      <c r="J27" s="35">
        <f>SUM(J28)</f>
        <v>1220400</v>
      </c>
      <c r="K27" s="49">
        <v>0</v>
      </c>
    </row>
    <row r="28" spans="1:11" ht="18" customHeight="1" thickBot="1">
      <c r="A28" s="10"/>
      <c r="B28" s="41" t="s">
        <v>34</v>
      </c>
      <c r="C28" s="12"/>
      <c r="D28" s="12"/>
      <c r="E28" s="12"/>
      <c r="F28" s="12"/>
      <c r="G28" s="12"/>
      <c r="H28" s="63">
        <v>0</v>
      </c>
      <c r="I28" s="63">
        <v>1220400</v>
      </c>
      <c r="J28" s="63">
        <v>1220400</v>
      </c>
      <c r="K28" s="56">
        <v>0</v>
      </c>
    </row>
    <row r="29" spans="1:11" ht="18" customHeight="1" thickBot="1">
      <c r="A29" s="28" t="s">
        <v>14</v>
      </c>
      <c r="B29" s="11"/>
      <c r="C29" s="11"/>
      <c r="D29" s="11"/>
      <c r="E29" s="11"/>
      <c r="F29" s="11"/>
      <c r="G29" s="11"/>
      <c r="H29" s="35">
        <f>SUM(H30)</f>
        <v>0</v>
      </c>
      <c r="I29" s="35">
        <f>SUM(I30)</f>
        <v>0</v>
      </c>
      <c r="J29" s="35">
        <f>SUM(J30)</f>
        <v>0</v>
      </c>
      <c r="K29" s="49">
        <v>0</v>
      </c>
    </row>
    <row r="30" spans="1:11" ht="18" customHeight="1" thickBot="1">
      <c r="A30" s="2"/>
      <c r="B30" s="15" t="s">
        <v>15</v>
      </c>
      <c r="C30" s="1"/>
      <c r="D30" s="1"/>
      <c r="E30" s="1"/>
      <c r="F30" s="1"/>
      <c r="G30" s="1"/>
      <c r="H30" s="36"/>
      <c r="I30" s="36"/>
      <c r="J30" s="64"/>
      <c r="K30" s="49">
        <v>0</v>
      </c>
    </row>
    <row r="31" spans="1:11" ht="18" customHeight="1" thickBot="1">
      <c r="A31" s="3" t="s">
        <v>19</v>
      </c>
      <c r="B31" s="11"/>
      <c r="C31" s="11"/>
      <c r="D31" s="11"/>
      <c r="E31" s="11"/>
      <c r="F31" s="11"/>
      <c r="G31" s="11"/>
      <c r="H31" s="35">
        <f>H8+H16+H17+H23+H26+H27+H29</f>
        <v>29208261</v>
      </c>
      <c r="I31" s="35">
        <f>I8+I16+I17+I23+I26+I27+I29</f>
        <v>39780106</v>
      </c>
      <c r="J31" s="35">
        <f>J8+J16+J17+J23+J26+J27+J29</f>
        <v>39417090</v>
      </c>
      <c r="K31" s="49">
        <f t="shared" si="0"/>
        <v>0.9908744335673716</v>
      </c>
    </row>
    <row r="32" spans="1:11" ht="18" customHeight="1" thickBot="1">
      <c r="A32" s="3" t="s">
        <v>16</v>
      </c>
      <c r="B32" s="4"/>
      <c r="C32" s="4"/>
      <c r="D32" s="4"/>
      <c r="E32" s="4"/>
      <c r="F32" s="4"/>
      <c r="G32" s="4"/>
      <c r="H32" s="35">
        <f>H33+H34</f>
        <v>16231038</v>
      </c>
      <c r="I32" s="35">
        <f>I33+I34</f>
        <v>16309408</v>
      </c>
      <c r="J32" s="35">
        <f>J33+J34</f>
        <v>16309408</v>
      </c>
      <c r="K32" s="49">
        <f t="shared" si="0"/>
        <v>1</v>
      </c>
    </row>
    <row r="33" spans="1:11" ht="18" customHeight="1">
      <c r="A33" s="2"/>
      <c r="B33" s="42" t="s">
        <v>17</v>
      </c>
      <c r="C33" s="43"/>
      <c r="D33" s="43"/>
      <c r="E33" s="43"/>
      <c r="F33" s="43"/>
      <c r="G33" s="43"/>
      <c r="H33" s="57">
        <v>16231038</v>
      </c>
      <c r="I33" s="57">
        <v>15426403</v>
      </c>
      <c r="J33" s="57">
        <v>15426403</v>
      </c>
      <c r="K33" s="53">
        <f>J33/I33</f>
        <v>1</v>
      </c>
    </row>
    <row r="34" spans="1:11" ht="18" customHeight="1" thickBot="1">
      <c r="A34" s="22"/>
      <c r="B34" s="37" t="s">
        <v>25</v>
      </c>
      <c r="C34" s="38"/>
      <c r="D34" s="38"/>
      <c r="E34" s="38"/>
      <c r="F34" s="38"/>
      <c r="G34" s="38"/>
      <c r="H34" s="58">
        <v>0</v>
      </c>
      <c r="I34" s="58">
        <v>883005</v>
      </c>
      <c r="J34" s="58">
        <v>883005</v>
      </c>
      <c r="K34" s="54">
        <f t="shared" si="0"/>
        <v>1</v>
      </c>
    </row>
    <row r="35" spans="1:11" ht="18" customHeight="1" thickBot="1">
      <c r="A35" s="3" t="s">
        <v>18</v>
      </c>
      <c r="B35" s="4"/>
      <c r="C35" s="4"/>
      <c r="D35" s="4"/>
      <c r="E35" s="4"/>
      <c r="F35" s="4"/>
      <c r="G35" s="4"/>
      <c r="H35" s="35">
        <f>SUM(H31:H32)</f>
        <v>45439299</v>
      </c>
      <c r="I35" s="35">
        <f>SUM(I31:I32)</f>
        <v>56089514</v>
      </c>
      <c r="J35" s="35">
        <f>SUM(J31:J32)</f>
        <v>55726498</v>
      </c>
      <c r="K35" s="49">
        <f t="shared" si="0"/>
        <v>0.9935279168223851</v>
      </c>
    </row>
    <row r="36" spans="1:8" ht="18" customHeight="1">
      <c r="A36" s="1"/>
      <c r="B36" s="1"/>
      <c r="C36" s="6"/>
      <c r="D36" s="1"/>
      <c r="E36" s="1"/>
      <c r="F36" s="1"/>
      <c r="G36" s="1"/>
      <c r="H36" s="1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4">
    <mergeCell ref="A1:H1"/>
    <mergeCell ref="A2:H2"/>
    <mergeCell ref="B3:G3"/>
    <mergeCell ref="B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2019-05-27T13:43:07Z</cp:lastPrinted>
  <dcterms:created xsi:type="dcterms:W3CDTF">2014-01-29T13:47:48Z</dcterms:created>
  <dcterms:modified xsi:type="dcterms:W3CDTF">2019-05-27T13:43:31Z</dcterms:modified>
  <cp:category/>
  <cp:version/>
  <cp:contentType/>
  <cp:contentStatus/>
</cp:coreProperties>
</file>