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8190" activeTab="1"/>
  </bookViews>
  <sheets>
    <sheet name="Munka1" sheetId="1" r:id="rId1"/>
    <sheet name="Kiadások" sheetId="2" r:id="rId2"/>
    <sheet name="Munka3" sheetId="3" r:id="rId3"/>
    <sheet name="Munka4" sheetId="4" r:id="rId4"/>
  </sheets>
  <definedNames>
    <definedName name="_xlnm.Print_Area" localSheetId="1">'Kiadások'!$A$1:$E$101</definedName>
    <definedName name="_xlnm.Print_Area" localSheetId="0">'Munka1'!$A$1:$F$84</definedName>
  </definedNames>
  <calcPr fullCalcOnLoad="1"/>
</workbook>
</file>

<file path=xl/sharedStrings.xml><?xml version="1.0" encoding="utf-8"?>
<sst xmlns="http://schemas.openxmlformats.org/spreadsheetml/2006/main" count="101" uniqueCount="47">
  <si>
    <t>A</t>
  </si>
  <si>
    <t>B</t>
  </si>
  <si>
    <t xml:space="preserve">1. Személyi juttatások </t>
  </si>
  <si>
    <t>1. Beruházási kiadások ÁFÁ-val</t>
  </si>
  <si>
    <t>2. Felújítási kiadások ÁFÁ-val</t>
  </si>
  <si>
    <t>3. Egyéb felhalmozási kiadások:</t>
  </si>
  <si>
    <t>ebből: 3.1. Támogatásértékű felhalmozási kiadások</t>
  </si>
  <si>
    <t xml:space="preserve">         3.2. Felhalmozási célú pénzeszközátadás áht-n kívülre</t>
  </si>
  <si>
    <t>Szervenkénti bontásban</t>
  </si>
  <si>
    <t>Ezer forintban</t>
  </si>
  <si>
    <t>Eredeti előir.</t>
  </si>
  <si>
    <t>Polgármesteri Hivatal</t>
  </si>
  <si>
    <t>I. Működési kiadások</t>
  </si>
  <si>
    <t>2. Munkaadót terhelő járulékok</t>
  </si>
  <si>
    <t>3. Dologi és egyéb folyó kiadások</t>
  </si>
  <si>
    <t>4. Egyéb működési kiadások:</t>
  </si>
  <si>
    <t xml:space="preserve">ebből: 4.1. Támogatásértékű működési kiadások </t>
  </si>
  <si>
    <t xml:space="preserve">          4.2. Működési célú pénzeszközátadás áht-n kívülre</t>
  </si>
  <si>
    <t xml:space="preserve">          4.3. Társadalom-, szociálpolitikai és egyéb juttatás, támogatás</t>
  </si>
  <si>
    <t>5. Ellátottak pénzbeli juttatásai</t>
  </si>
  <si>
    <t>II. Felhalmozási kiadások</t>
  </si>
  <si>
    <t>III. Támogatási kölcsönök nyújtása, törlesztése</t>
  </si>
  <si>
    <t>IV. Pénzforgalom nélküli kiadások</t>
  </si>
  <si>
    <t xml:space="preserve">ebből: pályázati önerő </t>
  </si>
  <si>
    <t xml:space="preserve">         általános tartalék</t>
  </si>
  <si>
    <t>A. Költségvetési kiadások összesen: I.+II.+ III.+IV.</t>
  </si>
  <si>
    <t>Százholdas Pagony Óvoda és Bölcsőde</t>
  </si>
  <si>
    <t>A. Költségvetési kiadások összesen: I.+II.+ III.</t>
  </si>
  <si>
    <t>Az önkormányzat és a költségvetési szervek működési, fenntartási kiadási előirányzatai szervenként, kiemelt előirányzatonként</t>
  </si>
  <si>
    <t>C</t>
  </si>
  <si>
    <t>Módosított ei.</t>
  </si>
  <si>
    <t>Önkormányzat és költségvetési szervei összesen</t>
  </si>
  <si>
    <t xml:space="preserve">          4.4. Államháztartáson belüli megelőlegezések visszafiz.</t>
  </si>
  <si>
    <t xml:space="preserve">         3.2. Felhalmozási célú pénzeszközátadás áht-n belülre</t>
  </si>
  <si>
    <t xml:space="preserve">          általános tartalék</t>
  </si>
  <si>
    <t>ebből: 4.1. Elvonások és befizetések</t>
  </si>
  <si>
    <t>Kulcs Községi Önkormányzat</t>
  </si>
  <si>
    <t xml:space="preserve">          4.4. Tartalékok</t>
  </si>
  <si>
    <t>III. Finanszírozási kiadások</t>
  </si>
  <si>
    <t>3.1. Államháztartáson belüli megelőlegezések visszafizatése</t>
  </si>
  <si>
    <t xml:space="preserve">ebből: 4.1. Elvonások és befizetések </t>
  </si>
  <si>
    <t xml:space="preserve">          4.2. Működési célú pénzeszközátadás áht-n belülre</t>
  </si>
  <si>
    <t xml:space="preserve">          4.3. Működési célú pénzeszközátadás áht-n kivülre</t>
  </si>
  <si>
    <t>2019.</t>
  </si>
  <si>
    <t>Mód. ei. II.</t>
  </si>
  <si>
    <t>Mód. ei. I.</t>
  </si>
  <si>
    <t xml:space="preserve">3.melléklet  a 9/2019. (X. 1.)  önkormányzati rendelethez 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</si>
</sst>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40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0" fillId="0" borderId="0" xfId="0" applyFont="1" applyAlignment="1">
      <alignment horizontal="left" vertical="distributed"/>
    </xf>
    <xf numFmtId="0" fontId="1" fillId="0" borderId="0" xfId="0" applyFont="1" applyAlignment="1">
      <alignment horizontal="center" vertical="distributed"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2" fillId="0" borderId="11" xfId="0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3" fontId="1" fillId="0" borderId="13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3" fontId="2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1" fillId="0" borderId="20" xfId="0" applyFont="1" applyBorder="1" applyAlignment="1">
      <alignment/>
    </xf>
    <xf numFmtId="3" fontId="1" fillId="0" borderId="2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1" fillId="0" borderId="22" xfId="0" applyFont="1" applyBorder="1" applyAlignment="1">
      <alignment/>
    </xf>
    <xf numFmtId="3" fontId="1" fillId="0" borderId="22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0" fillId="0" borderId="22" xfId="0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right" vertical="top" wrapText="1"/>
    </xf>
    <xf numFmtId="0" fontId="0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left" vertical="distributed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distributed"/>
    </xf>
    <xf numFmtId="0" fontId="0" fillId="0" borderId="0" xfId="0" applyAlignment="1">
      <alignment/>
    </xf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0"/>
  <sheetViews>
    <sheetView view="pageBreakPreview" zoomScale="75" zoomScaleSheetLayoutView="75" zoomScalePageLayoutView="0" workbookViewId="0" topLeftCell="A1">
      <selection activeCell="D38" sqref="D38"/>
    </sheetView>
  </sheetViews>
  <sheetFormatPr defaultColWidth="9.140625" defaultRowHeight="12.75"/>
  <cols>
    <col min="1" max="1" width="4.8515625" style="0" customWidth="1"/>
    <col min="2" max="2" width="58.57421875" style="0" customWidth="1"/>
    <col min="3" max="3" width="12.57421875" style="0" customWidth="1"/>
    <col min="4" max="4" width="9.421875" style="0" bestFit="1" customWidth="1"/>
    <col min="5" max="5" width="13.28125" style="0" customWidth="1"/>
    <col min="6" max="6" width="10.421875" style="0" customWidth="1"/>
    <col min="7" max="7" width="9.28125" style="0" bestFit="1" customWidth="1"/>
  </cols>
  <sheetData>
    <row r="1" spans="1:6" ht="12.75" customHeight="1">
      <c r="A1" s="49"/>
      <c r="B1" s="50"/>
      <c r="C1" s="50"/>
      <c r="D1" s="50"/>
      <c r="E1" s="50"/>
      <c r="F1" s="50"/>
    </row>
    <row r="2" spans="1:6" ht="12.75" customHeight="1">
      <c r="A2" s="56"/>
      <c r="B2" s="57"/>
      <c r="C2" s="57"/>
      <c r="D2" s="58"/>
      <c r="E2" s="58"/>
      <c r="F2" s="58"/>
    </row>
    <row r="3" spans="1:6" ht="12.75" customHeight="1">
      <c r="A3" s="51"/>
      <c r="B3" s="51"/>
      <c r="C3" s="51"/>
      <c r="D3" s="51"/>
      <c r="E3" s="51"/>
      <c r="F3" s="51"/>
    </row>
    <row r="4" spans="1:6" ht="12.75" customHeight="1">
      <c r="A4" s="51"/>
      <c r="B4" s="51"/>
      <c r="C4" s="51"/>
      <c r="D4" s="51"/>
      <c r="E4" s="51"/>
      <c r="F4" s="51"/>
    </row>
    <row r="5" spans="1:6" ht="12.75" customHeight="1">
      <c r="A5" s="51"/>
      <c r="B5" s="51"/>
      <c r="C5" s="51"/>
      <c r="D5" s="51"/>
      <c r="E5" s="51"/>
      <c r="F5" s="51"/>
    </row>
    <row r="6" spans="1:6" ht="12.75" customHeight="1">
      <c r="A6" s="51"/>
      <c r="B6" s="51"/>
      <c r="C6" s="51"/>
      <c r="D6" s="51"/>
      <c r="E6" s="51"/>
      <c r="F6" s="51"/>
    </row>
    <row r="7" spans="1:6" ht="12.75" customHeight="1">
      <c r="A7" s="51"/>
      <c r="B7" s="51"/>
      <c r="C7" s="51"/>
      <c r="D7" s="51"/>
      <c r="E7" s="51"/>
      <c r="F7" s="51"/>
    </row>
    <row r="8" spans="1:6" ht="12.75" customHeight="1">
      <c r="A8" s="58"/>
      <c r="B8" s="58"/>
      <c r="C8" s="58"/>
      <c r="D8" s="58"/>
      <c r="E8" s="58"/>
      <c r="F8" s="58"/>
    </row>
    <row r="9" spans="1:6" ht="12.75" customHeight="1">
      <c r="A9" s="58"/>
      <c r="B9" s="58"/>
      <c r="C9" s="59"/>
      <c r="D9" s="58"/>
      <c r="E9" s="58"/>
      <c r="F9" s="59"/>
    </row>
    <row r="10" spans="1:6" ht="12.75" customHeight="1">
      <c r="A10" s="60"/>
      <c r="B10" s="43"/>
      <c r="C10" s="43"/>
      <c r="D10" s="43"/>
      <c r="E10" s="43"/>
      <c r="F10" s="43"/>
    </row>
    <row r="11" spans="1:6" ht="12.75" customHeight="1">
      <c r="A11" s="60"/>
      <c r="B11" s="43"/>
      <c r="C11" s="44"/>
      <c r="D11" s="44"/>
      <c r="E11" s="44"/>
      <c r="F11" s="44"/>
    </row>
    <row r="12" spans="1:6" ht="18" customHeight="1">
      <c r="A12" s="60"/>
      <c r="B12" s="61"/>
      <c r="C12" s="8"/>
      <c r="D12" s="8"/>
      <c r="E12" s="8"/>
      <c r="F12" s="8"/>
    </row>
    <row r="13" spans="1:6" ht="18" customHeight="1">
      <c r="A13" s="60"/>
      <c r="B13" s="62"/>
      <c r="C13" s="45"/>
      <c r="D13" s="45"/>
      <c r="E13" s="45"/>
      <c r="F13" s="45"/>
    </row>
    <row r="14" spans="1:6" ht="18" customHeight="1">
      <c r="A14" s="60"/>
      <c r="B14" s="60"/>
      <c r="C14" s="58"/>
      <c r="D14" s="58"/>
      <c r="E14" s="58"/>
      <c r="F14" s="9"/>
    </row>
    <row r="15" spans="1:6" ht="18" customHeight="1">
      <c r="A15" s="60"/>
      <c r="B15" s="60"/>
      <c r="C15" s="58"/>
      <c r="D15" s="58"/>
      <c r="E15" s="58"/>
      <c r="F15" s="9"/>
    </row>
    <row r="16" spans="1:6" ht="18" customHeight="1">
      <c r="A16" s="60"/>
      <c r="B16" s="60"/>
      <c r="C16" s="58"/>
      <c r="D16" s="58"/>
      <c r="E16" s="58"/>
      <c r="F16" s="9"/>
    </row>
    <row r="17" spans="1:6" ht="18" customHeight="1">
      <c r="A17" s="60"/>
      <c r="B17" s="60"/>
      <c r="C17" s="58"/>
      <c r="D17" s="58"/>
      <c r="E17" s="58"/>
      <c r="F17" s="9"/>
    </row>
    <row r="18" spans="1:6" ht="18" customHeight="1">
      <c r="A18" s="60"/>
      <c r="B18" s="60"/>
      <c r="C18" s="58"/>
      <c r="D18" s="58"/>
      <c r="E18" s="58"/>
      <c r="F18" s="58"/>
    </row>
    <row r="19" spans="1:6" ht="18" customHeight="1">
      <c r="A19" s="60"/>
      <c r="B19" s="63"/>
      <c r="C19" s="58"/>
      <c r="D19" s="58"/>
      <c r="E19" s="58"/>
      <c r="F19" s="9"/>
    </row>
    <row r="20" spans="1:6" ht="18" customHeight="1">
      <c r="A20" s="60"/>
      <c r="B20" s="63"/>
      <c r="C20" s="58"/>
      <c r="D20" s="58"/>
      <c r="E20" s="58"/>
      <c r="F20" s="9"/>
    </row>
    <row r="21" spans="1:6" ht="18" customHeight="1">
      <c r="A21" s="60"/>
      <c r="B21" s="63"/>
      <c r="C21" s="58"/>
      <c r="D21" s="58"/>
      <c r="E21" s="58"/>
      <c r="F21" s="9"/>
    </row>
    <row r="22" spans="1:6" ht="18" customHeight="1">
      <c r="A22" s="60"/>
      <c r="B22" s="63"/>
      <c r="C22" s="58"/>
      <c r="D22" s="58"/>
      <c r="E22" s="58"/>
      <c r="F22" s="9"/>
    </row>
    <row r="23" spans="1:6" ht="18" customHeight="1">
      <c r="A23" s="60"/>
      <c r="B23" s="62"/>
      <c r="C23" s="45"/>
      <c r="D23" s="45"/>
      <c r="E23" s="45"/>
      <c r="F23" s="45"/>
    </row>
    <row r="24" spans="1:6" ht="18" customHeight="1">
      <c r="A24" s="60"/>
      <c r="B24" s="60"/>
      <c r="C24" s="58"/>
      <c r="D24" s="58"/>
      <c r="E24" s="58"/>
      <c r="F24" s="45"/>
    </row>
    <row r="25" spans="1:6" ht="18" customHeight="1">
      <c r="A25" s="60"/>
      <c r="B25" s="60"/>
      <c r="C25" s="58"/>
      <c r="D25" s="58"/>
      <c r="E25" s="58"/>
      <c r="F25" s="45"/>
    </row>
    <row r="26" spans="1:6" ht="18" customHeight="1">
      <c r="A26" s="60"/>
      <c r="B26" s="60"/>
      <c r="C26" s="58"/>
      <c r="D26" s="58"/>
      <c r="E26" s="58"/>
      <c r="F26" s="45"/>
    </row>
    <row r="27" spans="1:6" ht="18" customHeight="1">
      <c r="A27" s="60"/>
      <c r="B27" s="63"/>
      <c r="C27" s="58"/>
      <c r="D27" s="58"/>
      <c r="E27" s="58"/>
      <c r="F27" s="45"/>
    </row>
    <row r="28" spans="1:6" ht="18" customHeight="1">
      <c r="A28" s="60"/>
      <c r="B28" s="63"/>
      <c r="C28" s="58"/>
      <c r="D28" s="58"/>
      <c r="E28" s="58"/>
      <c r="F28" s="45"/>
    </row>
    <row r="29" spans="1:6" ht="18" customHeight="1">
      <c r="A29" s="60"/>
      <c r="B29" s="63"/>
      <c r="C29" s="58"/>
      <c r="D29" s="58"/>
      <c r="E29" s="58"/>
      <c r="F29" s="45"/>
    </row>
    <row r="30" spans="1:6" ht="18" customHeight="1">
      <c r="A30" s="60"/>
      <c r="B30" s="62"/>
      <c r="C30" s="45"/>
      <c r="D30" s="45"/>
      <c r="E30" s="45"/>
      <c r="F30" s="45"/>
    </row>
    <row r="31" spans="1:6" ht="18" customHeight="1">
      <c r="A31" s="60"/>
      <c r="B31" s="60"/>
      <c r="C31" s="45"/>
      <c r="D31" s="45"/>
      <c r="E31" s="58"/>
      <c r="F31" s="45"/>
    </row>
    <row r="32" spans="1:6" ht="18" customHeight="1">
      <c r="A32" s="60"/>
      <c r="B32" s="60"/>
      <c r="C32" s="45"/>
      <c r="D32" s="45"/>
      <c r="E32" s="58"/>
      <c r="F32" s="45"/>
    </row>
    <row r="33" spans="1:6" ht="18" customHeight="1">
      <c r="A33" s="60"/>
      <c r="B33" s="62"/>
      <c r="C33" s="64"/>
      <c r="D33" s="45"/>
      <c r="E33" s="58"/>
      <c r="F33" s="45"/>
    </row>
    <row r="34" spans="1:7" ht="18" customHeight="1">
      <c r="A34" s="60"/>
      <c r="B34" s="61"/>
      <c r="C34" s="8"/>
      <c r="D34" s="8"/>
      <c r="E34" s="8"/>
      <c r="F34" s="8"/>
      <c r="G34" s="2">
        <f>SUM(F13,F23,F30,F33)</f>
        <v>0</v>
      </c>
    </row>
    <row r="35" spans="1:6" ht="12.75" customHeight="1">
      <c r="A35" s="58"/>
      <c r="B35" s="48"/>
      <c r="C35" s="48"/>
      <c r="D35" s="58"/>
      <c r="E35" s="58"/>
      <c r="F35" s="58"/>
    </row>
    <row r="36" spans="1:6" ht="12.75" customHeight="1">
      <c r="A36" s="58"/>
      <c r="B36" s="48"/>
      <c r="C36" s="48"/>
      <c r="D36" s="58"/>
      <c r="E36" s="58"/>
      <c r="F36" s="58"/>
    </row>
    <row r="37" spans="1:6" ht="12.75">
      <c r="A37" s="58"/>
      <c r="B37" s="65"/>
      <c r="C37" s="66"/>
      <c r="D37" s="66"/>
      <c r="E37" s="58"/>
      <c r="F37" s="58"/>
    </row>
    <row r="38" spans="1:6" ht="12.75">
      <c r="A38" s="60"/>
      <c r="B38" s="43"/>
      <c r="C38" s="43"/>
      <c r="D38" s="59"/>
      <c r="E38" s="58"/>
      <c r="F38" s="58"/>
    </row>
    <row r="39" spans="1:6" ht="12.75">
      <c r="A39" s="60"/>
      <c r="B39" s="43"/>
      <c r="C39" s="44"/>
      <c r="D39" s="59"/>
      <c r="E39" s="58"/>
      <c r="F39" s="58"/>
    </row>
    <row r="40" spans="1:6" ht="18" customHeight="1">
      <c r="A40" s="60"/>
      <c r="B40" s="61"/>
      <c r="C40" s="8"/>
      <c r="D40" s="58"/>
      <c r="E40" s="58"/>
      <c r="F40" s="58"/>
    </row>
    <row r="41" spans="1:6" ht="18" customHeight="1">
      <c r="A41" s="60"/>
      <c r="B41" s="62"/>
      <c r="C41" s="45"/>
      <c r="D41" s="58"/>
      <c r="E41" s="58"/>
      <c r="F41" s="58"/>
    </row>
    <row r="42" spans="1:6" ht="18" customHeight="1">
      <c r="A42" s="60"/>
      <c r="B42" s="60"/>
      <c r="C42" s="58"/>
      <c r="D42" s="58"/>
      <c r="E42" s="58"/>
      <c r="F42" s="58"/>
    </row>
    <row r="43" spans="1:6" ht="18" customHeight="1">
      <c r="A43" s="60"/>
      <c r="B43" s="60"/>
      <c r="C43" s="58"/>
      <c r="D43" s="58"/>
      <c r="E43" s="58"/>
      <c r="F43" s="58"/>
    </row>
    <row r="44" spans="1:6" ht="18" customHeight="1">
      <c r="A44" s="60"/>
      <c r="B44" s="60"/>
      <c r="C44" s="58"/>
      <c r="D44" s="58"/>
      <c r="E44" s="58"/>
      <c r="F44" s="58"/>
    </row>
    <row r="45" spans="1:6" ht="18" customHeight="1">
      <c r="A45" s="60"/>
      <c r="B45" s="60"/>
      <c r="C45" s="58"/>
      <c r="D45" s="58"/>
      <c r="E45" s="58"/>
      <c r="F45" s="58"/>
    </row>
    <row r="46" spans="1:6" ht="18" customHeight="1">
      <c r="A46" s="60"/>
      <c r="B46" s="63"/>
      <c r="C46" s="58"/>
      <c r="D46" s="58"/>
      <c r="E46" s="58"/>
      <c r="F46" s="58"/>
    </row>
    <row r="47" spans="1:6" ht="18" customHeight="1">
      <c r="A47" s="60"/>
      <c r="B47" s="63"/>
      <c r="C47" s="58"/>
      <c r="D47" s="58"/>
      <c r="E47" s="58"/>
      <c r="F47" s="58"/>
    </row>
    <row r="48" spans="1:6" ht="18" customHeight="1">
      <c r="A48" s="60"/>
      <c r="B48" s="63"/>
      <c r="C48" s="58"/>
      <c r="D48" s="58"/>
      <c r="E48" s="58"/>
      <c r="F48" s="58"/>
    </row>
    <row r="49" spans="1:6" ht="18" customHeight="1">
      <c r="A49" s="60"/>
      <c r="B49" s="60"/>
      <c r="C49" s="58"/>
      <c r="D49" s="58"/>
      <c r="E49" s="58"/>
      <c r="F49" s="58"/>
    </row>
    <row r="50" spans="1:6" ht="18" customHeight="1">
      <c r="A50" s="60"/>
      <c r="B50" s="62"/>
      <c r="C50" s="45"/>
      <c r="D50" s="58"/>
      <c r="E50" s="58"/>
      <c r="F50" s="58"/>
    </row>
    <row r="51" spans="1:6" ht="18" customHeight="1">
      <c r="A51" s="60"/>
      <c r="B51" s="60"/>
      <c r="C51" s="58"/>
      <c r="D51" s="58"/>
      <c r="E51" s="58"/>
      <c r="F51" s="58"/>
    </row>
    <row r="52" spans="1:6" ht="18" customHeight="1">
      <c r="A52" s="60"/>
      <c r="B52" s="60"/>
      <c r="C52" s="58"/>
      <c r="D52" s="58"/>
      <c r="E52" s="58"/>
      <c r="F52" s="58"/>
    </row>
    <row r="53" spans="1:6" ht="18" customHeight="1">
      <c r="A53" s="60"/>
      <c r="B53" s="60"/>
      <c r="C53" s="58"/>
      <c r="D53" s="58"/>
      <c r="E53" s="58"/>
      <c r="F53" s="58"/>
    </row>
    <row r="54" spans="1:6" ht="18" customHeight="1">
      <c r="A54" s="60"/>
      <c r="B54" s="63"/>
      <c r="C54" s="58"/>
      <c r="D54" s="58"/>
      <c r="E54" s="58"/>
      <c r="F54" s="58"/>
    </row>
    <row r="55" spans="1:6" ht="18" customHeight="1">
      <c r="A55" s="60"/>
      <c r="B55" s="63"/>
      <c r="C55" s="58"/>
      <c r="D55" s="58"/>
      <c r="E55" s="58"/>
      <c r="F55" s="58"/>
    </row>
    <row r="56" spans="1:6" ht="18" customHeight="1">
      <c r="A56" s="60"/>
      <c r="B56" s="62"/>
      <c r="C56" s="58"/>
      <c r="D56" s="58"/>
      <c r="E56" s="58"/>
      <c r="F56" s="58"/>
    </row>
    <row r="57" spans="1:6" ht="18" customHeight="1">
      <c r="A57" s="60"/>
      <c r="B57" s="62"/>
      <c r="C57" s="45"/>
      <c r="D57" s="58"/>
      <c r="E57" s="58"/>
      <c r="F57" s="58"/>
    </row>
    <row r="58" spans="1:6" ht="18" customHeight="1">
      <c r="A58" s="60"/>
      <c r="B58" s="60"/>
      <c r="C58" s="58"/>
      <c r="D58" s="58"/>
      <c r="E58" s="58"/>
      <c r="F58" s="58"/>
    </row>
    <row r="59" spans="1:6" ht="18" customHeight="1">
      <c r="A59" s="60"/>
      <c r="B59" s="60"/>
      <c r="C59" s="58"/>
      <c r="D59" s="58"/>
      <c r="E59" s="58"/>
      <c r="F59" s="58"/>
    </row>
    <row r="60" spans="1:6" ht="18" customHeight="1">
      <c r="A60" s="60"/>
      <c r="B60" s="61"/>
      <c r="C60" s="8"/>
      <c r="D60" s="58"/>
      <c r="E60" s="58"/>
      <c r="F60" s="58"/>
    </row>
    <row r="61" spans="1:6" ht="18" customHeight="1">
      <c r="A61" s="60"/>
      <c r="B61" s="61"/>
      <c r="C61" s="8"/>
      <c r="D61" s="58"/>
      <c r="E61" s="58"/>
      <c r="F61" s="58"/>
    </row>
    <row r="62" spans="1:6" ht="18" customHeight="1">
      <c r="A62" s="60"/>
      <c r="B62" s="60"/>
      <c r="C62" s="9"/>
      <c r="D62" s="58"/>
      <c r="E62" s="58"/>
      <c r="F62" s="58"/>
    </row>
    <row r="63" spans="1:6" ht="18" customHeight="1">
      <c r="A63" s="60"/>
      <c r="B63" s="61"/>
      <c r="C63" s="8"/>
      <c r="D63" s="58"/>
      <c r="E63" s="58"/>
      <c r="F63" s="58"/>
    </row>
    <row r="64" spans="1:6" ht="18" customHeight="1">
      <c r="A64" s="60"/>
      <c r="B64" s="62"/>
      <c r="C64" s="45"/>
      <c r="D64" s="58"/>
      <c r="E64" s="58"/>
      <c r="F64" s="58"/>
    </row>
    <row r="65" spans="1:6" ht="18" customHeight="1">
      <c r="A65" s="60"/>
      <c r="B65" s="60"/>
      <c r="C65" s="58"/>
      <c r="D65" s="58"/>
      <c r="E65" s="58"/>
      <c r="F65" s="58"/>
    </row>
    <row r="66" spans="1:6" ht="18" customHeight="1">
      <c r="A66" s="60"/>
      <c r="B66" s="60"/>
      <c r="C66" s="58"/>
      <c r="D66" s="58"/>
      <c r="E66" s="58"/>
      <c r="F66" s="58"/>
    </row>
    <row r="67" spans="1:6" ht="18" customHeight="1">
      <c r="A67" s="60"/>
      <c r="B67" s="60"/>
      <c r="C67" s="58"/>
      <c r="D67" s="58"/>
      <c r="E67" s="58"/>
      <c r="F67" s="58"/>
    </row>
    <row r="68" spans="1:6" ht="18" customHeight="1">
      <c r="A68" s="60"/>
      <c r="B68" s="60"/>
      <c r="C68" s="58"/>
      <c r="D68" s="58"/>
      <c r="E68" s="58"/>
      <c r="F68" s="58"/>
    </row>
    <row r="69" spans="1:6" ht="18" customHeight="1">
      <c r="A69" s="60"/>
      <c r="B69" s="63"/>
      <c r="C69" s="58"/>
      <c r="D69" s="58"/>
      <c r="E69" s="58"/>
      <c r="F69" s="58"/>
    </row>
    <row r="70" spans="1:6" ht="18" customHeight="1">
      <c r="A70" s="60"/>
      <c r="B70" s="63"/>
      <c r="C70" s="58"/>
      <c r="D70" s="58"/>
      <c r="E70" s="58"/>
      <c r="F70" s="58"/>
    </row>
    <row r="71" spans="1:6" ht="18" customHeight="1">
      <c r="A71" s="60"/>
      <c r="B71" s="63"/>
      <c r="C71" s="58"/>
      <c r="D71" s="58"/>
      <c r="E71" s="58"/>
      <c r="F71" s="58"/>
    </row>
    <row r="72" spans="1:6" ht="18" customHeight="1">
      <c r="A72" s="60"/>
      <c r="B72" s="60"/>
      <c r="C72" s="58"/>
      <c r="D72" s="58"/>
      <c r="E72" s="58"/>
      <c r="F72" s="58"/>
    </row>
    <row r="73" spans="1:6" ht="18" customHeight="1">
      <c r="A73" s="60"/>
      <c r="B73" s="62"/>
      <c r="C73" s="45"/>
      <c r="D73" s="58"/>
      <c r="E73" s="58"/>
      <c r="F73" s="58"/>
    </row>
    <row r="74" spans="1:6" ht="18" customHeight="1">
      <c r="A74" s="60"/>
      <c r="B74" s="60"/>
      <c r="C74" s="58"/>
      <c r="D74" s="58"/>
      <c r="E74" s="58"/>
      <c r="F74" s="58"/>
    </row>
    <row r="75" spans="1:6" ht="18" customHeight="1">
      <c r="A75" s="60"/>
      <c r="B75" s="60"/>
      <c r="C75" s="58"/>
      <c r="D75" s="58"/>
      <c r="E75" s="58"/>
      <c r="F75" s="58"/>
    </row>
    <row r="76" spans="1:6" ht="18" customHeight="1">
      <c r="A76" s="60"/>
      <c r="B76" s="60"/>
      <c r="C76" s="9"/>
      <c r="D76" s="58"/>
      <c r="E76" s="58"/>
      <c r="F76" s="58"/>
    </row>
    <row r="77" spans="1:6" ht="18" customHeight="1">
      <c r="A77" s="60"/>
      <c r="B77" s="63"/>
      <c r="C77" s="58"/>
      <c r="D77" s="58"/>
      <c r="E77" s="58"/>
      <c r="F77" s="58"/>
    </row>
    <row r="78" spans="1:6" ht="18" customHeight="1">
      <c r="A78" s="60"/>
      <c r="B78" s="63"/>
      <c r="C78" s="58"/>
      <c r="D78" s="58"/>
      <c r="E78" s="58"/>
      <c r="F78" s="58"/>
    </row>
    <row r="79" spans="1:6" ht="18" customHeight="1">
      <c r="A79" s="60"/>
      <c r="B79" s="62"/>
      <c r="C79" s="45"/>
      <c r="D79" s="58"/>
      <c r="E79" s="58"/>
      <c r="F79" s="58"/>
    </row>
    <row r="80" spans="1:6" ht="18" customHeight="1">
      <c r="A80" s="60"/>
      <c r="B80" s="61"/>
      <c r="C80" s="8"/>
      <c r="D80" s="58"/>
      <c r="E80" s="58"/>
      <c r="F80" s="58"/>
    </row>
    <row r="81" spans="1:6" s="3" customFormat="1" ht="18" customHeight="1">
      <c r="A81" s="60"/>
      <c r="B81" s="62"/>
      <c r="C81" s="45"/>
      <c r="D81" s="65"/>
      <c r="E81" s="65"/>
      <c r="F81" s="65"/>
    </row>
    <row r="82" spans="1:6" s="4" customFormat="1" ht="21.75" customHeight="1">
      <c r="A82" s="67"/>
      <c r="B82" s="61"/>
      <c r="C82" s="8"/>
      <c r="D82" s="67"/>
      <c r="E82" s="67"/>
      <c r="F82" s="67"/>
    </row>
    <row r="83" spans="1:6" ht="18" customHeight="1">
      <c r="A83" s="58"/>
      <c r="B83" s="67"/>
      <c r="C83" s="67"/>
      <c r="D83" s="58"/>
      <c r="E83" s="58"/>
      <c r="F83" s="58"/>
    </row>
    <row r="84" spans="1:6" ht="18" customHeight="1">
      <c r="A84" s="58"/>
      <c r="B84" s="67"/>
      <c r="C84" s="67"/>
      <c r="D84" s="58"/>
      <c r="E84" s="58"/>
      <c r="F84" s="58"/>
    </row>
    <row r="85" spans="2:3" ht="18" customHeight="1">
      <c r="B85" s="4"/>
      <c r="C85" s="4"/>
    </row>
    <row r="86" spans="2:3" ht="18" customHeight="1">
      <c r="B86" s="4"/>
      <c r="C86" s="4"/>
    </row>
    <row r="87" spans="2:3" ht="18" customHeight="1">
      <c r="B87" s="4"/>
      <c r="C87" s="4"/>
    </row>
    <row r="88" spans="2:3" ht="18" customHeight="1">
      <c r="B88" s="4"/>
      <c r="C88" s="4"/>
    </row>
    <row r="89" spans="2:3" ht="18" customHeight="1">
      <c r="B89" s="4"/>
      <c r="C89" s="4"/>
    </row>
    <row r="90" spans="2:3" ht="18" customHeight="1">
      <c r="B90" s="4"/>
      <c r="C90" s="4"/>
    </row>
    <row r="91" spans="2:3" ht="18" customHeight="1">
      <c r="B91" s="4"/>
      <c r="C91" s="4"/>
    </row>
    <row r="92" spans="2:3" ht="18" customHeight="1">
      <c r="B92" s="4"/>
      <c r="C92" s="4"/>
    </row>
    <row r="93" spans="2:3" ht="18" customHeight="1">
      <c r="B93" s="4"/>
      <c r="C93" s="4"/>
    </row>
    <row r="94" spans="2:3" ht="18" customHeight="1">
      <c r="B94" s="4"/>
      <c r="C94" s="4"/>
    </row>
    <row r="95" spans="2:3" ht="18" customHeight="1">
      <c r="B95" s="4"/>
      <c r="C95" s="4"/>
    </row>
    <row r="96" spans="2:3" ht="18" customHeight="1">
      <c r="B96" s="4"/>
      <c r="C96" s="4"/>
    </row>
    <row r="97" spans="2:3" ht="18" customHeight="1">
      <c r="B97" s="4"/>
      <c r="C97" s="4"/>
    </row>
    <row r="98" spans="2:3" ht="18" customHeight="1">
      <c r="B98" s="4"/>
      <c r="C98" s="4"/>
    </row>
    <row r="99" spans="2:3" ht="18" customHeight="1">
      <c r="B99" s="4"/>
      <c r="C99" s="4"/>
    </row>
    <row r="100" spans="2:3" ht="18" customHeight="1">
      <c r="B100" s="4"/>
      <c r="C100" s="4"/>
    </row>
    <row r="101" spans="2:3" ht="18" customHeight="1">
      <c r="B101" s="4"/>
      <c r="C101" s="4"/>
    </row>
    <row r="102" spans="2:3" ht="18" customHeight="1">
      <c r="B102" s="4"/>
      <c r="C102" s="4"/>
    </row>
    <row r="103" spans="2:3" ht="18" customHeight="1">
      <c r="B103" s="4"/>
      <c r="C103" s="4"/>
    </row>
    <row r="104" spans="2:3" ht="18" customHeight="1">
      <c r="B104" s="4"/>
      <c r="C104" s="4"/>
    </row>
    <row r="105" spans="2:3" ht="18" customHeight="1">
      <c r="B105" s="4"/>
      <c r="C105" s="4"/>
    </row>
    <row r="106" spans="2:3" ht="18" customHeight="1">
      <c r="B106" s="4"/>
      <c r="C106" s="4"/>
    </row>
    <row r="107" spans="2:3" ht="18" customHeight="1">
      <c r="B107" s="4"/>
      <c r="C107" s="4"/>
    </row>
    <row r="108" spans="2:3" ht="18" customHeight="1">
      <c r="B108" s="4"/>
      <c r="C108" s="4"/>
    </row>
    <row r="109" spans="2:3" ht="18" customHeight="1">
      <c r="B109" s="4"/>
      <c r="C109" s="4"/>
    </row>
    <row r="110" spans="2:3" ht="18" customHeight="1">
      <c r="B110" s="4"/>
      <c r="C110" s="4"/>
    </row>
    <row r="111" spans="2:3" ht="18" customHeight="1">
      <c r="B111" s="4"/>
      <c r="C111" s="4"/>
    </row>
    <row r="112" spans="2:3" ht="18" customHeight="1">
      <c r="B112" s="4"/>
      <c r="C112" s="4"/>
    </row>
    <row r="113" spans="2:3" ht="18" customHeight="1">
      <c r="B113" s="4"/>
      <c r="C113" s="4"/>
    </row>
    <row r="114" spans="2:3" ht="18" customHeight="1">
      <c r="B114" s="4"/>
      <c r="C114" s="4"/>
    </row>
    <row r="115" spans="2:3" ht="18" customHeight="1">
      <c r="B115" s="4"/>
      <c r="C115" s="4"/>
    </row>
    <row r="116" spans="2:3" ht="18" customHeight="1">
      <c r="B116" s="4"/>
      <c r="C116" s="4"/>
    </row>
    <row r="117" spans="2:3" ht="18" customHeight="1">
      <c r="B117" s="4"/>
      <c r="C117" s="4"/>
    </row>
    <row r="118" spans="2:3" ht="18" customHeight="1">
      <c r="B118" s="4"/>
      <c r="C118" s="4"/>
    </row>
    <row r="119" spans="2:3" ht="18" customHeight="1">
      <c r="B119" s="4"/>
      <c r="C119" s="4"/>
    </row>
    <row r="120" spans="2:3" ht="18" customHeight="1">
      <c r="B120" s="4"/>
      <c r="C120" s="4"/>
    </row>
    <row r="121" spans="2:3" ht="18" customHeight="1">
      <c r="B121" s="4"/>
      <c r="C121" s="4"/>
    </row>
    <row r="122" spans="2:3" ht="18" customHeight="1">
      <c r="B122" s="4"/>
      <c r="C122" s="4"/>
    </row>
    <row r="123" spans="2:3" ht="18" customHeight="1">
      <c r="B123" s="4"/>
      <c r="C123" s="4"/>
    </row>
    <row r="124" spans="2:3" ht="18" customHeight="1">
      <c r="B124" s="4"/>
      <c r="C124" s="4"/>
    </row>
    <row r="125" spans="2:3" ht="18" customHeight="1">
      <c r="B125" s="4"/>
      <c r="C125" s="4"/>
    </row>
    <row r="126" spans="2:3" ht="18" customHeight="1">
      <c r="B126" s="4"/>
      <c r="C126" s="4"/>
    </row>
    <row r="127" spans="2:3" ht="18" customHeight="1">
      <c r="B127" s="4"/>
      <c r="C127" s="4"/>
    </row>
    <row r="128" spans="2:3" ht="18" customHeight="1">
      <c r="B128" s="4"/>
      <c r="C128" s="4"/>
    </row>
    <row r="129" spans="2:3" ht="18" customHeight="1">
      <c r="B129" s="4"/>
      <c r="C129" s="4"/>
    </row>
    <row r="130" spans="2:3" ht="18" customHeight="1">
      <c r="B130" s="4"/>
      <c r="C130" s="4"/>
    </row>
    <row r="131" spans="2:3" ht="18" customHeight="1">
      <c r="B131" s="4"/>
      <c r="C131" s="4"/>
    </row>
    <row r="132" spans="2:3" ht="18" customHeight="1">
      <c r="B132" s="4"/>
      <c r="C132" s="4"/>
    </row>
    <row r="133" spans="2:3" ht="18" customHeight="1">
      <c r="B133" s="4"/>
      <c r="C133" s="4"/>
    </row>
    <row r="134" spans="2:3" ht="18" customHeight="1">
      <c r="B134" s="4"/>
      <c r="C134" s="4"/>
    </row>
    <row r="135" spans="2:3" ht="18" customHeight="1">
      <c r="B135" s="4"/>
      <c r="C135" s="4"/>
    </row>
    <row r="136" spans="2:3" ht="18" customHeight="1">
      <c r="B136" s="4"/>
      <c r="C136" s="4"/>
    </row>
    <row r="137" spans="2:3" ht="18" customHeight="1">
      <c r="B137" s="4"/>
      <c r="C137" s="4"/>
    </row>
    <row r="138" spans="2:3" ht="18" customHeight="1">
      <c r="B138" s="4"/>
      <c r="C138" s="4"/>
    </row>
    <row r="139" spans="2:3" ht="18" customHeight="1">
      <c r="B139" s="4"/>
      <c r="C139" s="4"/>
    </row>
    <row r="140" spans="2:3" ht="18" customHeight="1">
      <c r="B140" s="4"/>
      <c r="C140" s="4"/>
    </row>
    <row r="141" spans="2:3" ht="18" customHeight="1">
      <c r="B141" s="4"/>
      <c r="C141" s="4"/>
    </row>
    <row r="142" spans="2:3" ht="18" customHeight="1">
      <c r="B142" s="4"/>
      <c r="C142" s="4"/>
    </row>
    <row r="143" spans="2:3" ht="18" customHeight="1">
      <c r="B143" s="4"/>
      <c r="C143" s="4"/>
    </row>
    <row r="144" spans="2:3" ht="18" customHeight="1">
      <c r="B144" s="4"/>
      <c r="C144" s="4"/>
    </row>
    <row r="145" spans="2:3" ht="18" customHeight="1">
      <c r="B145" s="4"/>
      <c r="C145" s="4"/>
    </row>
    <row r="146" spans="2:3" ht="18" customHeight="1">
      <c r="B146" s="4"/>
      <c r="C146" s="4"/>
    </row>
    <row r="147" spans="2:3" ht="18" customHeight="1">
      <c r="B147" s="4"/>
      <c r="C147" s="4"/>
    </row>
    <row r="148" spans="2:3" ht="18" customHeight="1">
      <c r="B148" s="4"/>
      <c r="C148" s="4"/>
    </row>
    <row r="149" spans="2:3" ht="18" customHeight="1">
      <c r="B149" s="4"/>
      <c r="C149" s="4"/>
    </row>
    <row r="150" spans="2:3" ht="18" customHeight="1">
      <c r="B150" s="4"/>
      <c r="C150" s="4"/>
    </row>
    <row r="151" spans="2:3" ht="18" customHeight="1">
      <c r="B151" s="4"/>
      <c r="C151" s="4"/>
    </row>
    <row r="152" spans="2:3" ht="18" customHeight="1">
      <c r="B152" s="4"/>
      <c r="C152" s="4"/>
    </row>
    <row r="153" spans="2:3" ht="18" customHeight="1">
      <c r="B153" s="4"/>
      <c r="C153" s="4"/>
    </row>
    <row r="154" spans="2:3" ht="18" customHeight="1">
      <c r="B154" s="4"/>
      <c r="C154" s="4"/>
    </row>
    <row r="155" spans="2:3" ht="18" customHeight="1">
      <c r="B155" s="4"/>
      <c r="C155" s="4"/>
    </row>
    <row r="156" spans="2:3" ht="18" customHeight="1">
      <c r="B156" s="4"/>
      <c r="C156" s="4"/>
    </row>
    <row r="157" spans="2:3" ht="18" customHeight="1">
      <c r="B157" s="4"/>
      <c r="C157" s="4"/>
    </row>
    <row r="158" spans="2:3" ht="18" customHeight="1">
      <c r="B158" s="4"/>
      <c r="C158" s="4"/>
    </row>
    <row r="159" spans="2:3" ht="18" customHeight="1">
      <c r="B159" s="4"/>
      <c r="C159" s="4"/>
    </row>
    <row r="160" spans="2:3" ht="18" customHeight="1">
      <c r="B160" s="4"/>
      <c r="C160" s="4"/>
    </row>
    <row r="161" spans="2:3" ht="18" customHeight="1">
      <c r="B161" s="4"/>
      <c r="C161" s="4"/>
    </row>
    <row r="162" spans="2:3" ht="18" customHeight="1">
      <c r="B162" s="4"/>
      <c r="C162" s="4"/>
    </row>
    <row r="163" spans="2:3" ht="18" customHeight="1">
      <c r="B163" s="4"/>
      <c r="C163" s="4"/>
    </row>
    <row r="164" spans="2:3" ht="18" customHeight="1">
      <c r="B164" s="4"/>
      <c r="C164" s="4"/>
    </row>
    <row r="165" spans="2:3" ht="18" customHeight="1">
      <c r="B165" s="4"/>
      <c r="C165" s="4"/>
    </row>
    <row r="166" spans="2:3" ht="18" customHeight="1">
      <c r="B166" s="4"/>
      <c r="C166" s="4"/>
    </row>
    <row r="167" spans="2:3" ht="18" customHeight="1">
      <c r="B167" s="4"/>
      <c r="C167" s="4"/>
    </row>
    <row r="168" spans="2:3" ht="18" customHeight="1">
      <c r="B168" s="4"/>
      <c r="C168" s="4"/>
    </row>
    <row r="169" spans="2:3" ht="18" customHeight="1">
      <c r="B169" s="4"/>
      <c r="C169" s="4"/>
    </row>
    <row r="170" spans="2:3" ht="18" customHeight="1">
      <c r="B170" s="4"/>
      <c r="C170" s="4"/>
    </row>
    <row r="171" spans="2:3" ht="18" customHeight="1">
      <c r="B171" s="4"/>
      <c r="C171" s="4"/>
    </row>
    <row r="172" spans="2:3" ht="18" customHeight="1">
      <c r="B172" s="4"/>
      <c r="C172" s="4"/>
    </row>
    <row r="173" spans="2:3" ht="18" customHeight="1">
      <c r="B173" s="4"/>
      <c r="C173" s="4"/>
    </row>
    <row r="174" spans="2:3" ht="18" customHeight="1">
      <c r="B174" s="4"/>
      <c r="C174" s="4"/>
    </row>
    <row r="175" spans="2:3" ht="18" customHeight="1">
      <c r="B175" s="4"/>
      <c r="C175" s="4"/>
    </row>
    <row r="176" spans="2:3" ht="18" customHeight="1">
      <c r="B176" s="4"/>
      <c r="C176" s="4"/>
    </row>
    <row r="177" spans="2:3" ht="18" customHeight="1">
      <c r="B177" s="4"/>
      <c r="C177" s="4"/>
    </row>
    <row r="178" spans="2:3" ht="18" customHeight="1">
      <c r="B178" s="4"/>
      <c r="C178" s="4"/>
    </row>
    <row r="179" spans="2:3" ht="18" customHeight="1">
      <c r="B179" s="4"/>
      <c r="C179" s="4"/>
    </row>
    <row r="180" spans="2:3" ht="18" customHeight="1">
      <c r="B180" s="4"/>
      <c r="C180" s="4"/>
    </row>
    <row r="181" spans="2:3" ht="18" customHeight="1">
      <c r="B181" s="4"/>
      <c r="C181" s="4"/>
    </row>
    <row r="182" spans="2:3" ht="18" customHeight="1">
      <c r="B182" s="4"/>
      <c r="C182" s="4"/>
    </row>
    <row r="183" spans="2:3" ht="18" customHeight="1">
      <c r="B183" s="4"/>
      <c r="C183" s="4"/>
    </row>
    <row r="184" spans="2:3" ht="18" customHeight="1">
      <c r="B184" s="4"/>
      <c r="C184" s="4"/>
    </row>
    <row r="185" spans="2:3" ht="18" customHeight="1">
      <c r="B185" s="4"/>
      <c r="C185" s="4"/>
    </row>
    <row r="186" spans="2:3" ht="18" customHeight="1">
      <c r="B186" s="4"/>
      <c r="C186" s="4"/>
    </row>
    <row r="187" spans="2:3" ht="18" customHeight="1">
      <c r="B187" s="4"/>
      <c r="C187" s="4"/>
    </row>
    <row r="188" spans="2:3" ht="18" customHeight="1">
      <c r="B188" s="4"/>
      <c r="C188" s="4"/>
    </row>
    <row r="189" spans="2:3" ht="18" customHeight="1">
      <c r="B189" s="4"/>
      <c r="C189" s="4"/>
    </row>
    <row r="190" spans="2:3" ht="18" customHeight="1">
      <c r="B190" s="4"/>
      <c r="C190" s="4"/>
    </row>
    <row r="191" spans="2:3" ht="18" customHeight="1">
      <c r="B191" s="4"/>
      <c r="C191" s="4"/>
    </row>
    <row r="192" spans="2:3" ht="18" customHeight="1">
      <c r="B192" s="4"/>
      <c r="C192" s="4"/>
    </row>
    <row r="193" spans="2:3" ht="18" customHeight="1">
      <c r="B193" s="4"/>
      <c r="C193" s="4"/>
    </row>
    <row r="194" spans="2:3" ht="18" customHeight="1">
      <c r="B194" s="4"/>
      <c r="C194" s="4"/>
    </row>
    <row r="195" spans="2:3" ht="18" customHeight="1">
      <c r="B195" s="4"/>
      <c r="C195" s="4"/>
    </row>
    <row r="196" spans="2:3" ht="18" customHeight="1">
      <c r="B196" s="4"/>
      <c r="C196" s="4"/>
    </row>
    <row r="197" spans="2:3" ht="18" customHeight="1">
      <c r="B197" s="4"/>
      <c r="C197" s="4"/>
    </row>
    <row r="198" spans="2:3" ht="18" customHeight="1">
      <c r="B198" s="4"/>
      <c r="C198" s="4"/>
    </row>
    <row r="199" spans="2:3" ht="18" customHeight="1">
      <c r="B199" s="4"/>
      <c r="C199" s="4"/>
    </row>
    <row r="200" spans="2:3" ht="18" customHeight="1">
      <c r="B200" s="4"/>
      <c r="C200" s="4"/>
    </row>
    <row r="201" spans="2:3" ht="18" customHeight="1">
      <c r="B201" s="4"/>
      <c r="C201" s="4"/>
    </row>
    <row r="202" spans="2:3" ht="18" customHeight="1">
      <c r="B202" s="4"/>
      <c r="C202" s="4"/>
    </row>
    <row r="203" spans="2:3" ht="18" customHeight="1">
      <c r="B203" s="4"/>
      <c r="C203" s="4"/>
    </row>
    <row r="204" spans="2:3" ht="18" customHeight="1">
      <c r="B204" s="4"/>
      <c r="C204" s="4"/>
    </row>
    <row r="205" spans="2:3" ht="18" customHeight="1">
      <c r="B205" s="4"/>
      <c r="C205" s="4"/>
    </row>
    <row r="206" spans="2:3" ht="18" customHeight="1">
      <c r="B206" s="4"/>
      <c r="C206" s="4"/>
    </row>
    <row r="207" spans="2:3" ht="18" customHeight="1">
      <c r="B207" s="4"/>
      <c r="C207" s="4"/>
    </row>
    <row r="208" spans="2:3" ht="18" customHeight="1">
      <c r="B208" s="4"/>
      <c r="C208" s="4"/>
    </row>
    <row r="209" spans="2:3" ht="18" customHeight="1">
      <c r="B209" s="4"/>
      <c r="C209" s="4"/>
    </row>
    <row r="210" spans="2:3" ht="18" customHeight="1">
      <c r="B210" s="4"/>
      <c r="C210" s="4"/>
    </row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</sheetData>
  <sheetProtection selectLockedCells="1" selectUnlockedCells="1"/>
  <mergeCells count="4">
    <mergeCell ref="A1:F1"/>
    <mergeCell ref="A3:F5"/>
    <mergeCell ref="A6:F7"/>
    <mergeCell ref="C37:D37"/>
  </mergeCells>
  <printOptions horizontalCentered="1"/>
  <pageMargins left="0.19652777777777777" right="0.19652777777777777" top="0.19652777777777777" bottom="0.5118055555555555" header="0.5118055555555555" footer="0.5118055555555555"/>
  <pageSetup horizontalDpi="300" verticalDpi="300" orientation="portrait" paperSize="9" scale="72" r:id="rId1"/>
  <headerFooter alignWithMargins="0">
    <oddFooter>&amp;C&amp;P. oldal</oddFooter>
  </headerFooter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01"/>
  <sheetViews>
    <sheetView tabSelected="1" view="pageBreakPreview" zoomScale="130" zoomScaleSheetLayoutView="130" zoomScalePageLayoutView="0" workbookViewId="0" topLeftCell="A1">
      <selection activeCell="B15" sqref="B15"/>
    </sheetView>
  </sheetViews>
  <sheetFormatPr defaultColWidth="9.140625" defaultRowHeight="12.75"/>
  <cols>
    <col min="2" max="2" width="61.140625" style="0" bestFit="1" customWidth="1"/>
    <col min="3" max="3" width="12.7109375" style="0" bestFit="1" customWidth="1"/>
    <col min="4" max="4" width="13.28125" style="0" bestFit="1" customWidth="1"/>
    <col min="5" max="5" width="12.421875" style="0" bestFit="1" customWidth="1"/>
    <col min="6" max="6" width="12.421875" style="0" customWidth="1"/>
  </cols>
  <sheetData>
    <row r="1" spans="1:4" ht="12.75">
      <c r="A1" s="52" t="s">
        <v>46</v>
      </c>
      <c r="B1" s="53"/>
      <c r="C1" s="53"/>
      <c r="D1" s="53"/>
    </row>
    <row r="2" spans="1:4" ht="12.75">
      <c r="A2" s="11"/>
      <c r="B2" s="1"/>
      <c r="C2" s="1"/>
      <c r="D2" s="1"/>
    </row>
    <row r="3" spans="2:6" ht="12.75">
      <c r="B3" s="54" t="s">
        <v>28</v>
      </c>
      <c r="C3" s="54"/>
      <c r="D3" s="55"/>
      <c r="E3" s="55"/>
      <c r="F3" s="42"/>
    </row>
    <row r="4" spans="2:6" ht="12.75">
      <c r="B4" s="54"/>
      <c r="C4" s="54"/>
      <c r="D4" s="55"/>
      <c r="E4" s="55"/>
      <c r="F4" s="42"/>
    </row>
    <row r="5" spans="2:6" ht="12.75">
      <c r="B5" s="54"/>
      <c r="C5" s="54"/>
      <c r="D5" s="55"/>
      <c r="E5" s="55"/>
      <c r="F5" s="42"/>
    </row>
    <row r="6" spans="2:6" ht="12.75">
      <c r="B6" s="54" t="s">
        <v>43</v>
      </c>
      <c r="C6" s="54"/>
      <c r="D6" s="55"/>
      <c r="E6" s="55"/>
      <c r="F6" s="42"/>
    </row>
    <row r="7" spans="2:6" ht="12.75">
      <c r="B7" s="54"/>
      <c r="C7" s="54"/>
      <c r="D7" s="55"/>
      <c r="E7" s="55"/>
      <c r="F7" s="42"/>
    </row>
    <row r="9" ht="13.5" thickBot="1">
      <c r="C9" s="13" t="s">
        <v>9</v>
      </c>
    </row>
    <row r="10" spans="1:4" ht="12.75">
      <c r="A10" s="14"/>
      <c r="B10" s="15" t="s">
        <v>0</v>
      </c>
      <c r="C10" s="15" t="s">
        <v>1</v>
      </c>
      <c r="D10" s="15" t="s">
        <v>29</v>
      </c>
    </row>
    <row r="11" spans="1:5" ht="13.5" thickBot="1">
      <c r="A11" s="16"/>
      <c r="B11" s="17"/>
      <c r="C11" s="18" t="s">
        <v>10</v>
      </c>
      <c r="D11" s="18" t="s">
        <v>45</v>
      </c>
      <c r="E11" s="18" t="s">
        <v>44</v>
      </c>
    </row>
    <row r="12" spans="1:4" ht="15.75">
      <c r="A12" s="14"/>
      <c r="B12" s="19" t="s">
        <v>31</v>
      </c>
      <c r="C12" s="20"/>
      <c r="D12" s="20"/>
    </row>
    <row r="13" spans="1:5" ht="12.75">
      <c r="A13" s="21">
        <v>1</v>
      </c>
      <c r="B13" s="5" t="s">
        <v>12</v>
      </c>
      <c r="C13" s="6">
        <f>SUM(C14,C15,C16,C17,C22)</f>
        <v>598503</v>
      </c>
      <c r="D13" s="6">
        <f>SUM(D14,D15,D16,D17,D22)</f>
        <v>786483</v>
      </c>
      <c r="E13" s="6">
        <f>SUM(E14,E15,E16,E17,E22)</f>
        <v>858637</v>
      </c>
    </row>
    <row r="14" spans="1:5" ht="12.75">
      <c r="A14" s="21">
        <v>2</v>
      </c>
      <c r="B14" s="22" t="s">
        <v>2</v>
      </c>
      <c r="C14" s="23">
        <f aca="true" t="shared" si="0" ref="C14:E16">SUM(C42,C64,C86)</f>
        <v>196982</v>
      </c>
      <c r="D14" s="23">
        <f t="shared" si="0"/>
        <v>222174</v>
      </c>
      <c r="E14" s="23">
        <f t="shared" si="0"/>
        <v>222174</v>
      </c>
    </row>
    <row r="15" spans="1:5" ht="12.75">
      <c r="A15" s="21">
        <v>3</v>
      </c>
      <c r="B15" s="22" t="s">
        <v>13</v>
      </c>
      <c r="C15" s="23">
        <f t="shared" si="0"/>
        <v>39220</v>
      </c>
      <c r="D15" s="23">
        <f t="shared" si="0"/>
        <v>39220</v>
      </c>
      <c r="E15" s="23">
        <f>SUM(E43,E65,E87)</f>
        <v>39221</v>
      </c>
    </row>
    <row r="16" spans="1:5" ht="12.75">
      <c r="A16" s="21">
        <v>4</v>
      </c>
      <c r="B16" s="22" t="s">
        <v>14</v>
      </c>
      <c r="C16" s="23">
        <f t="shared" si="0"/>
        <v>150135</v>
      </c>
      <c r="D16" s="23">
        <f t="shared" si="0"/>
        <v>304480</v>
      </c>
      <c r="E16" s="23">
        <f>SUM(E44,E66,E88)</f>
        <v>373713</v>
      </c>
    </row>
    <row r="17" spans="1:5" ht="12.75">
      <c r="A17" s="21">
        <v>5</v>
      </c>
      <c r="B17" s="22" t="s">
        <v>15</v>
      </c>
      <c r="C17" s="23">
        <f>SUM(C18:C21)</f>
        <v>208816</v>
      </c>
      <c r="D17" s="23">
        <f>SUM(D18:D21)</f>
        <v>214003</v>
      </c>
      <c r="E17" s="23">
        <f>SUM(E18:E21)</f>
        <v>214003</v>
      </c>
    </row>
    <row r="18" spans="1:5" ht="12.75">
      <c r="A18" s="21">
        <v>6</v>
      </c>
      <c r="B18" s="7" t="s">
        <v>16</v>
      </c>
      <c r="C18" s="24">
        <f aca="true" t="shared" si="1" ref="C18:E19">SUM(C46,C68,C90)</f>
        <v>0</v>
      </c>
      <c r="D18" s="24">
        <f t="shared" si="1"/>
        <v>0</v>
      </c>
      <c r="E18" s="24">
        <f t="shared" si="1"/>
        <v>0</v>
      </c>
    </row>
    <row r="19" spans="1:5" ht="12.75">
      <c r="A19" s="21">
        <v>7</v>
      </c>
      <c r="B19" s="7" t="s">
        <v>17</v>
      </c>
      <c r="C19" s="24">
        <f t="shared" si="1"/>
        <v>201616</v>
      </c>
      <c r="D19" s="24">
        <f t="shared" si="1"/>
        <v>206613</v>
      </c>
      <c r="E19" s="24">
        <f t="shared" si="1"/>
        <v>206613</v>
      </c>
    </row>
    <row r="20" spans="1:5" ht="12.75">
      <c r="A20" s="21">
        <v>8</v>
      </c>
      <c r="B20" s="7" t="s">
        <v>18</v>
      </c>
      <c r="C20" s="24">
        <f>SUM(C48+C70+C92)</f>
        <v>7200</v>
      </c>
      <c r="D20" s="24">
        <f>SUM(D48+D70+D92)</f>
        <v>7390</v>
      </c>
      <c r="E20" s="24">
        <f>SUM(E48+E70+E92)</f>
        <v>7390</v>
      </c>
    </row>
    <row r="21" spans="1:5" ht="12.75">
      <c r="A21" s="21"/>
      <c r="B21" s="7" t="s">
        <v>32</v>
      </c>
      <c r="C21" s="24">
        <f>SUM(C71)</f>
        <v>0</v>
      </c>
      <c r="D21" s="24">
        <f>SUM(D71)</f>
        <v>0</v>
      </c>
      <c r="E21" s="24">
        <f>SUM(E71)</f>
        <v>0</v>
      </c>
    </row>
    <row r="22" spans="1:5" ht="12.75">
      <c r="A22" s="21">
        <v>9</v>
      </c>
      <c r="B22" s="22" t="s">
        <v>19</v>
      </c>
      <c r="C22" s="23">
        <f>SUM(C49,C72,C93)</f>
        <v>3350</v>
      </c>
      <c r="D22" s="23">
        <f>SUM(D49,D72,D93)</f>
        <v>6606</v>
      </c>
      <c r="E22" s="23">
        <f>SUM(E49,E72,E93)</f>
        <v>9526</v>
      </c>
    </row>
    <row r="23" spans="1:5" ht="12.75">
      <c r="A23" s="21">
        <v>10</v>
      </c>
      <c r="B23" s="5" t="s">
        <v>20</v>
      </c>
      <c r="C23" s="6">
        <f>SUM(C24,C25,C26)</f>
        <v>242451</v>
      </c>
      <c r="D23" s="6">
        <f>SUM(D24,D25,D26)</f>
        <v>947680</v>
      </c>
      <c r="E23" s="6">
        <f>SUM(E24,E25,E26)</f>
        <v>947712</v>
      </c>
    </row>
    <row r="24" spans="1:5" ht="12.75">
      <c r="A24" s="21">
        <v>11</v>
      </c>
      <c r="B24" s="22" t="s">
        <v>3</v>
      </c>
      <c r="C24" s="23">
        <f aca="true" t="shared" si="2" ref="C24:E25">SUM(C51,C74,C95)</f>
        <v>235251</v>
      </c>
      <c r="D24" s="23">
        <f t="shared" si="2"/>
        <v>939975</v>
      </c>
      <c r="E24" s="23">
        <f t="shared" si="2"/>
        <v>940007</v>
      </c>
    </row>
    <row r="25" spans="1:5" ht="12.75">
      <c r="A25" s="21">
        <v>12</v>
      </c>
      <c r="B25" s="22" t="s">
        <v>4</v>
      </c>
      <c r="C25" s="23">
        <f t="shared" si="2"/>
        <v>0</v>
      </c>
      <c r="D25" s="23">
        <f t="shared" si="2"/>
        <v>505</v>
      </c>
      <c r="E25" s="23">
        <f t="shared" si="2"/>
        <v>505</v>
      </c>
    </row>
    <row r="26" spans="1:5" ht="12.75">
      <c r="A26" s="21">
        <v>13</v>
      </c>
      <c r="B26" s="22" t="s">
        <v>5</v>
      </c>
      <c r="C26" s="23">
        <f>SUM(C27:C29)</f>
        <v>7200</v>
      </c>
      <c r="D26" s="23">
        <f>SUM(D27:D29)</f>
        <v>7200</v>
      </c>
      <c r="E26" s="23">
        <f>SUM(E27:E29)</f>
        <v>7200</v>
      </c>
    </row>
    <row r="27" spans="1:5" ht="12.75">
      <c r="A27" s="21">
        <v>14</v>
      </c>
      <c r="B27" s="7" t="s">
        <v>6</v>
      </c>
      <c r="C27" s="24">
        <f aca="true" t="shared" si="3" ref="C27:E29">SUM(C54,C77,C98)</f>
        <v>0</v>
      </c>
      <c r="D27" s="24">
        <f t="shared" si="3"/>
        <v>0</v>
      </c>
      <c r="E27" s="24">
        <f t="shared" si="3"/>
        <v>0</v>
      </c>
    </row>
    <row r="28" spans="1:5" ht="12.75">
      <c r="A28" s="21">
        <v>15</v>
      </c>
      <c r="B28" s="7" t="s">
        <v>7</v>
      </c>
      <c r="C28" s="24">
        <f t="shared" si="3"/>
        <v>1300</v>
      </c>
      <c r="D28" s="24">
        <f t="shared" si="3"/>
        <v>1300</v>
      </c>
      <c r="E28" s="24">
        <f t="shared" si="3"/>
        <v>1300</v>
      </c>
    </row>
    <row r="29" spans="1:5" ht="12.75">
      <c r="A29" s="16"/>
      <c r="B29" s="7" t="s">
        <v>33</v>
      </c>
      <c r="C29" s="24">
        <f t="shared" si="3"/>
        <v>5900</v>
      </c>
      <c r="D29" s="24">
        <f t="shared" si="3"/>
        <v>5900</v>
      </c>
      <c r="E29" s="24">
        <f t="shared" si="3"/>
        <v>5900</v>
      </c>
    </row>
    <row r="30" spans="1:5" ht="12.75">
      <c r="A30" s="16">
        <v>16</v>
      </c>
      <c r="B30" s="5" t="s">
        <v>21</v>
      </c>
      <c r="C30" s="6">
        <f>SUM(C56,C80,C100)</f>
        <v>0</v>
      </c>
      <c r="D30" s="6">
        <f>SUM(D56,D80,D100)</f>
        <v>6890</v>
      </c>
      <c r="E30" s="6">
        <f>SUM(E56,E80,E100)</f>
        <v>6890</v>
      </c>
    </row>
    <row r="31" spans="1:5" ht="12.75">
      <c r="A31" s="25">
        <v>17</v>
      </c>
      <c r="B31" s="5" t="s">
        <v>22</v>
      </c>
      <c r="C31" s="6">
        <f aca="true" t="shared" si="4" ref="C31:E33">SUM(C57)</f>
        <v>0</v>
      </c>
      <c r="D31" s="6">
        <f t="shared" si="4"/>
        <v>0</v>
      </c>
      <c r="E31" s="6">
        <f t="shared" si="4"/>
        <v>0</v>
      </c>
    </row>
    <row r="32" spans="1:5" ht="12.75">
      <c r="A32" s="16">
        <v>18</v>
      </c>
      <c r="B32" s="26" t="s">
        <v>23</v>
      </c>
      <c r="C32" s="10">
        <f t="shared" si="4"/>
        <v>0</v>
      </c>
      <c r="D32" s="10">
        <f t="shared" si="4"/>
        <v>0</v>
      </c>
      <c r="E32" s="10">
        <f t="shared" si="4"/>
        <v>0</v>
      </c>
    </row>
    <row r="33" spans="1:5" ht="13.5" thickBot="1">
      <c r="A33" s="27">
        <v>19</v>
      </c>
      <c r="B33" s="28" t="s">
        <v>34</v>
      </c>
      <c r="C33" s="29">
        <f t="shared" si="4"/>
        <v>0</v>
      </c>
      <c r="D33" s="29">
        <f t="shared" si="4"/>
        <v>0</v>
      </c>
      <c r="E33" s="29">
        <f t="shared" si="4"/>
        <v>0</v>
      </c>
    </row>
    <row r="34" spans="1:5" ht="16.5" thickBot="1">
      <c r="A34" s="30">
        <v>20</v>
      </c>
      <c r="B34" s="31" t="s">
        <v>25</v>
      </c>
      <c r="C34" s="32">
        <f>SUM(C13,C23,C30,C31)</f>
        <v>840954</v>
      </c>
      <c r="D34" s="32">
        <f>SUM(D13,D23,D30,D31)</f>
        <v>1741053</v>
      </c>
      <c r="E34" s="32">
        <f>SUM(E13,E23,E30,E31)</f>
        <v>1813239</v>
      </c>
    </row>
    <row r="35" spans="2:6" ht="15.75">
      <c r="B35" s="12"/>
      <c r="C35" s="12"/>
      <c r="D35" s="12"/>
      <c r="E35" s="12"/>
      <c r="F35" s="12"/>
    </row>
    <row r="36" spans="2:6" ht="15.75">
      <c r="B36" s="12"/>
      <c r="C36" s="12"/>
      <c r="D36" s="12"/>
      <c r="E36" s="12"/>
      <c r="F36" s="12"/>
    </row>
    <row r="37" spans="2:5" ht="13.5" thickBot="1">
      <c r="B37" s="3" t="s">
        <v>8</v>
      </c>
      <c r="C37" s="13" t="s">
        <v>9</v>
      </c>
      <c r="D37" s="13" t="s">
        <v>9</v>
      </c>
      <c r="E37" s="13"/>
    </row>
    <row r="38" spans="1:5" ht="12.75">
      <c r="A38" s="14"/>
      <c r="B38" s="15" t="s">
        <v>0</v>
      </c>
      <c r="C38" s="15" t="s">
        <v>1</v>
      </c>
      <c r="D38" s="15" t="s">
        <v>29</v>
      </c>
      <c r="E38" s="43"/>
    </row>
    <row r="39" spans="1:5" ht="13.5" thickBot="1">
      <c r="A39" s="16"/>
      <c r="B39" s="17"/>
      <c r="C39" s="18" t="s">
        <v>10</v>
      </c>
      <c r="D39" s="18" t="s">
        <v>30</v>
      </c>
      <c r="E39" s="44"/>
    </row>
    <row r="40" spans="1:5" ht="15.75">
      <c r="A40" s="14"/>
      <c r="B40" s="19" t="s">
        <v>11</v>
      </c>
      <c r="C40" s="20"/>
      <c r="D40" s="20"/>
      <c r="E40" s="8"/>
    </row>
    <row r="41" spans="1:6" ht="12.75">
      <c r="A41" s="21">
        <v>21</v>
      </c>
      <c r="B41" s="5" t="s">
        <v>12</v>
      </c>
      <c r="C41" s="6">
        <f>SUM(C42,C43,C44,C45,C49)</f>
        <v>82350</v>
      </c>
      <c r="D41" s="6">
        <f>SUM(D42,D43,D44,D45,D49)</f>
        <v>100180</v>
      </c>
      <c r="E41" s="6">
        <f>SUM(E42,E43,E44,E45,E49)</f>
        <v>100941</v>
      </c>
      <c r="F41" s="2">
        <f>+D41-C41</f>
        <v>17830</v>
      </c>
    </row>
    <row r="42" spans="1:6" ht="12.75">
      <c r="A42" s="21">
        <v>22</v>
      </c>
      <c r="B42" s="22" t="s">
        <v>2</v>
      </c>
      <c r="C42" s="23">
        <v>56063</v>
      </c>
      <c r="D42" s="23">
        <v>65215</v>
      </c>
      <c r="E42" s="46">
        <v>65215</v>
      </c>
      <c r="F42" s="2">
        <f aca="true" t="shared" si="5" ref="F42:F60">+D42-C42</f>
        <v>9152</v>
      </c>
    </row>
    <row r="43" spans="1:6" ht="12.75">
      <c r="A43" s="21">
        <v>23</v>
      </c>
      <c r="B43" s="22" t="s">
        <v>13</v>
      </c>
      <c r="C43" s="23">
        <v>10462</v>
      </c>
      <c r="D43" s="23">
        <v>10462</v>
      </c>
      <c r="E43" s="46">
        <v>10462</v>
      </c>
      <c r="F43" s="2">
        <f t="shared" si="5"/>
        <v>0</v>
      </c>
    </row>
    <row r="44" spans="1:6" ht="12.75">
      <c r="A44" s="21">
        <v>24</v>
      </c>
      <c r="B44" s="22" t="s">
        <v>14</v>
      </c>
      <c r="C44" s="23">
        <v>15825</v>
      </c>
      <c r="D44" s="23">
        <v>24503</v>
      </c>
      <c r="E44" s="9">
        <f>24503+761</f>
        <v>25264</v>
      </c>
      <c r="F44" s="2">
        <f t="shared" si="5"/>
        <v>8678</v>
      </c>
    </row>
    <row r="45" spans="1:6" ht="12.75">
      <c r="A45" s="21">
        <v>25</v>
      </c>
      <c r="B45" s="22" t="s">
        <v>15</v>
      </c>
      <c r="C45" s="23">
        <f>+C46+C47+C48</f>
        <v>0</v>
      </c>
      <c r="D45" s="23">
        <f>+D46+D47+D48</f>
        <v>0</v>
      </c>
      <c r="E45" s="46"/>
      <c r="F45" s="2">
        <f t="shared" si="5"/>
        <v>0</v>
      </c>
    </row>
    <row r="46" spans="1:6" ht="12.75">
      <c r="A46" s="21">
        <v>26</v>
      </c>
      <c r="B46" s="7" t="s">
        <v>35</v>
      </c>
      <c r="C46" s="24"/>
      <c r="D46" s="24"/>
      <c r="E46" s="47"/>
      <c r="F46" s="2">
        <f t="shared" si="5"/>
        <v>0</v>
      </c>
    </row>
    <row r="47" spans="1:6" ht="12.75">
      <c r="A47" s="21">
        <v>27</v>
      </c>
      <c r="B47" s="7" t="s">
        <v>17</v>
      </c>
      <c r="C47" s="24"/>
      <c r="D47" s="24"/>
      <c r="E47" s="47"/>
      <c r="F47" s="2">
        <f t="shared" si="5"/>
        <v>0</v>
      </c>
    </row>
    <row r="48" spans="1:6" ht="12.75">
      <c r="A48" s="21">
        <v>28</v>
      </c>
      <c r="B48" s="7" t="s">
        <v>18</v>
      </c>
      <c r="C48" s="24"/>
      <c r="D48" s="24"/>
      <c r="E48" s="47"/>
      <c r="F48" s="2">
        <f t="shared" si="5"/>
        <v>0</v>
      </c>
    </row>
    <row r="49" spans="1:6" ht="12.75">
      <c r="A49" s="21">
        <v>29</v>
      </c>
      <c r="B49" s="22" t="s">
        <v>19</v>
      </c>
      <c r="C49" s="23">
        <v>0</v>
      </c>
      <c r="D49" s="23"/>
      <c r="E49" s="46"/>
      <c r="F49" s="2">
        <f t="shared" si="5"/>
        <v>0</v>
      </c>
    </row>
    <row r="50" spans="1:6" ht="12.75">
      <c r="A50" s="21">
        <v>30</v>
      </c>
      <c r="B50" s="5" t="s">
        <v>20</v>
      </c>
      <c r="C50" s="6">
        <f>SUM(C51,C52,C53)</f>
        <v>1270</v>
      </c>
      <c r="D50" s="6">
        <f>SUM(D51,D52,D53)</f>
        <v>1270</v>
      </c>
      <c r="E50" s="6">
        <f>SUM(E51,E52,E53)</f>
        <v>1270</v>
      </c>
      <c r="F50" s="2">
        <f t="shared" si="5"/>
        <v>0</v>
      </c>
    </row>
    <row r="51" spans="1:6" ht="12.75">
      <c r="A51" s="21">
        <v>31</v>
      </c>
      <c r="B51" s="22" t="s">
        <v>3</v>
      </c>
      <c r="C51" s="23">
        <v>1270</v>
      </c>
      <c r="D51" s="23">
        <v>1270</v>
      </c>
      <c r="E51" s="46">
        <v>1270</v>
      </c>
      <c r="F51" s="2">
        <f t="shared" si="5"/>
        <v>0</v>
      </c>
    </row>
    <row r="52" spans="1:6" ht="12.75">
      <c r="A52" s="21">
        <v>32</v>
      </c>
      <c r="B52" s="22" t="s">
        <v>4</v>
      </c>
      <c r="C52" s="23"/>
      <c r="D52" s="23"/>
      <c r="E52" s="46"/>
      <c r="F52" s="2">
        <f t="shared" si="5"/>
        <v>0</v>
      </c>
    </row>
    <row r="53" spans="1:6" ht="12.75">
      <c r="A53" s="21">
        <v>33</v>
      </c>
      <c r="B53" s="22" t="s">
        <v>5</v>
      </c>
      <c r="C53" s="23">
        <f>SUM(C54:C55)</f>
        <v>0</v>
      </c>
      <c r="D53" s="23">
        <f>SUM(D54:D55)</f>
        <v>0</v>
      </c>
      <c r="E53" s="46"/>
      <c r="F53" s="2">
        <f t="shared" si="5"/>
        <v>0</v>
      </c>
    </row>
    <row r="54" spans="1:6" ht="12.75">
      <c r="A54" s="21">
        <v>34</v>
      </c>
      <c r="B54" s="7" t="s">
        <v>6</v>
      </c>
      <c r="C54" s="24">
        <v>0</v>
      </c>
      <c r="D54" s="24">
        <v>0</v>
      </c>
      <c r="E54" s="47"/>
      <c r="F54" s="2">
        <f t="shared" si="5"/>
        <v>0</v>
      </c>
    </row>
    <row r="55" spans="1:6" ht="12.75">
      <c r="A55" s="21">
        <v>35</v>
      </c>
      <c r="B55" s="7" t="s">
        <v>7</v>
      </c>
      <c r="C55" s="24">
        <v>0</v>
      </c>
      <c r="D55" s="24">
        <v>0</v>
      </c>
      <c r="E55" s="47"/>
      <c r="F55" s="2">
        <f t="shared" si="5"/>
        <v>0</v>
      </c>
    </row>
    <row r="56" spans="1:6" ht="12.75">
      <c r="A56" s="21">
        <v>36</v>
      </c>
      <c r="B56" s="5" t="s">
        <v>21</v>
      </c>
      <c r="C56" s="6"/>
      <c r="D56" s="6"/>
      <c r="E56" s="45"/>
      <c r="F56" s="2">
        <f t="shared" si="5"/>
        <v>0</v>
      </c>
    </row>
    <row r="57" spans="1:6" ht="12.75">
      <c r="A57" s="21">
        <v>37</v>
      </c>
      <c r="B57" s="5" t="s">
        <v>22</v>
      </c>
      <c r="C57" s="6">
        <f>SUM(C58:C59)</f>
        <v>0</v>
      </c>
      <c r="D57" s="6">
        <f>SUM(D58:D59)</f>
        <v>0</v>
      </c>
      <c r="E57" s="45"/>
      <c r="F57" s="2">
        <f t="shared" si="5"/>
        <v>0</v>
      </c>
    </row>
    <row r="58" spans="1:6" ht="12.75">
      <c r="A58" s="21">
        <v>38</v>
      </c>
      <c r="B58" s="26" t="s">
        <v>23</v>
      </c>
      <c r="C58" s="33"/>
      <c r="D58" s="33"/>
      <c r="E58" s="46"/>
      <c r="F58" s="2">
        <f t="shared" si="5"/>
        <v>0</v>
      </c>
    </row>
    <row r="59" spans="1:6" ht="13.5" thickBot="1">
      <c r="A59" s="21">
        <v>39</v>
      </c>
      <c r="B59" s="28" t="s">
        <v>24</v>
      </c>
      <c r="C59" s="34"/>
      <c r="D59" s="34"/>
      <c r="E59" s="46"/>
      <c r="F59" s="2">
        <f t="shared" si="5"/>
        <v>0</v>
      </c>
    </row>
    <row r="60" spans="1:6" ht="16.5" thickBot="1">
      <c r="A60" s="21">
        <v>40</v>
      </c>
      <c r="B60" s="31" t="s">
        <v>25</v>
      </c>
      <c r="C60" s="32">
        <f>SUM(C41,C50,C56,C57)</f>
        <v>83620</v>
      </c>
      <c r="D60" s="32">
        <f>SUM(D41,D50,D56,D57)</f>
        <v>101450</v>
      </c>
      <c r="E60" s="32">
        <f>SUM(E41,E50,E56,E57)</f>
        <v>102211</v>
      </c>
      <c r="F60" s="2">
        <f t="shared" si="5"/>
        <v>17830</v>
      </c>
    </row>
    <row r="61" spans="1:6" ht="16.5" thickBot="1">
      <c r="A61" s="35"/>
      <c r="B61" s="36"/>
      <c r="C61" s="37"/>
      <c r="D61" s="37"/>
      <c r="E61" s="37"/>
      <c r="F61" s="8"/>
    </row>
    <row r="62" spans="1:5" ht="15.75">
      <c r="A62" s="14"/>
      <c r="B62" s="19" t="s">
        <v>36</v>
      </c>
      <c r="C62" s="20"/>
      <c r="D62" s="20"/>
      <c r="E62" s="8"/>
    </row>
    <row r="63" spans="1:7" ht="12.75">
      <c r="A63" s="21">
        <v>41</v>
      </c>
      <c r="B63" s="5" t="s">
        <v>12</v>
      </c>
      <c r="C63" s="6">
        <f>SUM(C64+C65+C66+C67+C72)</f>
        <v>405980</v>
      </c>
      <c r="D63" s="6">
        <f>SUM(D64+D65+D66+D67+D72)</f>
        <v>547572</v>
      </c>
      <c r="E63" s="6">
        <f>SUM(E64+E65+E66+E67+E72)</f>
        <v>618964</v>
      </c>
      <c r="F63" s="2">
        <f aca="true" t="shared" si="6" ref="F63:F82">+D63-C63</f>
        <v>141592</v>
      </c>
      <c r="G63" s="2" t="e">
        <f>+#REF!+#REF!</f>
        <v>#REF!</v>
      </c>
    </row>
    <row r="64" spans="1:6" ht="12.75">
      <c r="A64" s="21">
        <v>42</v>
      </c>
      <c r="B64" s="22" t="s">
        <v>2</v>
      </c>
      <c r="C64" s="23">
        <v>66658</v>
      </c>
      <c r="D64" s="23">
        <v>66782</v>
      </c>
      <c r="E64" s="46">
        <v>66782</v>
      </c>
      <c r="F64" s="2">
        <f t="shared" si="6"/>
        <v>124</v>
      </c>
    </row>
    <row r="65" spans="1:6" ht="12.75">
      <c r="A65" s="21">
        <v>43</v>
      </c>
      <c r="B65" s="22" t="s">
        <v>13</v>
      </c>
      <c r="C65" s="23">
        <v>14030</v>
      </c>
      <c r="D65" s="23">
        <v>14030</v>
      </c>
      <c r="E65" s="46">
        <v>14030</v>
      </c>
      <c r="F65" s="2">
        <f t="shared" si="6"/>
        <v>0</v>
      </c>
    </row>
    <row r="66" spans="1:6" ht="12.75">
      <c r="A66" s="21">
        <v>44</v>
      </c>
      <c r="B66" s="22" t="s">
        <v>14</v>
      </c>
      <c r="C66" s="23">
        <v>113126</v>
      </c>
      <c r="D66" s="23">
        <v>246151</v>
      </c>
      <c r="E66" s="46">
        <v>314623</v>
      </c>
      <c r="F66" s="2">
        <f t="shared" si="6"/>
        <v>133025</v>
      </c>
    </row>
    <row r="67" spans="1:6" ht="12.75">
      <c r="A67" s="21">
        <v>45</v>
      </c>
      <c r="B67" s="22" t="s">
        <v>15</v>
      </c>
      <c r="C67" s="23">
        <f>+C68+C69+C70+C71</f>
        <v>208816</v>
      </c>
      <c r="D67" s="23">
        <f>+D68+D69+D70+D71</f>
        <v>214003</v>
      </c>
      <c r="E67" s="23">
        <f>+E68+E69+E70+E71</f>
        <v>214003</v>
      </c>
      <c r="F67" s="2">
        <f t="shared" si="6"/>
        <v>5187</v>
      </c>
    </row>
    <row r="68" spans="1:6" ht="12.75">
      <c r="A68" s="21">
        <v>46</v>
      </c>
      <c r="B68" s="7" t="s">
        <v>35</v>
      </c>
      <c r="C68" s="24"/>
      <c r="D68" s="24"/>
      <c r="E68" s="47"/>
      <c r="F68" s="2">
        <f t="shared" si="6"/>
        <v>0</v>
      </c>
    </row>
    <row r="69" spans="1:6" ht="12.75">
      <c r="A69" s="21">
        <v>47</v>
      </c>
      <c r="B69" s="7" t="s">
        <v>41</v>
      </c>
      <c r="C69" s="24">
        <f>192516+9100</f>
        <v>201616</v>
      </c>
      <c r="D69" s="24">
        <f>197513+9100</f>
        <v>206613</v>
      </c>
      <c r="E69" s="47">
        <f>197513+9100</f>
        <v>206613</v>
      </c>
      <c r="F69" s="2">
        <f t="shared" si="6"/>
        <v>4997</v>
      </c>
    </row>
    <row r="70" spans="1:6" ht="12.75">
      <c r="A70" s="21">
        <v>48</v>
      </c>
      <c r="B70" s="7" t="s">
        <v>42</v>
      </c>
      <c r="C70" s="24">
        <v>7200</v>
      </c>
      <c r="D70" s="24">
        <v>7390</v>
      </c>
      <c r="E70" s="47">
        <v>7390</v>
      </c>
      <c r="F70" s="2">
        <f t="shared" si="6"/>
        <v>190</v>
      </c>
    </row>
    <row r="71" spans="1:6" ht="12.75">
      <c r="A71" s="21"/>
      <c r="B71" s="7" t="s">
        <v>37</v>
      </c>
      <c r="C71" s="24"/>
      <c r="D71" s="24"/>
      <c r="E71" s="47"/>
      <c r="F71" s="2">
        <f t="shared" si="6"/>
        <v>0</v>
      </c>
    </row>
    <row r="72" spans="1:6" ht="12.75">
      <c r="A72" s="21">
        <v>49</v>
      </c>
      <c r="B72" s="22" t="s">
        <v>19</v>
      </c>
      <c r="C72" s="23">
        <v>3350</v>
      </c>
      <c r="D72" s="23">
        <v>6606</v>
      </c>
      <c r="E72" s="46">
        <f>6806+2720</f>
        <v>9526</v>
      </c>
      <c r="F72" s="2">
        <f t="shared" si="6"/>
        <v>3256</v>
      </c>
    </row>
    <row r="73" spans="1:6" ht="12.75">
      <c r="A73" s="21">
        <v>50</v>
      </c>
      <c r="B73" s="5" t="s">
        <v>20</v>
      </c>
      <c r="C73" s="6">
        <f>SUM(C74,C75,C76)</f>
        <v>238606</v>
      </c>
      <c r="D73" s="6">
        <f>SUM(D74,D75,D76)</f>
        <v>943835</v>
      </c>
      <c r="E73" s="6">
        <f>SUM(E74,E75,E76)</f>
        <v>943867</v>
      </c>
      <c r="F73" s="2">
        <f t="shared" si="6"/>
        <v>705229</v>
      </c>
    </row>
    <row r="74" spans="1:6" ht="12.75">
      <c r="A74" s="21">
        <v>51</v>
      </c>
      <c r="B74" s="22" t="s">
        <v>3</v>
      </c>
      <c r="C74" s="23">
        <v>231406</v>
      </c>
      <c r="D74" s="23">
        <v>936130</v>
      </c>
      <c r="E74" s="46">
        <v>936162</v>
      </c>
      <c r="F74" s="2">
        <f t="shared" si="6"/>
        <v>704724</v>
      </c>
    </row>
    <row r="75" spans="1:6" ht="12.75">
      <c r="A75" s="21">
        <v>52</v>
      </c>
      <c r="B75" s="22" t="s">
        <v>4</v>
      </c>
      <c r="C75" s="23"/>
      <c r="D75" s="23">
        <v>505</v>
      </c>
      <c r="E75" s="46">
        <v>505</v>
      </c>
      <c r="F75" s="2">
        <f t="shared" si="6"/>
        <v>505</v>
      </c>
    </row>
    <row r="76" spans="1:6" ht="12.75">
      <c r="A76" s="21">
        <v>53</v>
      </c>
      <c r="B76" s="22" t="s">
        <v>5</v>
      </c>
      <c r="C76" s="23">
        <f>+C77+C78+C79</f>
        <v>7200</v>
      </c>
      <c r="D76" s="23">
        <f>+D77+D78+D79</f>
        <v>7200</v>
      </c>
      <c r="E76" s="23">
        <f>+E77+E78+E79</f>
        <v>7200</v>
      </c>
      <c r="F76" s="2">
        <f t="shared" si="6"/>
        <v>0</v>
      </c>
    </row>
    <row r="77" spans="1:6" ht="12.75">
      <c r="A77" s="21">
        <v>54</v>
      </c>
      <c r="B77" s="7" t="s">
        <v>6</v>
      </c>
      <c r="C77" s="24"/>
      <c r="D77" s="24"/>
      <c r="E77" s="47"/>
      <c r="F77" s="2">
        <f t="shared" si="6"/>
        <v>0</v>
      </c>
    </row>
    <row r="78" spans="1:6" ht="12.75">
      <c r="A78" s="21">
        <v>55</v>
      </c>
      <c r="B78" s="7" t="s">
        <v>7</v>
      </c>
      <c r="C78" s="24">
        <v>1300</v>
      </c>
      <c r="D78" s="24">
        <v>1300</v>
      </c>
      <c r="E78" s="47">
        <v>1300</v>
      </c>
      <c r="F78" s="2">
        <f t="shared" si="6"/>
        <v>0</v>
      </c>
    </row>
    <row r="79" spans="1:6" ht="12.75">
      <c r="A79" s="21"/>
      <c r="B79" s="7" t="s">
        <v>33</v>
      </c>
      <c r="C79" s="38">
        <v>5900</v>
      </c>
      <c r="D79" s="38">
        <v>5900</v>
      </c>
      <c r="E79" s="47">
        <v>5900</v>
      </c>
      <c r="F79" s="2">
        <f t="shared" si="6"/>
        <v>0</v>
      </c>
    </row>
    <row r="80" spans="1:6" ht="12.75">
      <c r="A80" s="21">
        <v>56</v>
      </c>
      <c r="B80" s="39" t="s">
        <v>38</v>
      </c>
      <c r="C80" s="10">
        <f>+C81</f>
        <v>0</v>
      </c>
      <c r="D80" s="10">
        <f>+D81</f>
        <v>6890</v>
      </c>
      <c r="E80" s="10">
        <f>+E81</f>
        <v>6890</v>
      </c>
      <c r="F80" s="2">
        <f t="shared" si="6"/>
        <v>6890</v>
      </c>
    </row>
    <row r="81" spans="1:6" ht="13.5" thickBot="1">
      <c r="A81" s="21"/>
      <c r="B81" s="40" t="s">
        <v>39</v>
      </c>
      <c r="C81" s="41">
        <v>0</v>
      </c>
      <c r="D81" s="41">
        <v>6890</v>
      </c>
      <c r="E81" s="46">
        <v>6890</v>
      </c>
      <c r="F81" s="2">
        <f t="shared" si="6"/>
        <v>6890</v>
      </c>
    </row>
    <row r="82" spans="1:6" ht="16.5" thickBot="1">
      <c r="A82" s="21">
        <v>57</v>
      </c>
      <c r="B82" s="31" t="s">
        <v>27</v>
      </c>
      <c r="C82" s="32">
        <f>SUM(C63,C73,C80)</f>
        <v>644586</v>
      </c>
      <c r="D82" s="32">
        <f>SUM(D63,D73,D80)</f>
        <v>1498297</v>
      </c>
      <c r="E82" s="32">
        <f>SUM(E63,E73,E80)</f>
        <v>1569721</v>
      </c>
      <c r="F82" s="2">
        <f t="shared" si="6"/>
        <v>853711</v>
      </c>
    </row>
    <row r="83" spans="1:6" ht="13.5" thickBot="1">
      <c r="A83" s="35"/>
      <c r="B83" s="40"/>
      <c r="C83" s="41"/>
      <c r="D83" s="41"/>
      <c r="E83" s="41"/>
      <c r="F83" s="46"/>
    </row>
    <row r="84" spans="1:5" ht="15.75">
      <c r="A84" s="14"/>
      <c r="B84" s="19" t="s">
        <v>26</v>
      </c>
      <c r="C84" s="20"/>
      <c r="D84" s="20"/>
      <c r="E84" s="8"/>
    </row>
    <row r="85" spans="1:6" ht="12.75">
      <c r="A85" s="21">
        <v>58</v>
      </c>
      <c r="B85" s="5" t="s">
        <v>12</v>
      </c>
      <c r="C85" s="6">
        <f>SUM(C86,C87,C88,C89,C93)</f>
        <v>110173</v>
      </c>
      <c r="D85" s="6">
        <f>SUM(D86,D87,D88,D89,D93)</f>
        <v>138731</v>
      </c>
      <c r="E85" s="6">
        <f>SUM(E86,E87,E88,E89,E93)</f>
        <v>138732</v>
      </c>
      <c r="F85" s="2">
        <f>+D85-C85</f>
        <v>28558</v>
      </c>
    </row>
    <row r="86" spans="1:6" ht="12.75">
      <c r="A86" s="21">
        <v>59</v>
      </c>
      <c r="B86" s="22" t="s">
        <v>2</v>
      </c>
      <c r="C86" s="23">
        <v>74261</v>
      </c>
      <c r="D86" s="23">
        <v>90177</v>
      </c>
      <c r="E86" s="46">
        <v>90177</v>
      </c>
      <c r="F86" s="2">
        <f aca="true" t="shared" si="7" ref="F86:F101">+D86-C86</f>
        <v>15916</v>
      </c>
    </row>
    <row r="87" spans="1:6" ht="12.75">
      <c r="A87" s="21">
        <v>60</v>
      </c>
      <c r="B87" s="22" t="s">
        <v>13</v>
      </c>
      <c r="C87" s="23">
        <v>14728</v>
      </c>
      <c r="D87" s="23">
        <v>14728</v>
      </c>
      <c r="E87" s="46">
        <v>14729</v>
      </c>
      <c r="F87" s="2">
        <f t="shared" si="7"/>
        <v>0</v>
      </c>
    </row>
    <row r="88" spans="1:6" ht="12.75">
      <c r="A88" s="21">
        <v>61</v>
      </c>
      <c r="B88" s="22" t="s">
        <v>14</v>
      </c>
      <c r="C88" s="23">
        <v>21184</v>
      </c>
      <c r="D88" s="23">
        <v>33826</v>
      </c>
      <c r="E88" s="46">
        <v>33826</v>
      </c>
      <c r="F88" s="2">
        <f t="shared" si="7"/>
        <v>12642</v>
      </c>
    </row>
    <row r="89" spans="1:6" ht="12.75">
      <c r="A89" s="21">
        <v>62</v>
      </c>
      <c r="B89" s="22" t="s">
        <v>15</v>
      </c>
      <c r="C89" s="23"/>
      <c r="D89" s="23"/>
      <c r="E89" s="46"/>
      <c r="F89" s="2">
        <f t="shared" si="7"/>
        <v>0</v>
      </c>
    </row>
    <row r="90" spans="1:6" ht="12.75">
      <c r="A90" s="21">
        <v>63</v>
      </c>
      <c r="B90" s="7" t="s">
        <v>40</v>
      </c>
      <c r="C90" s="24"/>
      <c r="D90" s="24"/>
      <c r="E90" s="47"/>
      <c r="F90" s="2">
        <f t="shared" si="7"/>
        <v>0</v>
      </c>
    </row>
    <row r="91" spans="1:6" ht="12.75">
      <c r="A91" s="21">
        <v>64</v>
      </c>
      <c r="B91" s="7" t="s">
        <v>17</v>
      </c>
      <c r="C91" s="24"/>
      <c r="D91" s="24"/>
      <c r="E91" s="47"/>
      <c r="F91" s="2">
        <f t="shared" si="7"/>
        <v>0</v>
      </c>
    </row>
    <row r="92" spans="1:6" ht="12.75">
      <c r="A92" s="21">
        <v>65</v>
      </c>
      <c r="B92" s="7" t="s">
        <v>18</v>
      </c>
      <c r="C92" s="24"/>
      <c r="D92" s="24"/>
      <c r="E92" s="47"/>
      <c r="F92" s="2">
        <f t="shared" si="7"/>
        <v>0</v>
      </c>
    </row>
    <row r="93" spans="1:6" ht="12.75">
      <c r="A93" s="21">
        <v>66</v>
      </c>
      <c r="B93" s="22" t="s">
        <v>19</v>
      </c>
      <c r="C93" s="23"/>
      <c r="D93" s="23"/>
      <c r="E93" s="46"/>
      <c r="F93" s="2">
        <f t="shared" si="7"/>
        <v>0</v>
      </c>
    </row>
    <row r="94" spans="1:6" ht="12.75">
      <c r="A94" s="21">
        <v>67</v>
      </c>
      <c r="B94" s="5" t="s">
        <v>20</v>
      </c>
      <c r="C94" s="6">
        <f>SUM(C95,C96,C97)</f>
        <v>2575</v>
      </c>
      <c r="D94" s="6">
        <f>SUM(D95,D96,D97)</f>
        <v>2575</v>
      </c>
      <c r="E94" s="6">
        <f>SUM(E95,E96,E97)</f>
        <v>2575</v>
      </c>
      <c r="F94" s="2">
        <f t="shared" si="7"/>
        <v>0</v>
      </c>
    </row>
    <row r="95" spans="1:6" ht="12.75">
      <c r="A95" s="21">
        <v>68</v>
      </c>
      <c r="B95" s="22" t="s">
        <v>3</v>
      </c>
      <c r="C95" s="23">
        <v>2575</v>
      </c>
      <c r="D95" s="23">
        <v>2575</v>
      </c>
      <c r="E95" s="46">
        <v>2575</v>
      </c>
      <c r="F95" s="2">
        <f t="shared" si="7"/>
        <v>0</v>
      </c>
    </row>
    <row r="96" spans="1:6" ht="12.75">
      <c r="A96" s="21">
        <v>69</v>
      </c>
      <c r="B96" s="22" t="s">
        <v>4</v>
      </c>
      <c r="C96" s="23"/>
      <c r="D96" s="23">
        <v>0</v>
      </c>
      <c r="E96" s="46"/>
      <c r="F96" s="2">
        <f t="shared" si="7"/>
        <v>0</v>
      </c>
    </row>
    <row r="97" spans="1:6" ht="12.75">
      <c r="A97" s="21">
        <v>70</v>
      </c>
      <c r="B97" s="22" t="s">
        <v>5</v>
      </c>
      <c r="C97" s="23">
        <f>SUM(C98:C99)</f>
        <v>0</v>
      </c>
      <c r="D97" s="23">
        <f>SUM(D98:D99)</f>
        <v>0</v>
      </c>
      <c r="E97" s="46"/>
      <c r="F97" s="2">
        <f t="shared" si="7"/>
        <v>0</v>
      </c>
    </row>
    <row r="98" spans="1:6" ht="12.75">
      <c r="A98" s="21">
        <v>71</v>
      </c>
      <c r="B98" s="7" t="s">
        <v>6</v>
      </c>
      <c r="C98" s="24">
        <v>0</v>
      </c>
      <c r="D98" s="24">
        <v>0</v>
      </c>
      <c r="E98" s="47"/>
      <c r="F98" s="2">
        <f t="shared" si="7"/>
        <v>0</v>
      </c>
    </row>
    <row r="99" spans="1:6" ht="12.75">
      <c r="A99" s="21">
        <v>72</v>
      </c>
      <c r="B99" s="7" t="s">
        <v>7</v>
      </c>
      <c r="C99" s="24">
        <v>0</v>
      </c>
      <c r="D99" s="24">
        <v>0</v>
      </c>
      <c r="E99" s="47"/>
      <c r="F99" s="2">
        <f t="shared" si="7"/>
        <v>0</v>
      </c>
    </row>
    <row r="100" spans="1:6" ht="13.5" thickBot="1">
      <c r="A100" s="21">
        <v>73</v>
      </c>
      <c r="B100" s="39" t="s">
        <v>21</v>
      </c>
      <c r="C100" s="10">
        <v>0</v>
      </c>
      <c r="D100" s="10">
        <v>0</v>
      </c>
      <c r="E100" s="45"/>
      <c r="F100" s="2">
        <f t="shared" si="7"/>
        <v>0</v>
      </c>
    </row>
    <row r="101" spans="1:6" ht="16.5" thickBot="1">
      <c r="A101" s="21">
        <v>74</v>
      </c>
      <c r="B101" s="31" t="s">
        <v>27</v>
      </c>
      <c r="C101" s="32">
        <f>SUM(C85,C94,C100)</f>
        <v>112748</v>
      </c>
      <c r="D101" s="32">
        <f>SUM(D85,D94,D100)</f>
        <v>141306</v>
      </c>
      <c r="E101" s="32">
        <f>SUM(E85,E94,E100)</f>
        <v>141307</v>
      </c>
      <c r="F101" s="2">
        <f t="shared" si="7"/>
        <v>28558</v>
      </c>
    </row>
  </sheetData>
  <sheetProtection selectLockedCells="1" selectUnlockedCells="1"/>
  <mergeCells count="3">
    <mergeCell ref="A1:D1"/>
    <mergeCell ref="B3:E5"/>
    <mergeCell ref="B6:E7"/>
  </mergeCells>
  <printOptions/>
  <pageMargins left="0.75" right="0.75" top="1" bottom="1" header="0.5118055555555555" footer="0.5118055555555555"/>
  <pageSetup horizontalDpi="300" verticalDpi="300" orientation="portrait" paperSize="9" scale="72" r:id="rId1"/>
  <rowBreaks count="1" manualBreakCount="1">
    <brk id="6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Jegyzo</dc:creator>
  <cp:keywords/>
  <dc:description/>
  <cp:lastModifiedBy>Kulcsi Hivatal</cp:lastModifiedBy>
  <cp:lastPrinted>2019-10-09T07:19:49Z</cp:lastPrinted>
  <dcterms:created xsi:type="dcterms:W3CDTF">2013-01-22T14:24:07Z</dcterms:created>
  <dcterms:modified xsi:type="dcterms:W3CDTF">2019-10-09T07:19:51Z</dcterms:modified>
  <cp:category/>
  <cp:version/>
  <cp:contentType/>
  <cp:contentStatus/>
</cp:coreProperties>
</file>