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NYV-BETTI\Documents\Költségvetés 2019\2019_Költségvetés módosítás_I\Önkormányzatok\Gyöngyfa\2019. Gyöngyfa\"/>
    </mc:Choice>
  </mc:AlternateContent>
  <xr:revisionPtr revIDLastSave="0" documentId="13_ncr:1_{775E5AB9-E562-4D2B-A683-03270F82EA02}" xr6:coauthVersionLast="45" xr6:coauthVersionMax="45" xr10:uidLastSave="{00000000-0000-0000-0000-000000000000}"/>
  <bookViews>
    <workbookView xWindow="-120" yWindow="-120" windowWidth="29040" windowHeight="15840" activeTab="5" xr2:uid="{00000000-000D-0000-FFFF-FFFF00000000}"/>
  </bookViews>
  <sheets>
    <sheet name="1" sheetId="15" r:id="rId1"/>
    <sheet name="2" sheetId="1" r:id="rId2"/>
    <sheet name="3-a" sheetId="14" r:id="rId3"/>
    <sheet name="4-a" sheetId="9" r:id="rId4"/>
    <sheet name="4-b" sheetId="10" r:id="rId5"/>
    <sheet name="8-a" sheetId="18" r:id="rId6"/>
    <sheet name="8-b" sheetId="19" r:id="rId7"/>
    <sheet name="8-c" sheetId="20" r:id="rId8"/>
    <sheet name="8-d" sheetId="21" r:id="rId9"/>
    <sheet name="Munka1" sheetId="22" r:id="rId10"/>
  </sheets>
  <externalReferences>
    <externalReference r:id="rId11"/>
  </externalReferences>
  <definedNames>
    <definedName name="_xlnm.Print_Area" localSheetId="2">'3-a'!$A$1:$D$161</definedName>
  </definedNames>
  <calcPr calcId="181029" calcMode="manual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7" i="9" l="1"/>
  <c r="D15" i="10"/>
  <c r="D17" i="9"/>
  <c r="D122" i="14"/>
  <c r="D132" i="14"/>
  <c r="D136" i="14"/>
  <c r="D149" i="14"/>
  <c r="D163" i="1"/>
  <c r="D162" i="1"/>
  <c r="G28" i="10"/>
  <c r="D85" i="14"/>
  <c r="D81" i="14"/>
  <c r="D73" i="14"/>
  <c r="D69" i="14"/>
  <c r="D63" i="14"/>
  <c r="D58" i="14"/>
  <c r="D52" i="14"/>
  <c r="D148" i="1"/>
  <c r="D135" i="1"/>
  <c r="D131" i="1"/>
  <c r="D84" i="1"/>
  <c r="D80" i="1"/>
  <c r="D72" i="1"/>
  <c r="D68" i="1"/>
  <c r="D62" i="1"/>
  <c r="D57" i="1"/>
  <c r="D51" i="1"/>
  <c r="D14" i="1"/>
  <c r="F148" i="15"/>
  <c r="F135" i="15"/>
  <c r="F131" i="15"/>
  <c r="F121" i="15"/>
  <c r="F82" i="15"/>
  <c r="F78" i="15"/>
  <c r="F70" i="15"/>
  <c r="F66" i="15"/>
  <c r="F60" i="15"/>
  <c r="F55" i="15"/>
  <c r="F49" i="15"/>
  <c r="F22" i="15"/>
  <c r="I32" i="19"/>
  <c r="K21" i="19"/>
  <c r="I21" i="19"/>
  <c r="G32" i="19"/>
  <c r="M32" i="18"/>
  <c r="K32" i="18"/>
  <c r="I32" i="18"/>
  <c r="G32" i="18"/>
  <c r="M21" i="18"/>
  <c r="K21" i="18"/>
  <c r="I21" i="18"/>
  <c r="G21" i="18"/>
  <c r="E32" i="18"/>
  <c r="E21" i="18"/>
  <c r="G21" i="19" l="1"/>
  <c r="F28" i="10" l="1"/>
  <c r="C149" i="14"/>
  <c r="C136" i="14"/>
  <c r="C132" i="14"/>
  <c r="C122" i="14"/>
  <c r="C22" i="15"/>
  <c r="C14" i="1"/>
  <c r="C12" i="15" s="1"/>
  <c r="K30" i="19"/>
  <c r="K32" i="19" s="1"/>
  <c r="C8" i="15" l="1"/>
  <c r="C15" i="15"/>
  <c r="C55" i="15"/>
  <c r="C58" i="14"/>
  <c r="C52" i="14"/>
  <c r="C62" i="1"/>
  <c r="C121" i="1" l="1"/>
  <c r="C121" i="15"/>
  <c r="C148" i="15"/>
  <c r="C135" i="15"/>
  <c r="C131" i="15"/>
  <c r="C82" i="15"/>
  <c r="C78" i="15"/>
  <c r="C70" i="15"/>
  <c r="C66" i="15"/>
  <c r="C60" i="15"/>
  <c r="C49" i="15"/>
  <c r="C22" i="10"/>
  <c r="C23" i="9"/>
  <c r="C148" i="1"/>
  <c r="C135" i="1"/>
  <c r="C131" i="1"/>
  <c r="C85" i="14"/>
  <c r="C81" i="14"/>
  <c r="C73" i="14"/>
  <c r="C69" i="14"/>
  <c r="C63" i="14"/>
  <c r="C84" i="1" l="1"/>
  <c r="C80" i="1"/>
  <c r="C72" i="1"/>
  <c r="C68" i="1"/>
  <c r="C163" i="1" s="1"/>
  <c r="C57" i="1"/>
  <c r="C51" i="1"/>
  <c r="C162" i="1" l="1"/>
</calcChain>
</file>

<file path=xl/sharedStrings.xml><?xml version="1.0" encoding="utf-8"?>
<sst xmlns="http://schemas.openxmlformats.org/spreadsheetml/2006/main" count="1179" uniqueCount="411">
  <si>
    <t>Megnevezés</t>
  </si>
  <si>
    <t>Önkormányzat</t>
  </si>
  <si>
    <t>Feladat megnevezése</t>
  </si>
  <si>
    <t>Összes bevétel, kiadás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</si>
  <si>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</si>
  <si>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</si>
  <si>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</si>
  <si>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</si>
  <si>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</si>
  <si>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</si>
  <si>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</si>
  <si>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</si>
  <si>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</si>
  <si>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</si>
  <si>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</si>
  <si>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</si>
  <si>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</si>
  <si>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</si>
  <si>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</si>
  <si>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</si>
  <si>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</si>
  <si>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</si>
  <si>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</si>
  <si>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</si>
  <si>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</si>
  <si>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</si>
  <si>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</si>
  <si>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</si>
  <si>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</si>
  <si>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</si>
  <si>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</si>
  <si>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</si>
  <si>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</si>
  <si>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</si>
  <si>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</si>
  <si>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</si>
  <si>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</si>
  <si>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</si>
  <si>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</si>
  <si>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</si>
  <si>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</si>
  <si>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</si>
  <si>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</si>
  <si>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</si>
  <si>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</si>
  <si>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</si>
  <si>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</si>
  <si>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</si>
  <si>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</si>
  <si>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</si>
  <si>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</si>
  <si>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</si>
  <si>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</si>
  <si>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</si>
  <si>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</si>
  <si>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</si>
  <si>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</si>
  <si>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</si>
  <si>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</si>
  <si>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</si>
  <si>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</si>
  <si>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</si>
  <si>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</si>
  <si>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</si>
  <si>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</si>
  <si>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</si>
  <si>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</si>
  <si>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</si>
  <si>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</si>
  <si>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</si>
  <si>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</si>
  <si>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</si>
  <si>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</si>
  <si>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</si>
  <si>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</si>
  <si>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</si>
  <si>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</si>
  <si>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</si>
  <si>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</si>
  <si>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</si>
  <si>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</si>
  <si>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</si>
  <si>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</si>
  <si>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</si>
  <si>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</si>
  <si>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</si>
  <si>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</si>
  <si>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</si>
  <si>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</si>
  <si>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</si>
  <si>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</si>
  <si>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</si>
  <si>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</si>
  <si>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</si>
  <si>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</si>
  <si>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</si>
  <si>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</si>
  <si>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</si>
  <si>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</si>
  <si>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</si>
  <si>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</si>
  <si>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</si>
  <si>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</si>
  <si>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</si>
  <si>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</si>
  <si>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</si>
  <si>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</si>
  <si>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</si>
  <si>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</si>
  <si>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</si>
  <si>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</si>
  <si>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</si>
  <si>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</si>
  <si>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</si>
  <si>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</si>
  <si>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</si>
  <si>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</si>
  <si>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</si>
  <si>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</si>
  <si>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</si>
  <si>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</si>
  <si>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</si>
  <si>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</si>
  <si>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</si>
  <si>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</si>
  <si>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</si>
  <si>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</si>
  <si>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</si>
  <si>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</si>
  <si>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</si>
  <si>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</si>
  <si>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</si>
  <si>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</si>
  <si>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</si>
  <si>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</si>
  <si>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</si>
  <si>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</si>
  <si>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</si>
  <si>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</si>
  <si>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</si>
  <si>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</si>
  <si>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</si>
  <si>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</si>
  <si>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</si>
  <si>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</si>
  <si>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</si>
  <si>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</si>
  <si>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</si>
  <si>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</si>
  <si>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</si>
  <si>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</si>
  <si>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</si>
  <si>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</si>
  <si>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</si>
  <si>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</si>
  <si>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</si>
  <si>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</si>
  <si>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</si>
  <si>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</si>
  <si>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</si>
  <si>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</si>
  <si>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</si>
  <si>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</si>
  <si>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</si>
  <si>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</si>
  <si>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</si>
  <si>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</si>
  <si>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</si>
  <si>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</si>
  <si>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</si>
  <si>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</si>
  <si>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</si>
  <si>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</si>
  <si>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</si>
  <si>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</si>
  <si>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</si>
  <si>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</si>
  <si>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</si>
  <si>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</si>
  <si>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</si>
  <si>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</si>
  <si>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</si>
  <si>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</si>
  <si>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</si>
  <si>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</si>
  <si>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</si>
  <si>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</si>
  <si>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</si>
  <si>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</si>
  <si>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</si>
  <si>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</si>
  <si>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</si>
  <si>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</si>
  <si>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</si>
  <si>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</si>
  <si>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</si>
  <si>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</si>
  <si>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</si>
  <si>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</si>
  <si>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</si>
  <si>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</si>
  <si>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</si>
  <si>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</si>
  <si>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</si>
  <si>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</si>
  <si>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</si>
  <si>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</si>
  <si>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</si>
  <si>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</si>
  <si>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</si>
  <si>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</si>
  <si>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</si>
  <si>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</si>
  <si>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</si>
  <si>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</si>
  <si>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</si>
  <si>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</si>
  <si>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</si>
  <si>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</si>
  <si>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</si>
  <si>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</si>
  <si>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</si>
  <si>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</si>
  <si>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</si>
  <si>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</si>
  <si>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</si>
  <si>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</si>
  <si>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</si>
  <si>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</si>
  <si>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</si>
  <si>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</si>
  <si>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</si>
  <si>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</si>
  <si>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</si>
  <si>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</si>
  <si>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</si>
  <si>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</si>
  <si>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</si>
  <si>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</si>
  <si>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</si>
  <si>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</si>
  <si>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</si>
  <si>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</si>
  <si>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</si>
  <si>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</si>
  <si>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</si>
  <si>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</si>
  <si>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</si>
  <si>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</si>
  <si>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</si>
  <si>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</si>
  <si>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</si>
  <si>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</si>
  <si>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</si>
  <si>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</si>
  <si>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</si>
  <si>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</si>
  <si>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</si>
  <si>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</si>
  <si>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</si>
  <si>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</si>
  <si>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</si>
  <si>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</si>
  <si>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</si>
  <si>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</si>
  <si>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</si>
  <si>
    <t>Közhatalmi bevételek</t>
  </si>
  <si>
    <t>Működési célú átvett pénzeszközök</t>
  </si>
  <si>
    <t>Költségvetési maradvány igénybevétele</t>
  </si>
  <si>
    <t>Kötelező feladatok bevételei, kiadásai</t>
  </si>
  <si>
    <t>Sor-
szám</t>
  </si>
  <si>
    <t>D</t>
  </si>
  <si>
    <t>E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</si>
  <si>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</si>
  <si>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</si>
  <si>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</si>
  <si>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</si>
  <si>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</si>
  <si>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Működési bevételek</t>
  </si>
  <si>
    <t>6.-ból EU-s támogatás (közvetlen)</t>
  </si>
  <si>
    <t>12.</t>
  </si>
  <si>
    <t>13.</t>
  </si>
  <si>
    <t>14.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</si>
  <si>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</si>
  <si>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</si>
  <si>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</si>
  <si>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</si>
  <si>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</si>
  <si>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</si>
  <si>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</si>
  <si>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</si>
  <si>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</si>
  <si>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</si>
  <si>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</si>
  <si>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</si>
  <si>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</si>
  <si>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</si>
  <si>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</si>
  <si>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</si>
  <si>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</si>
  <si>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</si>
  <si>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 xml:space="preserve">   Értékpapírok bevételei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</si>
  <si>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</si>
  <si>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</si>
  <si>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</si>
  <si>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</si>
  <si>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</si>
  <si>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</si>
  <si>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</si>
  <si>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</si>
  <si>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</si>
  <si>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</si>
  <si>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</si>
  <si>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</si>
  <si>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</si>
  <si>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</si>
  <si>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</si>
  <si>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</si>
  <si>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</si>
  <si>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</si>
  <si>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</si>
  <si>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</si>
  <si>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r>
      <t xml:space="preserve">   Működési költségvetés kiadásai </t>
    </r>
    <r>
      <rPr>
        <sz val="12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</si>
  <si>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2"/>
        <rFont val="Times New Roman"/>
        <family val="1"/>
        <charset val="238"/>
      </rPr>
      <t>(2.1.+2.3.+2.5.)</t>
    </r>
  </si>
  <si>
    <t>1. számú melléklet</t>
  </si>
  <si>
    <t>2. számú melléklet</t>
  </si>
  <si>
    <t xml:space="preserve">Hiány külső finanszírozásának bevételei (15.+…+16.) </t>
  </si>
  <si>
    <t>Hiány belső finanszírozásának bevételei (10.+…+13. )</t>
  </si>
  <si>
    <t>Működési célú finanszírozási bevételek összesen (9.+14.+17.+18.)</t>
  </si>
  <si>
    <t>Költségvetési kiadások összesen (1.+2.+3+4.+5.+6.)</t>
  </si>
  <si>
    <t>Költségvetési bevételek összesen (1.+2.+4.+5.+6.)</t>
  </si>
  <si>
    <t>BEVÉTEL ÖSSZESEN (8.+19.)</t>
  </si>
  <si>
    <t>KIADÁSOK ÖSSZESEN (8.+19.)</t>
  </si>
  <si>
    <t>Költségvetési bevételek összesen: (1.+3.+4.+6.)</t>
  </si>
  <si>
    <t>Költségvetési kiadások összesen: (1.+3.+5.+6.)</t>
  </si>
  <si>
    <t>Hiány belső finanszírozás bevételei ( 9+…+13)</t>
  </si>
  <si>
    <t>Hiány külső finanszírozásának bevételei (15+…+19)</t>
  </si>
  <si>
    <t>Felhalmozási célú finanszírozási bevételek összesen (8.+14.)</t>
  </si>
  <si>
    <t>Felhalmozási célú finanszírozási kiadások összesen
(8.+...+15.)</t>
  </si>
  <si>
    <t>BEVÉTEL ÖSSZESEN (7.+20.)</t>
  </si>
  <si>
    <t>KIADÁSOK ÖSSZESEN (7.+20.)</t>
  </si>
  <si>
    <t>Működési célú finanszírozási kiadások összesen (9.+...+17.)</t>
  </si>
  <si>
    <t>I. Működési bevételek és kiadások mérlege</t>
  </si>
  <si>
    <t>II. Felhalmozási bevételek és kiadások mérlege</t>
  </si>
  <si>
    <t xml:space="preserve">  Rövid lejáratú  hitelek, kölcsönök felvétele</t>
  </si>
  <si>
    <t>Sorszám</t>
  </si>
  <si>
    <t>Bevételi jogcímek</t>
  </si>
  <si>
    <t>BEVÉTELEK</t>
  </si>
  <si>
    <t>KIADÁSOK</t>
  </si>
  <si>
    <t>Kiadási jogcímek</t>
  </si>
  <si>
    <t>3/a. számú melléklet</t>
  </si>
  <si>
    <t>4/a. számú melléklet</t>
  </si>
  <si>
    <t>4/b. számú melléklet</t>
  </si>
  <si>
    <t>Ft-ban</t>
  </si>
  <si>
    <t xml:space="preserve"> Ft-ban</t>
  </si>
  <si>
    <t>KÖLTSÉGVETÉSI, FINANSZÍROZÁSI BEVÉTELEK ÉS KIADÁSOK EGYENLEGE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</si>
  <si>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</si>
  <si>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 (+/-)</t>
  </si>
  <si>
    <t xml:space="preserve"> Ebből közfoglalkoztatottak létszáma (fő)</t>
  </si>
  <si>
    <t>Európai uniós támogatással megvalósuló projektek</t>
  </si>
  <si>
    <t>bevételi, kiadási, hozzájárulások</t>
  </si>
  <si>
    <t>EU-s projekt neve , azonosítója:</t>
  </si>
  <si>
    <t>Felhívás neve:</t>
  </si>
  <si>
    <t>Projekt címe:</t>
  </si>
  <si>
    <t>Projekt azonosítója:</t>
  </si>
  <si>
    <t>Források</t>
  </si>
  <si>
    <t>2018.</t>
  </si>
  <si>
    <t>2019.után</t>
  </si>
  <si>
    <t>Összesen</t>
  </si>
  <si>
    <t>Saját erő</t>
  </si>
  <si>
    <t xml:space="preserve">   -saját erőből központi támogatás</t>
  </si>
  <si>
    <t>EU-s forrás</t>
  </si>
  <si>
    <t>Társfinanszírozás</t>
  </si>
  <si>
    <t xml:space="preserve">Hitel 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</si>
  <si>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</si>
  <si>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</si>
  <si>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</si>
  <si>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</si>
  <si>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</si>
  <si>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</si>
  <si>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</si>
  <si>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Projektmenedzsment</t>
  </si>
  <si>
    <t>Támogatott neve</t>
  </si>
  <si>
    <t>Hozzájárulás (Ft)</t>
  </si>
  <si>
    <t>Összesen:</t>
  </si>
  <si>
    <t>Humán szolgáltatások fejlesztése térségi szemléletben</t>
  </si>
  <si>
    <t>Humán szolgáltatások fejlesztése a Szentlőrinci járásban</t>
  </si>
  <si>
    <t>EFOP-1.5.3-17-2017-00085</t>
  </si>
  <si>
    <t>8/a. számú melléklet</t>
  </si>
  <si>
    <t>8/b. számú melléklet</t>
  </si>
  <si>
    <t>2019. évi előirányzat</t>
  </si>
  <si>
    <t>Gyöngyfa Községi Önkormányzat Képviselő-testületének</t>
  </si>
  <si>
    <t>Gyöngyfa  Községi Önkormányzat Képviselő-testületének</t>
  </si>
  <si>
    <t xml:space="preserve">Gyöngyfa Községi Önkormányzat Képviselő-testületének </t>
  </si>
  <si>
    <t>Gyöngyfa Községi Önkormányzat - konzorciumi partner EFOP-1.5.3-17</t>
  </si>
  <si>
    <t>ÁFA</t>
  </si>
  <si>
    <t>2020. után</t>
  </si>
  <si>
    <t>2020.után</t>
  </si>
  <si>
    <t>Szakmai anyagköltség</t>
  </si>
  <si>
    <t>Önkormányzaton kívüli EU-s projektekhez történő hozzájárulás 2019. évi előirányzat</t>
  </si>
  <si>
    <t>Gyöngyfa Községi Önkormányzat</t>
  </si>
  <si>
    <t xml:space="preserve">A közösségi művelődési intézmény- és szervezetrendszer tanulást segítő infrastrukturális fejlesztései </t>
  </si>
  <si>
    <t>Klubhelyiség kialakítása Gyöngyfa községben</t>
  </si>
  <si>
    <t>EFOP-4.1.7-16-2017-00267</t>
  </si>
  <si>
    <t xml:space="preserve"> /2019. (   .) költségvetési rendeletéhez</t>
  </si>
  <si>
    <t xml:space="preserve">   /2019. (    .) költségvetési rendeletéhez</t>
  </si>
  <si>
    <t>2019.évi módosítás</t>
  </si>
  <si>
    <t>2019.évi módosított előírányzat</t>
  </si>
  <si>
    <t>6/2019. (X.10.) költségvetési rendelet módosításához</t>
  </si>
  <si>
    <t xml:space="preserve"> 6 /2019. (X.10.) költségvetési rendelet módosításához</t>
  </si>
  <si>
    <t xml:space="preserve"> 6/2019. (X.10.) költségvetési rendelet módosításához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</si>
</sst>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"/>
    <numFmt numFmtId="165" formatCode="#,##0\ &quot;Ft&quot;"/>
  </numFmts>
  <fonts count="19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i/>
      <sz val="11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60">
    <xf numFmtId="0" fontId="0" fillId="0" borderId="0" xfId="0"/>
    <xf numFmtId="0" fontId="3" fillId="0" borderId="0" xfId="0" applyFont="1"/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quotePrefix="1" applyFont="1" applyFill="1" applyBorder="1" applyAlignment="1" applyProtection="1">
      <alignment horizontal="right" vertical="center" indent="1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 indent="1"/>
    </xf>
    <xf numFmtId="0" fontId="4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right" vertical="center" wrapText="1" indent="1"/>
    </xf>
    <xf numFmtId="0" fontId="4" fillId="0" borderId="10" xfId="1" applyFont="1" applyFill="1" applyBorder="1" applyAlignment="1" applyProtection="1">
      <alignment horizontal="center" vertical="center" wrapText="1"/>
    </xf>
    <xf numFmtId="0" fontId="4" fillId="0" borderId="11" xfId="1" applyFont="1" applyFill="1" applyBorder="1" applyAlignment="1" applyProtection="1">
      <alignment horizontal="left" vertical="center" wrapText="1" indent="1"/>
    </xf>
    <xf numFmtId="164" fontId="4" fillId="0" borderId="12" xfId="1" applyNumberFormat="1" applyFont="1" applyFill="1" applyBorder="1" applyAlignment="1" applyProtection="1">
      <alignment horizontal="right" vertical="center" wrapText="1" indent="1"/>
    </xf>
    <xf numFmtId="49" fontId="5" fillId="0" borderId="16" xfId="1" applyNumberFormat="1" applyFont="1" applyFill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left" wrapText="1" indent="1"/>
    </xf>
    <xf numFmtId="164" fontId="5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19" xfId="1" applyNumberFormat="1" applyFont="1" applyFill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left" wrapText="1" indent="1"/>
    </xf>
    <xf numFmtId="164" fontId="5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2" xfId="1" applyNumberFormat="1" applyFont="1" applyFill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left" wrapText="1" indent="1"/>
    </xf>
    <xf numFmtId="0" fontId="4" fillId="0" borderId="11" xfId="0" applyFont="1" applyBorder="1" applyAlignment="1" applyProtection="1">
      <alignment horizontal="left" vertical="center" wrapText="1" indent="1"/>
    </xf>
    <xf numFmtId="164" fontId="5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8" xfId="1" applyNumberFormat="1" applyFont="1" applyFill="1" applyBorder="1" applyAlignment="1" applyProtection="1">
      <alignment horizontal="right" vertical="center" wrapText="1" indent="1"/>
    </xf>
    <xf numFmtId="0" fontId="5" fillId="0" borderId="20" xfId="0" quotePrefix="1" applyFont="1" applyBorder="1" applyAlignment="1" applyProtection="1">
      <alignment horizontal="left" wrapText="1" indent="1"/>
    </xf>
    <xf numFmtId="0" fontId="4" fillId="0" borderId="10" xfId="0" applyFont="1" applyBorder="1" applyAlignment="1" applyProtection="1">
      <alignment horizontal="center" wrapText="1"/>
    </xf>
    <xf numFmtId="0" fontId="5" fillId="0" borderId="23" xfId="0" applyFont="1" applyBorder="1" applyAlignment="1" applyProtection="1">
      <alignment wrapText="1"/>
    </xf>
    <xf numFmtId="0" fontId="5" fillId="0" borderId="16" xfId="0" applyFont="1" applyBorder="1" applyAlignment="1" applyProtection="1">
      <alignment horizontal="center" wrapText="1"/>
    </xf>
    <xf numFmtId="0" fontId="5" fillId="0" borderId="19" xfId="0" applyFont="1" applyBorder="1" applyAlignment="1" applyProtection="1">
      <alignment horizontal="center" wrapText="1"/>
    </xf>
    <xf numFmtId="0" fontId="5" fillId="0" borderId="22" xfId="0" applyFont="1" applyBorder="1" applyAlignment="1" applyProtection="1">
      <alignment horizontal="center" wrapText="1"/>
    </xf>
    <xf numFmtId="164" fontId="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Border="1" applyAlignment="1" applyProtection="1">
      <alignment wrapText="1"/>
    </xf>
    <xf numFmtId="0" fontId="4" fillId="0" borderId="25" xfId="0" applyFont="1" applyBorder="1" applyAlignment="1" applyProtection="1">
      <alignment horizontal="center" wrapText="1"/>
    </xf>
    <xf numFmtId="0" fontId="4" fillId="0" borderId="26" xfId="0" applyFont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0" fontId="4" fillId="0" borderId="27" xfId="0" applyFont="1" applyFill="1" applyBorder="1" applyAlignment="1" applyProtection="1">
      <alignment horizontal="center" vertical="center" wrapText="1"/>
    </xf>
    <xf numFmtId="164" fontId="4" fillId="0" borderId="28" xfId="0" applyNumberFormat="1" applyFont="1" applyFill="1" applyBorder="1" applyAlignment="1" applyProtection="1">
      <alignment horizontal="right" vertical="center" wrapText="1" indent="1"/>
    </xf>
    <xf numFmtId="0" fontId="4" fillId="0" borderId="29" xfId="1" applyFont="1" applyFill="1" applyBorder="1" applyAlignment="1" applyProtection="1">
      <alignment horizontal="center" vertical="center" wrapText="1"/>
    </xf>
    <xf numFmtId="0" fontId="4" fillId="0" borderId="8" xfId="1" applyFont="1" applyFill="1" applyBorder="1" applyAlignment="1" applyProtection="1">
      <alignment vertical="center" wrapText="1"/>
    </xf>
    <xf numFmtId="164" fontId="4" fillId="0" borderId="9" xfId="1" applyNumberFormat="1" applyFont="1" applyFill="1" applyBorder="1" applyAlignment="1" applyProtection="1">
      <alignment horizontal="right" vertical="center" wrapText="1" indent="1"/>
    </xf>
    <xf numFmtId="49" fontId="5" fillId="0" borderId="30" xfId="1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 indent="1"/>
    </xf>
    <xf numFmtId="164" fontId="5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0" xfId="1" applyFont="1" applyFill="1" applyBorder="1" applyAlignment="1" applyProtection="1">
      <alignment horizontal="left" vertical="center" wrapText="1" indent="1"/>
    </xf>
    <xf numFmtId="0" fontId="5" fillId="0" borderId="31" xfId="1" applyFont="1" applyFill="1" applyBorder="1" applyAlignment="1" applyProtection="1">
      <alignment horizontal="left" vertical="center" wrapText="1" indent="1"/>
    </xf>
    <xf numFmtId="0" fontId="5" fillId="0" borderId="0" xfId="1" applyFont="1" applyFill="1" applyBorder="1" applyAlignment="1" applyProtection="1">
      <alignment horizontal="left" vertical="center" wrapText="1" indent="1"/>
    </xf>
    <xf numFmtId="0" fontId="5" fillId="0" borderId="20" xfId="1" applyFont="1" applyFill="1" applyBorder="1" applyAlignment="1" applyProtection="1">
      <alignment horizontal="left" indent="6"/>
    </xf>
    <xf numFmtId="0" fontId="5" fillId="0" borderId="20" xfId="1" applyFont="1" applyFill="1" applyBorder="1" applyAlignment="1" applyProtection="1">
      <alignment horizontal="left" vertical="center" wrapText="1" indent="6"/>
    </xf>
    <xf numFmtId="49" fontId="5" fillId="0" borderId="32" xfId="1" applyNumberFormat="1" applyFont="1" applyFill="1" applyBorder="1" applyAlignment="1" applyProtection="1">
      <alignment horizontal="center" vertical="center" wrapText="1"/>
    </xf>
    <xf numFmtId="0" fontId="5" fillId="0" borderId="23" xfId="1" applyFont="1" applyFill="1" applyBorder="1" applyAlignment="1" applyProtection="1">
      <alignment horizontal="left" vertical="center" wrapText="1" indent="6"/>
    </xf>
    <xf numFmtId="49" fontId="5" fillId="0" borderId="33" xfId="1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left" vertical="center" wrapText="1" indent="6"/>
    </xf>
    <xf numFmtId="164" fontId="5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1" applyFont="1" applyFill="1" applyBorder="1" applyAlignment="1" applyProtection="1">
      <alignment vertical="center" wrapText="1"/>
    </xf>
    <xf numFmtId="0" fontId="5" fillId="0" borderId="23" xfId="1" applyFont="1" applyFill="1" applyBorder="1" applyAlignment="1" applyProtection="1">
      <alignment horizontal="left" vertical="center" wrapText="1" indent="1"/>
    </xf>
    <xf numFmtId="164" fontId="5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3" xfId="0" applyFont="1" applyBorder="1" applyAlignment="1" applyProtection="1">
      <alignment horizontal="left" vertical="center" wrapText="1" indent="1"/>
    </xf>
    <xf numFmtId="0" fontId="5" fillId="0" borderId="20" xfId="0" applyFont="1" applyBorder="1" applyAlignment="1" applyProtection="1">
      <alignment horizontal="left" vertical="center" wrapText="1" indent="1"/>
    </xf>
    <xf numFmtId="0" fontId="5" fillId="0" borderId="17" xfId="1" applyFont="1" applyFill="1" applyBorder="1" applyAlignment="1" applyProtection="1">
      <alignment horizontal="left" vertical="center" wrapText="1" indent="6"/>
    </xf>
    <xf numFmtId="164" fontId="5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7" xfId="1" applyFont="1" applyFill="1" applyBorder="1" applyAlignment="1" applyProtection="1">
      <alignment horizontal="left" vertical="center" wrapText="1" indent="1"/>
    </xf>
    <xf numFmtId="0" fontId="5" fillId="0" borderId="36" xfId="1" applyFont="1" applyFill="1" applyBorder="1" applyAlignment="1" applyProtection="1">
      <alignment horizontal="left" vertical="center" wrapText="1" indent="1"/>
    </xf>
    <xf numFmtId="164" fontId="4" fillId="0" borderId="12" xfId="0" applyNumberFormat="1" applyFont="1" applyBorder="1" applyAlignment="1" applyProtection="1">
      <alignment horizontal="right" vertical="center" wrapText="1" indent="1"/>
    </xf>
    <xf numFmtId="49" fontId="4" fillId="0" borderId="10" xfId="1" applyNumberFormat="1" applyFont="1" applyFill="1" applyBorder="1" applyAlignment="1" applyProtection="1">
      <alignment horizontal="center" vertical="center" wrapText="1"/>
    </xf>
    <xf numFmtId="164" fontId="4" fillId="0" borderId="12" xfId="0" quotePrefix="1" applyNumberFormat="1" applyFont="1" applyBorder="1" applyAlignment="1" applyProtection="1">
      <alignment horizontal="right" vertical="center" wrapText="1" indent="1"/>
    </xf>
    <xf numFmtId="0" fontId="4" fillId="0" borderId="25" xfId="0" applyFont="1" applyBorder="1" applyAlignment="1" applyProtection="1">
      <alignment horizontal="center" vertical="center" wrapText="1"/>
    </xf>
    <xf numFmtId="0" fontId="4" fillId="0" borderId="26" xfId="0" applyFont="1" applyBorder="1" applyAlignment="1" applyProtection="1">
      <alignment horizontal="left" vertical="center" wrapText="1" indent="1"/>
    </xf>
    <xf numFmtId="0" fontId="5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right" vertical="center" wrapText="1" indent="1"/>
    </xf>
    <xf numFmtId="0" fontId="4" fillId="0" borderId="10" xfId="0" applyFont="1" applyFill="1" applyBorder="1" applyAlignment="1" applyProtection="1">
      <alignment horizontal="left" vertical="center"/>
    </xf>
    <xf numFmtId="0" fontId="4" fillId="0" borderId="37" xfId="0" applyFont="1" applyFill="1" applyBorder="1" applyAlignment="1" applyProtection="1">
      <alignment vertical="center" wrapText="1"/>
    </xf>
    <xf numFmtId="3" fontId="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0" applyFont="1" applyFill="1" applyAlignment="1" applyProtection="1">
      <alignment horizontal="right"/>
    </xf>
    <xf numFmtId="0" fontId="5" fillId="0" borderId="0" xfId="0" applyFont="1" applyAlignment="1"/>
    <xf numFmtId="0" fontId="3" fillId="0" borderId="0" xfId="0" applyFont="1" applyAlignment="1"/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4" fillId="0" borderId="10" xfId="0" applyNumberFormat="1" applyFont="1" applyFill="1" applyBorder="1" applyAlignment="1" applyProtection="1">
      <alignment horizontal="centerContinuous" vertical="center" wrapText="1"/>
    </xf>
    <xf numFmtId="164" fontId="4" fillId="0" borderId="11" xfId="0" applyNumberFormat="1" applyFont="1" applyFill="1" applyBorder="1" applyAlignment="1" applyProtection="1">
      <alignment horizontal="centerContinuous" vertical="center" wrapText="1"/>
    </xf>
    <xf numFmtId="164" fontId="4" fillId="0" borderId="12" xfId="0" applyNumberFormat="1" applyFont="1" applyFill="1" applyBorder="1" applyAlignment="1" applyProtection="1">
      <alignment horizontal="centerContinuous" vertical="center" wrapText="1"/>
    </xf>
    <xf numFmtId="164" fontId="4" fillId="0" borderId="10" xfId="0" applyNumberFormat="1" applyFont="1" applyFill="1" applyBorder="1" applyAlignment="1" applyProtection="1">
      <alignment horizontal="center" vertical="center" wrapText="1"/>
    </xf>
    <xf numFmtId="164" fontId="4" fillId="0" borderId="11" xfId="0" applyNumberFormat="1" applyFont="1" applyFill="1" applyBorder="1" applyAlignment="1" applyProtection="1">
      <alignment horizontal="center" vertical="center" wrapText="1"/>
    </xf>
    <xf numFmtId="164" fontId="4" fillId="0" borderId="12" xfId="0" applyNumberFormat="1" applyFont="1" applyFill="1" applyBorder="1" applyAlignment="1" applyProtection="1">
      <alignment horizontal="center" vertical="center" wrapText="1"/>
    </xf>
    <xf numFmtId="164" fontId="4" fillId="0" borderId="41" xfId="0" applyNumberFormat="1" applyFont="1" applyFill="1" applyBorder="1" applyAlignment="1" applyProtection="1">
      <alignment horizontal="center" vertical="center" wrapText="1"/>
    </xf>
    <xf numFmtId="164" fontId="5" fillId="0" borderId="16" xfId="0" applyNumberFormat="1" applyFont="1" applyFill="1" applyBorder="1" applyAlignment="1" applyProtection="1">
      <alignment horizontal="left" vertical="center" wrapText="1" indent="1"/>
    </xf>
    <xf numFmtId="164" fontId="5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9" xfId="0" applyNumberFormat="1" applyFont="1" applyFill="1" applyBorder="1" applyAlignment="1" applyProtection="1">
      <alignment horizontal="left" vertical="center" wrapText="1" indent="1"/>
    </xf>
    <xf numFmtId="164" fontId="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44" xfId="0" applyNumberFormat="1" applyFont="1" applyFill="1" applyBorder="1" applyAlignment="1" applyProtection="1">
      <alignment horizontal="left" vertical="center" wrapText="1" indent="1"/>
    </xf>
    <xf numFmtId="164" fontId="5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10" xfId="0" applyNumberFormat="1" applyFont="1" applyFill="1" applyBorder="1" applyAlignment="1" applyProtection="1">
      <alignment horizontal="left" vertical="center" wrapText="1" indent="1"/>
    </xf>
    <xf numFmtId="164" fontId="4" fillId="0" borderId="11" xfId="0" applyNumberFormat="1" applyFont="1" applyFill="1" applyBorder="1" applyAlignment="1" applyProtection="1">
      <alignment horizontal="right" vertical="center" wrapText="1" indent="1"/>
    </xf>
    <xf numFmtId="164" fontId="4" fillId="0" borderId="12" xfId="0" applyNumberFormat="1" applyFont="1" applyFill="1" applyBorder="1" applyAlignment="1" applyProtection="1">
      <alignment horizontal="right" vertical="center" wrapText="1" indent="1"/>
    </xf>
    <xf numFmtId="164" fontId="5" fillId="0" borderId="32" xfId="0" applyNumberFormat="1" applyFont="1" applyFill="1" applyBorder="1" applyAlignment="1" applyProtection="1">
      <alignment horizontal="left" vertical="center" wrapText="1" indent="1"/>
    </xf>
    <xf numFmtId="164" fontId="6" fillId="0" borderId="36" xfId="0" applyNumberFormat="1" applyFont="1" applyFill="1" applyBorder="1" applyAlignment="1" applyProtection="1">
      <alignment horizontal="right" vertical="center" wrapText="1" indent="1"/>
    </xf>
    <xf numFmtId="164" fontId="5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0" xfId="0" applyNumberFormat="1" applyFont="1" applyFill="1" applyBorder="1" applyAlignment="1" applyProtection="1">
      <alignment horizontal="right" vertical="center" wrapText="1" indent="1"/>
    </xf>
    <xf numFmtId="164" fontId="5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0" xfId="0" applyNumberFormat="1" applyFont="1" applyFill="1" applyAlignment="1" applyProtection="1">
      <alignment horizontal="right" vertical="center"/>
    </xf>
    <xf numFmtId="164" fontId="6" fillId="0" borderId="32" xfId="0" applyNumberFormat="1" applyFont="1" applyFill="1" applyBorder="1" applyAlignment="1" applyProtection="1">
      <alignment horizontal="left" vertical="center" wrapText="1" indent="1"/>
    </xf>
    <xf numFmtId="164" fontId="6" fillId="0" borderId="17" xfId="0" applyNumberFormat="1" applyFont="1" applyFill="1" applyBorder="1" applyAlignment="1" applyProtection="1">
      <alignment horizontal="right" vertical="center" wrapText="1" indent="1"/>
    </xf>
    <xf numFmtId="164" fontId="5" fillId="0" borderId="19" xfId="0" applyNumberFormat="1" applyFont="1" applyFill="1" applyBorder="1" applyAlignment="1" applyProtection="1">
      <alignment horizontal="left" vertical="center" wrapText="1" indent="2"/>
    </xf>
    <xf numFmtId="164" fontId="5" fillId="0" borderId="20" xfId="0" applyNumberFormat="1" applyFont="1" applyFill="1" applyBorder="1" applyAlignment="1" applyProtection="1">
      <alignment horizontal="left" vertical="center" wrapText="1" indent="2"/>
    </xf>
    <xf numFmtId="164" fontId="6" fillId="0" borderId="20" xfId="0" applyNumberFormat="1" applyFont="1" applyFill="1" applyBorder="1" applyAlignment="1" applyProtection="1">
      <alignment horizontal="left" vertical="center" wrapText="1" indent="1"/>
    </xf>
    <xf numFmtId="164" fontId="5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16" xfId="0" applyNumberFormat="1" applyFont="1" applyFill="1" applyBorder="1" applyAlignment="1" applyProtection="1">
      <alignment horizontal="left" vertical="center" wrapText="1" indent="2"/>
    </xf>
    <xf numFmtId="164" fontId="5" fillId="0" borderId="22" xfId="0" applyNumberFormat="1" applyFont="1" applyFill="1" applyBorder="1" applyAlignment="1" applyProtection="1">
      <alignment horizontal="left" vertical="center" wrapText="1" indent="2"/>
    </xf>
    <xf numFmtId="164" fontId="3" fillId="0" borderId="42" xfId="0" applyNumberFormat="1" applyFont="1" applyFill="1" applyBorder="1" applyAlignment="1" applyProtection="1">
      <alignment horizontal="center" vertical="center" wrapText="1"/>
    </xf>
    <xf numFmtId="164" fontId="3" fillId="0" borderId="43" xfId="0" applyNumberFormat="1" applyFont="1" applyFill="1" applyBorder="1" applyAlignment="1" applyProtection="1">
      <alignment horizontal="center" vertical="center" wrapText="1"/>
    </xf>
    <xf numFmtId="164" fontId="5" fillId="0" borderId="46" xfId="0" applyNumberFormat="1" applyFont="1" applyFill="1" applyBorder="1" applyAlignment="1" applyProtection="1">
      <alignment horizontal="center" vertical="center" wrapText="1"/>
    </xf>
    <xf numFmtId="164" fontId="5" fillId="0" borderId="43" xfId="0" applyNumberFormat="1" applyFont="1" applyFill="1" applyBorder="1" applyAlignment="1" applyProtection="1">
      <alignment horizontal="center" vertical="center" wrapText="1"/>
    </xf>
    <xf numFmtId="164" fontId="3" fillId="0" borderId="46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0" fontId="10" fillId="0" borderId="49" xfId="0" applyFont="1" applyFill="1" applyBorder="1" applyAlignment="1" applyProtection="1">
      <alignment horizontal="right" vertical="center"/>
    </xf>
    <xf numFmtId="0" fontId="11" fillId="0" borderId="10" xfId="1" applyFont="1" applyFill="1" applyBorder="1" applyAlignment="1" applyProtection="1">
      <alignment horizontal="left" vertical="center" wrapText="1" indent="1"/>
    </xf>
    <xf numFmtId="0" fontId="11" fillId="0" borderId="11" xfId="1" applyFont="1" applyFill="1" applyBorder="1" applyAlignment="1" applyProtection="1">
      <alignment vertical="center" wrapText="1"/>
    </xf>
    <xf numFmtId="164" fontId="11" fillId="0" borderId="12" xfId="1" applyNumberFormat="1" applyFont="1" applyFill="1" applyBorder="1" applyAlignment="1" applyProtection="1">
      <alignment horizontal="righ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vertical="center" wrapText="1"/>
    </xf>
    <xf numFmtId="164" fontId="11" fillId="0" borderId="0" xfId="1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horizontal="left" vertical="center" wrapText="1"/>
    </xf>
    <xf numFmtId="0" fontId="12" fillId="0" borderId="0" xfId="0" applyFont="1" applyFill="1" applyAlignment="1" applyProtection="1">
      <alignment vertical="center" wrapText="1"/>
    </xf>
    <xf numFmtId="0" fontId="12" fillId="0" borderId="0" xfId="0" applyFont="1" applyFill="1" applyAlignment="1" applyProtection="1">
      <alignment horizontal="right" vertical="center" wrapText="1" indent="1"/>
    </xf>
    <xf numFmtId="0" fontId="13" fillId="0" borderId="10" xfId="0" applyFont="1" applyFill="1" applyBorder="1" applyAlignment="1" applyProtection="1">
      <alignment horizontal="left" vertical="center"/>
    </xf>
    <xf numFmtId="0" fontId="13" fillId="0" borderId="37" xfId="0" applyFont="1" applyFill="1" applyBorder="1" applyAlignment="1" applyProtection="1">
      <alignment vertical="center" wrapText="1"/>
    </xf>
    <xf numFmtId="3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0" xfId="0" applyNumberFormat="1" applyFont="1" applyFill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6" fillId="2" borderId="0" xfId="0" applyFont="1" applyFill="1" applyAlignment="1">
      <alignment horizontal="left"/>
    </xf>
    <xf numFmtId="0" fontId="0" fillId="2" borderId="0" xfId="0" applyFill="1"/>
    <xf numFmtId="0" fontId="16" fillId="0" borderId="0" xfId="0" applyFont="1" applyAlignment="1">
      <alignment horizontal="left"/>
    </xf>
    <xf numFmtId="0" fontId="0" fillId="0" borderId="19" xfId="0" applyBorder="1" applyAlignment="1"/>
    <xf numFmtId="0" fontId="0" fillId="0" borderId="20" xfId="0" applyBorder="1" applyAlignment="1"/>
    <xf numFmtId="0" fontId="0" fillId="0" borderId="45" xfId="0" applyBorder="1"/>
    <xf numFmtId="0" fontId="0" fillId="0" borderId="0" xfId="0" applyBorder="1" applyAlignment="1"/>
    <xf numFmtId="0" fontId="0" fillId="0" borderId="0" xfId="0" applyBorder="1"/>
    <xf numFmtId="0" fontId="15" fillId="0" borderId="0" xfId="0" applyFont="1"/>
    <xf numFmtId="0" fontId="3" fillId="0" borderId="0" xfId="0" applyFont="1" applyAlignment="1">
      <alignment horizontal="right"/>
    </xf>
    <xf numFmtId="164" fontId="14" fillId="0" borderId="0" xfId="0" applyNumberFormat="1" applyFont="1" applyFill="1" applyAlignment="1">
      <alignment horizontal="center" vertical="center" wrapText="1"/>
    </xf>
    <xf numFmtId="0" fontId="0" fillId="0" borderId="0" xfId="0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17" fillId="0" borderId="0" xfId="0" applyFont="1"/>
    <xf numFmtId="0" fontId="18" fillId="0" borderId="0" xfId="0" applyFont="1"/>
    <xf numFmtId="0" fontId="0" fillId="2" borderId="0" xfId="0" applyFill="1" applyBorder="1"/>
    <xf numFmtId="0" fontId="15" fillId="0" borderId="0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15" fillId="0" borderId="0" xfId="0" applyFont="1" applyBorder="1"/>
    <xf numFmtId="0" fontId="3" fillId="0" borderId="0" xfId="0" applyFont="1" applyAlignment="1">
      <alignment horizontal="right"/>
    </xf>
    <xf numFmtId="164" fontId="4" fillId="0" borderId="0" xfId="0" applyNumberFormat="1" applyFont="1" applyFill="1" applyAlignment="1" applyProtection="1">
      <alignment horizontal="center" vertical="center" wrapText="1"/>
    </xf>
    <xf numFmtId="0" fontId="5" fillId="0" borderId="0" xfId="0" applyFont="1" applyAlignment="1">
      <alignment horizontal="center"/>
    </xf>
    <xf numFmtId="164" fontId="4" fillId="0" borderId="37" xfId="0" applyNumberFormat="1" applyFont="1" applyFill="1" applyBorder="1" applyAlignment="1" applyProtection="1">
      <alignment horizontal="centerContinuous" vertical="center" wrapText="1"/>
    </xf>
    <xf numFmtId="164" fontId="4" fillId="0" borderId="37" xfId="0" applyNumberFormat="1" applyFont="1" applyFill="1" applyBorder="1" applyAlignment="1" applyProtection="1">
      <alignment horizontal="center" vertical="center" wrapText="1"/>
    </xf>
    <xf numFmtId="164" fontId="5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7" xfId="0" applyNumberFormat="1" applyFont="1" applyFill="1" applyBorder="1" applyAlignment="1" applyProtection="1">
      <alignment horizontal="right" vertical="center" wrapText="1" indent="1"/>
    </xf>
    <xf numFmtId="164" fontId="6" fillId="0" borderId="62" xfId="0" applyNumberFormat="1" applyFont="1" applyFill="1" applyBorder="1" applyAlignment="1" applyProtection="1">
      <alignment horizontal="right" vertical="center" wrapText="1" indent="1"/>
    </xf>
    <xf numFmtId="164" fontId="5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1" xfId="0" applyNumberFormat="1" applyFont="1" applyFill="1" applyBorder="1" applyAlignment="1" applyProtection="1">
      <alignment horizontal="right" vertical="center" wrapText="1" indent="1"/>
    </xf>
    <xf numFmtId="164" fontId="4" fillId="0" borderId="27" xfId="0" applyNumberFormat="1" applyFont="1" applyFill="1" applyBorder="1" applyAlignment="1" applyProtection="1">
      <alignment horizontal="right" vertical="center" wrapText="1" indent="1"/>
    </xf>
    <xf numFmtId="164" fontId="4" fillId="0" borderId="0" xfId="0" applyNumberFormat="1" applyFont="1" applyFill="1" applyBorder="1" applyAlignment="1" applyProtection="1">
      <alignment horizontal="centerContinuous" vertical="center" wrapText="1"/>
    </xf>
    <xf numFmtId="164" fontId="5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61" xfId="0" applyNumberFormat="1" applyFont="1" applyFill="1" applyBorder="1" applyAlignment="1" applyProtection="1">
      <alignment horizontal="right" vertical="center" wrapText="1" indent="1"/>
    </xf>
    <xf numFmtId="0" fontId="4" fillId="0" borderId="56" xfId="0" applyFont="1" applyFill="1" applyBorder="1" applyAlignment="1" applyProtection="1">
      <alignment horizontal="center" vertical="center"/>
    </xf>
    <xf numFmtId="0" fontId="2" fillId="0" borderId="63" xfId="0" applyFont="1" applyFill="1" applyBorder="1" applyAlignment="1" applyProtection="1">
      <alignment horizontal="center" vertical="center"/>
    </xf>
    <xf numFmtId="0" fontId="4" fillId="0" borderId="55" xfId="0" quotePrefix="1" applyFont="1" applyFill="1" applyBorder="1" applyAlignment="1" applyProtection="1">
      <alignment horizontal="right" vertical="center" indent="1"/>
    </xf>
    <xf numFmtId="0" fontId="0" fillId="0" borderId="64" xfId="0" applyBorder="1"/>
    <xf numFmtId="49" fontId="4" fillId="0" borderId="65" xfId="0" applyNumberFormat="1" applyFont="1" applyFill="1" applyBorder="1" applyAlignment="1" applyProtection="1">
      <alignment horizontal="right" vertical="center" indent="1"/>
    </xf>
    <xf numFmtId="0" fontId="0" fillId="0" borderId="61" xfId="0" applyBorder="1"/>
    <xf numFmtId="0" fontId="3" fillId="0" borderId="0" xfId="0" applyFont="1" applyAlignment="1">
      <alignment horizontal="right"/>
    </xf>
    <xf numFmtId="0" fontId="4" fillId="0" borderId="49" xfId="0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Alignment="1">
      <alignment horizontal="center" vertical="center" wrapText="1"/>
    </xf>
    <xf numFmtId="0" fontId="8" fillId="0" borderId="0" xfId="1" applyFont="1" applyFill="1" applyAlignment="1" applyProtection="1">
      <alignment horizontal="center"/>
    </xf>
    <xf numFmtId="164" fontId="9" fillId="0" borderId="49" xfId="1" applyNumberFormat="1" applyFont="1" applyFill="1" applyBorder="1" applyAlignment="1" applyProtection="1">
      <alignment horizontal="left" vertical="center"/>
    </xf>
    <xf numFmtId="164" fontId="4" fillId="0" borderId="39" xfId="0" applyNumberFormat="1" applyFont="1" applyFill="1" applyBorder="1" applyAlignment="1" applyProtection="1">
      <alignment horizontal="center" vertical="center" wrapText="1"/>
    </xf>
    <xf numFmtId="164" fontId="4" fillId="0" borderId="40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0" fontId="5" fillId="0" borderId="0" xfId="0" applyFont="1" applyAlignment="1">
      <alignment horizontal="center"/>
    </xf>
    <xf numFmtId="164" fontId="4" fillId="0" borderId="47" xfId="0" applyNumberFormat="1" applyFont="1" applyFill="1" applyBorder="1" applyAlignment="1" applyProtection="1">
      <alignment horizontal="center" vertical="center" wrapText="1"/>
    </xf>
    <xf numFmtId="164" fontId="4" fillId="0" borderId="48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7" fillId="0" borderId="37" xfId="0" applyFont="1" applyBorder="1" applyAlignment="1">
      <alignment horizontal="left"/>
    </xf>
    <xf numFmtId="0" fontId="0" fillId="0" borderId="51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52" xfId="0" applyBorder="1" applyAlignment="1">
      <alignment horizontal="left"/>
    </xf>
    <xf numFmtId="165" fontId="0" fillId="0" borderId="17" xfId="0" applyNumberFormat="1" applyBorder="1" applyAlignment="1">
      <alignment horizontal="center"/>
    </xf>
    <xf numFmtId="165" fontId="0" fillId="0" borderId="52" xfId="0" applyNumberFormat="1" applyBorder="1" applyAlignment="1">
      <alignment horizontal="center"/>
    </xf>
    <xf numFmtId="165" fontId="0" fillId="0" borderId="18" xfId="0" applyNumberFormat="1" applyBorder="1" applyAlignment="1">
      <alignment horizontal="center"/>
    </xf>
    <xf numFmtId="165" fontId="0" fillId="0" borderId="20" xfId="0" applyNumberFormat="1" applyBorder="1" applyAlignment="1">
      <alignment horizontal="center"/>
    </xf>
    <xf numFmtId="165" fontId="0" fillId="0" borderId="45" xfId="0" applyNumberFormat="1" applyBorder="1" applyAlignment="1">
      <alignment horizontal="center"/>
    </xf>
    <xf numFmtId="165" fontId="0" fillId="0" borderId="21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45" xfId="0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53" xfId="0" applyBorder="1" applyAlignment="1">
      <alignment horizontal="center"/>
    </xf>
    <xf numFmtId="165" fontId="0" fillId="0" borderId="23" xfId="0" applyNumberFormat="1" applyBorder="1" applyAlignment="1">
      <alignment horizontal="center"/>
    </xf>
    <xf numFmtId="165" fontId="0" fillId="0" borderId="53" xfId="0" applyNumberFormat="1" applyBorder="1" applyAlignment="1">
      <alignment horizontal="center"/>
    </xf>
    <xf numFmtId="165" fontId="0" fillId="0" borderId="24" xfId="0" applyNumberFormat="1" applyBorder="1" applyAlignment="1">
      <alignment horizontal="center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51" xfId="0" applyFont="1" applyBorder="1" applyAlignment="1">
      <alignment horizontal="left"/>
    </xf>
    <xf numFmtId="165" fontId="0" fillId="0" borderId="51" xfId="0" applyNumberFormat="1" applyBorder="1" applyAlignment="1">
      <alignment horizontal="center"/>
    </xf>
    <xf numFmtId="165" fontId="0" fillId="0" borderId="37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0" fontId="0" fillId="0" borderId="54" xfId="0" applyBorder="1" applyAlignment="1">
      <alignment horizontal="left"/>
    </xf>
    <xf numFmtId="0" fontId="0" fillId="0" borderId="55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18" fillId="0" borderId="0" xfId="0" applyFont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64" fontId="14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165" fontId="0" fillId="0" borderId="0" xfId="0" applyNumberFormat="1" applyBorder="1" applyAlignment="1">
      <alignment horizontal="center"/>
    </xf>
    <xf numFmtId="165" fontId="0" fillId="2" borderId="0" xfId="0" applyNumberFormat="1" applyFill="1" applyBorder="1" applyAlignment="1">
      <alignment horizontal="center"/>
    </xf>
    <xf numFmtId="0" fontId="7" fillId="0" borderId="59" xfId="0" applyFont="1" applyBorder="1" applyAlignment="1">
      <alignment horizontal="left"/>
    </xf>
    <xf numFmtId="0" fontId="7" fillId="0" borderId="49" xfId="0" applyFont="1" applyBorder="1" applyAlignment="1">
      <alignment horizontal="left"/>
    </xf>
    <xf numFmtId="0" fontId="7" fillId="0" borderId="60" xfId="0" applyFont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50" xfId="0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2">
    <cellStyle name="Normál" xfId="0" builtinId="0"/>
    <cellStyle name="Normál_KVRENMUNKA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46;lts&#233;gvet&#233;s%202019/&#214;nkorm&#225;nyzatok/Sumony/rendelet/El&#337;ir&#225;nyzat%202019%20Sumon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</sheetNames>
    <sheetDataSet>
      <sheetData sheetId="0" refreshError="1">
        <row r="28">
          <cell r="C28">
            <v>10232461</v>
          </cell>
        </row>
        <row r="30">
          <cell r="C30">
            <v>1800000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3"/>
  <sheetViews>
    <sheetView zoomScaleSheetLayoutView="100" workbookViewId="0">
      <selection activeCell="A3" sqref="A3:E3"/>
    </sheetView>
  </sheetViews>
  <sheetFormatPr defaultRowHeight="15" x14ac:dyDescent="0.25"/>
  <cols>
    <col min="1" max="1" width="14.28515625" customWidth="1"/>
    <col min="2" max="2" width="63.5703125" customWidth="1"/>
    <col min="3" max="3" width="14.140625" customWidth="1"/>
    <col min="4" max="5" width="9.140625" hidden="1" customWidth="1"/>
    <col min="6" max="6" width="12.7109375" customWidth="1"/>
    <col min="19" max="19" width="10" bestFit="1" customWidth="1"/>
  </cols>
  <sheetData>
    <row r="1" spans="1:6" ht="15.75" x14ac:dyDescent="0.25">
      <c r="A1" s="184" t="s">
        <v>324</v>
      </c>
      <c r="B1" s="184"/>
      <c r="C1" s="184"/>
    </row>
    <row r="2" spans="1:6" x14ac:dyDescent="0.25">
      <c r="A2" s="186" t="s">
        <v>391</v>
      </c>
      <c r="B2" s="186"/>
      <c r="C2" s="186"/>
      <c r="D2" s="186"/>
      <c r="E2" s="186"/>
    </row>
    <row r="3" spans="1:6" x14ac:dyDescent="0.25">
      <c r="A3" s="186" t="s">
        <v>408</v>
      </c>
      <c r="B3" s="186"/>
      <c r="C3" s="186"/>
      <c r="D3" s="186"/>
      <c r="E3" s="186"/>
    </row>
    <row r="4" spans="1:6" ht="15.75" x14ac:dyDescent="0.25">
      <c r="A4" s="127"/>
      <c r="B4" s="7"/>
      <c r="C4" s="81"/>
      <c r="F4" s="81" t="s">
        <v>354</v>
      </c>
    </row>
    <row r="5" spans="1:6" ht="16.5" thickBot="1" x14ac:dyDescent="0.3">
      <c r="A5" s="185" t="s">
        <v>347</v>
      </c>
      <c r="B5" s="185"/>
      <c r="C5" s="185"/>
    </row>
    <row r="6" spans="1:6" ht="16.5" thickBot="1" x14ac:dyDescent="0.3">
      <c r="A6" s="8" t="s">
        <v>345</v>
      </c>
      <c r="B6" s="9" t="s">
        <v>346</v>
      </c>
      <c r="C6" s="84" t="s">
        <v>6</v>
      </c>
      <c r="F6" s="84" t="s">
        <v>6</v>
      </c>
    </row>
    <row r="7" spans="1:6" ht="16.5" thickBot="1" x14ac:dyDescent="0.3">
      <c r="A7" s="10" t="s">
        <v>7</v>
      </c>
      <c r="B7" s="11" t="s">
        <v>8</v>
      </c>
      <c r="C7" s="12" t="s">
        <v>9</v>
      </c>
      <c r="F7" s="12" t="s">
        <v>271</v>
      </c>
    </row>
    <row r="8" spans="1:6" ht="16.5" thickBot="1" x14ac:dyDescent="0.3">
      <c r="A8" s="16" t="s">
        <v>11</v>
      </c>
      <c r="B8" s="17" t="s">
        <v>12</v>
      </c>
      <c r="C8" s="18">
        <f>C9+C10+C11+C12+C13+C14</f>
        <v>19982409</v>
      </c>
      <c r="F8" s="18">
        <v>22559979</v>
      </c>
    </row>
    <row r="9" spans="1:6" ht="15.75" x14ac:dyDescent="0.25">
      <c r="A9" s="19" t="s">
        <v>13</v>
      </c>
      <c r="B9" s="20" t="s">
        <v>14</v>
      </c>
      <c r="C9" s="21">
        <v>10418259</v>
      </c>
      <c r="F9" s="21">
        <v>10418259</v>
      </c>
    </row>
    <row r="10" spans="1:6" ht="15.75" x14ac:dyDescent="0.25">
      <c r="A10" s="22" t="s">
        <v>15</v>
      </c>
      <c r="B10" s="23" t="s">
        <v>16</v>
      </c>
      <c r="C10" s="24"/>
      <c r="F10" s="24"/>
    </row>
    <row r="11" spans="1:6" ht="15.75" x14ac:dyDescent="0.25">
      <c r="A11" s="22" t="s">
        <v>17</v>
      </c>
      <c r="B11" s="23" t="s">
        <v>18</v>
      </c>
      <c r="C11" s="24">
        <v>7764150</v>
      </c>
      <c r="F11" s="24">
        <v>8934150</v>
      </c>
    </row>
    <row r="12" spans="1:6" ht="15.75" x14ac:dyDescent="0.25">
      <c r="A12" s="22" t="s">
        <v>19</v>
      </c>
      <c r="B12" s="23" t="s">
        <v>20</v>
      </c>
      <c r="C12" s="24">
        <f>'2'!C14</f>
        <v>1800000</v>
      </c>
      <c r="F12" s="24">
        <v>1800000</v>
      </c>
    </row>
    <row r="13" spans="1:6" ht="15.75" x14ac:dyDescent="0.25">
      <c r="A13" s="22" t="s">
        <v>21</v>
      </c>
      <c r="B13" s="23" t="s">
        <v>22</v>
      </c>
      <c r="C13" s="24"/>
      <c r="F13" s="24">
        <v>1394460</v>
      </c>
    </row>
    <row r="14" spans="1:6" ht="16.5" thickBot="1" x14ac:dyDescent="0.3">
      <c r="A14" s="25" t="s">
        <v>23</v>
      </c>
      <c r="B14" s="26" t="s">
        <v>24</v>
      </c>
      <c r="C14" s="24"/>
      <c r="F14" s="24">
        <v>13110</v>
      </c>
    </row>
    <row r="15" spans="1:6" ht="32.25" thickBot="1" x14ac:dyDescent="0.3">
      <c r="A15" s="16" t="s">
        <v>25</v>
      </c>
      <c r="B15" s="27" t="s">
        <v>26</v>
      </c>
      <c r="C15" s="18">
        <f>C16+C17+C18+C19+C20</f>
        <v>23659751</v>
      </c>
      <c r="F15" s="18">
        <v>32137613</v>
      </c>
    </row>
    <row r="16" spans="1:6" ht="15.75" x14ac:dyDescent="0.25">
      <c r="A16" s="19" t="s">
        <v>27</v>
      </c>
      <c r="B16" s="20" t="s">
        <v>28</v>
      </c>
      <c r="C16" s="21"/>
      <c r="F16" s="21"/>
    </row>
    <row r="17" spans="1:6" ht="15.75" x14ac:dyDescent="0.25">
      <c r="A17" s="22" t="s">
        <v>29</v>
      </c>
      <c r="B17" s="23" t="s">
        <v>30</v>
      </c>
      <c r="C17" s="24"/>
      <c r="F17" s="24"/>
    </row>
    <row r="18" spans="1:6" ht="17.25" customHeight="1" x14ac:dyDescent="0.25">
      <c r="A18" s="22" t="s">
        <v>31</v>
      </c>
      <c r="B18" s="23" t="s">
        <v>32</v>
      </c>
      <c r="C18" s="24"/>
      <c r="F18" s="24"/>
    </row>
    <row r="19" spans="1:6" ht="16.5" customHeight="1" x14ac:dyDescent="0.25">
      <c r="A19" s="22" t="s">
        <v>33</v>
      </c>
      <c r="B19" s="23" t="s">
        <v>34</v>
      </c>
      <c r="C19" s="24"/>
      <c r="F19" s="24"/>
    </row>
    <row r="20" spans="1:6" ht="15.75" x14ac:dyDescent="0.25">
      <c r="A20" s="22" t="s">
        <v>35</v>
      </c>
      <c r="B20" s="23" t="s">
        <v>36</v>
      </c>
      <c r="C20" s="24">
        <v>23659751</v>
      </c>
      <c r="F20" s="24">
        <v>32137613</v>
      </c>
    </row>
    <row r="21" spans="1:6" ht="16.5" thickBot="1" x14ac:dyDescent="0.3">
      <c r="A21" s="25" t="s">
        <v>37</v>
      </c>
      <c r="B21" s="26" t="s">
        <v>38</v>
      </c>
      <c r="C21" s="28">
        <v>3926477</v>
      </c>
      <c r="F21" s="28">
        <v>1500000</v>
      </c>
    </row>
    <row r="22" spans="1:6" ht="32.25" thickBot="1" x14ac:dyDescent="0.3">
      <c r="A22" s="16" t="s">
        <v>39</v>
      </c>
      <c r="B22" s="17" t="s">
        <v>40</v>
      </c>
      <c r="C22" s="18">
        <f>C23+C24+C25+C26+C27</f>
        <v>15409720</v>
      </c>
      <c r="F22" s="18">
        <f>F23+F24+F25+F26+F27</f>
        <v>15409720</v>
      </c>
    </row>
    <row r="23" spans="1:6" ht="15.75" x14ac:dyDescent="0.25">
      <c r="A23" s="19" t="s">
        <v>41</v>
      </c>
      <c r="B23" s="20" t="s">
        <v>42</v>
      </c>
      <c r="C23" s="21"/>
      <c r="F23" s="21"/>
    </row>
    <row r="24" spans="1:6" ht="15.75" x14ac:dyDescent="0.25">
      <c r="A24" s="22" t="s">
        <v>43</v>
      </c>
      <c r="B24" s="23" t="s">
        <v>44</v>
      </c>
      <c r="C24" s="24"/>
      <c r="F24" s="24"/>
    </row>
    <row r="25" spans="1:6" ht="31.5" x14ac:dyDescent="0.25">
      <c r="A25" s="22" t="s">
        <v>45</v>
      </c>
      <c r="B25" s="23" t="s">
        <v>46</v>
      </c>
      <c r="C25" s="24"/>
      <c r="F25" s="24"/>
    </row>
    <row r="26" spans="1:6" ht="31.5" x14ac:dyDescent="0.25">
      <c r="A26" s="22" t="s">
        <v>47</v>
      </c>
      <c r="B26" s="23" t="s">
        <v>48</v>
      </c>
      <c r="C26" s="24"/>
      <c r="F26" s="24"/>
    </row>
    <row r="27" spans="1:6" ht="15.75" x14ac:dyDescent="0.25">
      <c r="A27" s="22" t="s">
        <v>49</v>
      </c>
      <c r="B27" s="23" t="s">
        <v>50</v>
      </c>
      <c r="C27" s="24">
        <v>15409720</v>
      </c>
      <c r="F27" s="24">
        <v>15409720</v>
      </c>
    </row>
    <row r="28" spans="1:6" ht="16.5" thickBot="1" x14ac:dyDescent="0.3">
      <c r="A28" s="25" t="s">
        <v>51</v>
      </c>
      <c r="B28" s="26" t="s">
        <v>52</v>
      </c>
      <c r="C28" s="28">
        <v>15409720</v>
      </c>
      <c r="F28" s="28">
        <v>15409720</v>
      </c>
    </row>
    <row r="29" spans="1:6" ht="16.5" thickBot="1" x14ac:dyDescent="0.3">
      <c r="A29" s="16" t="s">
        <v>53</v>
      </c>
      <c r="B29" s="17" t="s">
        <v>54</v>
      </c>
      <c r="C29" s="18">
        <v>2603716</v>
      </c>
      <c r="F29" s="18">
        <v>2603716</v>
      </c>
    </row>
    <row r="30" spans="1:6" ht="15.75" x14ac:dyDescent="0.25">
      <c r="A30" s="19" t="s">
        <v>55</v>
      </c>
      <c r="B30" s="20" t="s">
        <v>56</v>
      </c>
      <c r="C30" s="29">
        <v>2409444</v>
      </c>
      <c r="F30" s="29">
        <v>2409444</v>
      </c>
    </row>
    <row r="31" spans="1:6" ht="15.75" x14ac:dyDescent="0.25">
      <c r="A31" s="22" t="s">
        <v>57</v>
      </c>
      <c r="B31" s="23" t="s">
        <v>58</v>
      </c>
      <c r="C31" s="24">
        <v>317966</v>
      </c>
      <c r="F31" s="24">
        <v>317966</v>
      </c>
    </row>
    <row r="32" spans="1:6" ht="15.75" x14ac:dyDescent="0.25">
      <c r="A32" s="22" t="s">
        <v>59</v>
      </c>
      <c r="B32" s="23" t="s">
        <v>60</v>
      </c>
      <c r="C32" s="24"/>
      <c r="F32" s="24"/>
    </row>
    <row r="33" spans="1:6" ht="15.75" x14ac:dyDescent="0.25">
      <c r="A33" s="22" t="s">
        <v>61</v>
      </c>
      <c r="B33" s="30" t="s">
        <v>62</v>
      </c>
      <c r="C33" s="24">
        <v>2091478</v>
      </c>
      <c r="F33" s="24">
        <v>2091478</v>
      </c>
    </row>
    <row r="34" spans="1:6" ht="15.75" x14ac:dyDescent="0.25">
      <c r="A34" s="22" t="s">
        <v>63</v>
      </c>
      <c r="B34" s="23" t="s">
        <v>64</v>
      </c>
      <c r="C34" s="24">
        <v>182272</v>
      </c>
      <c r="F34" s="24">
        <v>182272</v>
      </c>
    </row>
    <row r="35" spans="1:6" ht="15.75" x14ac:dyDescent="0.25">
      <c r="A35" s="22" t="s">
        <v>65</v>
      </c>
      <c r="B35" s="23" t="s">
        <v>66</v>
      </c>
      <c r="C35" s="24"/>
      <c r="F35" s="24"/>
    </row>
    <row r="36" spans="1:6" ht="16.5" thickBot="1" x14ac:dyDescent="0.3">
      <c r="A36" s="25" t="s">
        <v>67</v>
      </c>
      <c r="B36" s="26" t="s">
        <v>68</v>
      </c>
      <c r="C36" s="28">
        <v>12000</v>
      </c>
      <c r="F36" s="28">
        <v>12000</v>
      </c>
    </row>
    <row r="37" spans="1:6" ht="16.5" thickBot="1" x14ac:dyDescent="0.3">
      <c r="A37" s="16" t="s">
        <v>69</v>
      </c>
      <c r="B37" s="17" t="s">
        <v>70</v>
      </c>
      <c r="C37" s="18">
        <v>358581</v>
      </c>
      <c r="F37" s="18">
        <v>358581</v>
      </c>
    </row>
    <row r="38" spans="1:6" ht="15.75" x14ac:dyDescent="0.25">
      <c r="A38" s="19" t="s">
        <v>71</v>
      </c>
      <c r="B38" s="20" t="s">
        <v>72</v>
      </c>
      <c r="C38" s="21"/>
      <c r="F38" s="21"/>
    </row>
    <row r="39" spans="1:6" ht="15.75" x14ac:dyDescent="0.25">
      <c r="A39" s="22" t="s">
        <v>73</v>
      </c>
      <c r="B39" s="23" t="s">
        <v>74</v>
      </c>
      <c r="C39" s="24"/>
      <c r="F39" s="24"/>
    </row>
    <row r="40" spans="1:6" ht="15.75" x14ac:dyDescent="0.25">
      <c r="A40" s="22" t="s">
        <v>75</v>
      </c>
      <c r="B40" s="23" t="s">
        <v>76</v>
      </c>
      <c r="C40" s="24"/>
      <c r="F40" s="24"/>
    </row>
    <row r="41" spans="1:6" ht="15.75" x14ac:dyDescent="0.25">
      <c r="A41" s="22" t="s">
        <v>77</v>
      </c>
      <c r="B41" s="23" t="s">
        <v>78</v>
      </c>
      <c r="C41" s="24">
        <v>30000</v>
      </c>
      <c r="F41" s="24">
        <v>30000</v>
      </c>
    </row>
    <row r="42" spans="1:6" ht="15.75" x14ac:dyDescent="0.25">
      <c r="A42" s="22" t="s">
        <v>79</v>
      </c>
      <c r="B42" s="23" t="s">
        <v>80</v>
      </c>
      <c r="C42" s="24">
        <v>318940</v>
      </c>
      <c r="F42" s="24">
        <v>318940</v>
      </c>
    </row>
    <row r="43" spans="1:6" ht="15.75" x14ac:dyDescent="0.25">
      <c r="A43" s="22" t="s">
        <v>81</v>
      </c>
      <c r="B43" s="23" t="s">
        <v>82</v>
      </c>
      <c r="C43" s="24"/>
      <c r="F43" s="24"/>
    </row>
    <row r="44" spans="1:6" ht="15.75" x14ac:dyDescent="0.25">
      <c r="A44" s="22" t="s">
        <v>83</v>
      </c>
      <c r="B44" s="23" t="s">
        <v>84</v>
      </c>
      <c r="C44" s="24"/>
      <c r="F44" s="24"/>
    </row>
    <row r="45" spans="1:6" ht="15.75" x14ac:dyDescent="0.25">
      <c r="A45" s="22" t="s">
        <v>85</v>
      </c>
      <c r="B45" s="23" t="s">
        <v>86</v>
      </c>
      <c r="C45" s="24">
        <v>9641</v>
      </c>
      <c r="F45" s="24">
        <v>9641</v>
      </c>
    </row>
    <row r="46" spans="1:6" ht="15.75" x14ac:dyDescent="0.25">
      <c r="A46" s="22" t="s">
        <v>87</v>
      </c>
      <c r="B46" s="23" t="s">
        <v>88</v>
      </c>
      <c r="C46" s="24"/>
      <c r="F46" s="24"/>
    </row>
    <row r="47" spans="1:6" ht="15.75" x14ac:dyDescent="0.25">
      <c r="A47" s="25" t="s">
        <v>89</v>
      </c>
      <c r="B47" s="26" t="s">
        <v>90</v>
      </c>
      <c r="C47" s="28"/>
      <c r="F47" s="28"/>
    </row>
    <row r="48" spans="1:6" ht="16.5" thickBot="1" x14ac:dyDescent="0.3">
      <c r="A48" s="25" t="s">
        <v>91</v>
      </c>
      <c r="B48" s="26" t="s">
        <v>92</v>
      </c>
      <c r="C48" s="28"/>
      <c r="F48" s="28"/>
    </row>
    <row r="49" spans="1:6" ht="16.5" thickBot="1" x14ac:dyDescent="0.3">
      <c r="A49" s="16" t="s">
        <v>93</v>
      </c>
      <c r="B49" s="17" t="s">
        <v>94</v>
      </c>
      <c r="C49" s="18">
        <f>SUM(C50:C54)</f>
        <v>0</v>
      </c>
      <c r="F49" s="18">
        <f>SUM(F50:F54)</f>
        <v>0</v>
      </c>
    </row>
    <row r="50" spans="1:6" ht="15.75" x14ac:dyDescent="0.25">
      <c r="A50" s="19" t="s">
        <v>95</v>
      </c>
      <c r="B50" s="20" t="s">
        <v>96</v>
      </c>
      <c r="C50" s="21"/>
      <c r="F50" s="21"/>
    </row>
    <row r="51" spans="1:6" ht="15.75" x14ac:dyDescent="0.25">
      <c r="A51" s="22" t="s">
        <v>97</v>
      </c>
      <c r="B51" s="23" t="s">
        <v>98</v>
      </c>
      <c r="C51" s="24"/>
      <c r="F51" s="24"/>
    </row>
    <row r="52" spans="1:6" ht="15.75" x14ac:dyDescent="0.25">
      <c r="A52" s="22" t="s">
        <v>99</v>
      </c>
      <c r="B52" s="23" t="s">
        <v>100</v>
      </c>
      <c r="C52" s="24"/>
      <c r="F52" s="24"/>
    </row>
    <row r="53" spans="1:6" ht="15.75" x14ac:dyDescent="0.25">
      <c r="A53" s="22" t="s">
        <v>101</v>
      </c>
      <c r="B53" s="23" t="s">
        <v>102</v>
      </c>
      <c r="C53" s="24"/>
      <c r="F53" s="24"/>
    </row>
    <row r="54" spans="1:6" ht="16.5" thickBot="1" x14ac:dyDescent="0.3">
      <c r="A54" s="25" t="s">
        <v>103</v>
      </c>
      <c r="B54" s="26" t="s">
        <v>104</v>
      </c>
      <c r="C54" s="28"/>
      <c r="F54" s="28"/>
    </row>
    <row r="55" spans="1:6" ht="16.5" thickBot="1" x14ac:dyDescent="0.3">
      <c r="A55" s="16" t="s">
        <v>105</v>
      </c>
      <c r="B55" s="17" t="s">
        <v>106</v>
      </c>
      <c r="C55" s="18">
        <f>SUM(C56:C58)</f>
        <v>0</v>
      </c>
      <c r="F55" s="18">
        <f>SUM(F56:F58)</f>
        <v>0</v>
      </c>
    </row>
    <row r="56" spans="1:6" ht="31.5" x14ac:dyDescent="0.25">
      <c r="A56" s="19" t="s">
        <v>107</v>
      </c>
      <c r="B56" s="20" t="s">
        <v>108</v>
      </c>
      <c r="C56" s="21"/>
      <c r="F56" s="21"/>
    </row>
    <row r="57" spans="1:6" ht="31.5" x14ac:dyDescent="0.25">
      <c r="A57" s="22" t="s">
        <v>109</v>
      </c>
      <c r="B57" s="23" t="s">
        <v>110</v>
      </c>
      <c r="C57" s="24"/>
      <c r="F57" s="24"/>
    </row>
    <row r="58" spans="1:6" ht="15.75" x14ac:dyDescent="0.25">
      <c r="A58" s="22" t="s">
        <v>111</v>
      </c>
      <c r="B58" s="23" t="s">
        <v>112</v>
      </c>
      <c r="C58" s="24"/>
      <c r="F58" s="24"/>
    </row>
    <row r="59" spans="1:6" ht="16.5" thickBot="1" x14ac:dyDescent="0.3">
      <c r="A59" s="25" t="s">
        <v>113</v>
      </c>
      <c r="B59" s="26" t="s">
        <v>114</v>
      </c>
      <c r="C59" s="28"/>
      <c r="F59" s="28"/>
    </row>
    <row r="60" spans="1:6" ht="16.5" thickBot="1" x14ac:dyDescent="0.3">
      <c r="A60" s="16" t="s">
        <v>115</v>
      </c>
      <c r="B60" s="27" t="s">
        <v>116</v>
      </c>
      <c r="C60" s="18">
        <f>SUM(C61:C63)</f>
        <v>0</v>
      </c>
      <c r="F60" s="18">
        <f>SUM(F61:F63)</f>
        <v>0</v>
      </c>
    </row>
    <row r="61" spans="1:6" ht="31.5" x14ac:dyDescent="0.25">
      <c r="A61" s="19" t="s">
        <v>117</v>
      </c>
      <c r="B61" s="20" t="s">
        <v>118</v>
      </c>
      <c r="C61" s="24"/>
      <c r="F61" s="24"/>
    </row>
    <row r="62" spans="1:6" ht="31.5" x14ac:dyDescent="0.25">
      <c r="A62" s="22" t="s">
        <v>119</v>
      </c>
      <c r="B62" s="23" t="s">
        <v>120</v>
      </c>
      <c r="C62" s="24"/>
      <c r="F62" s="24"/>
    </row>
    <row r="63" spans="1:6" ht="15.75" x14ac:dyDescent="0.25">
      <c r="A63" s="22" t="s">
        <v>121</v>
      </c>
      <c r="B63" s="23" t="s">
        <v>122</v>
      </c>
      <c r="C63" s="24"/>
      <c r="F63" s="24"/>
    </row>
    <row r="64" spans="1:6" ht="16.5" thickBot="1" x14ac:dyDescent="0.3">
      <c r="A64" s="25" t="s">
        <v>123</v>
      </c>
      <c r="B64" s="26" t="s">
        <v>124</v>
      </c>
      <c r="C64" s="24"/>
      <c r="F64" s="24"/>
    </row>
    <row r="65" spans="1:6" ht="16.5" thickBot="1" x14ac:dyDescent="0.3">
      <c r="A65" s="16" t="s">
        <v>125</v>
      </c>
      <c r="B65" s="17" t="s">
        <v>126</v>
      </c>
      <c r="C65" s="18">
        <v>62014177</v>
      </c>
      <c r="F65" s="18">
        <v>73069609</v>
      </c>
    </row>
    <row r="66" spans="1:6" ht="16.5" thickBot="1" x14ac:dyDescent="0.3">
      <c r="A66" s="31" t="s">
        <v>127</v>
      </c>
      <c r="B66" s="27" t="s">
        <v>128</v>
      </c>
      <c r="C66" s="18">
        <f>SUM(C67:C69)</f>
        <v>0</v>
      </c>
      <c r="F66" s="18">
        <f>SUM(F67:F69)</f>
        <v>0</v>
      </c>
    </row>
    <row r="67" spans="1:6" ht="15.75" x14ac:dyDescent="0.25">
      <c r="A67" s="19" t="s">
        <v>129</v>
      </c>
      <c r="B67" s="20" t="s">
        <v>130</v>
      </c>
      <c r="C67" s="24"/>
      <c r="F67" s="24"/>
    </row>
    <row r="68" spans="1:6" ht="15.75" x14ac:dyDescent="0.25">
      <c r="A68" s="22" t="s">
        <v>131</v>
      </c>
      <c r="B68" s="23" t="s">
        <v>132</v>
      </c>
      <c r="C68" s="24"/>
      <c r="F68" s="24"/>
    </row>
    <row r="69" spans="1:6" ht="16.5" thickBot="1" x14ac:dyDescent="0.3">
      <c r="A69" s="25" t="s">
        <v>133</v>
      </c>
      <c r="B69" s="32" t="s">
        <v>344</v>
      </c>
      <c r="C69" s="24"/>
      <c r="F69" s="24"/>
    </row>
    <row r="70" spans="1:6" ht="16.5" thickBot="1" x14ac:dyDescent="0.3">
      <c r="A70" s="31" t="s">
        <v>135</v>
      </c>
      <c r="B70" s="27" t="s">
        <v>136</v>
      </c>
      <c r="C70" s="18">
        <f>SUM(C71:C74)</f>
        <v>0</v>
      </c>
      <c r="F70" s="18">
        <f>SUM(F71:F74)</f>
        <v>0</v>
      </c>
    </row>
    <row r="71" spans="1:6" ht="15.75" x14ac:dyDescent="0.25">
      <c r="A71" s="19" t="s">
        <v>137</v>
      </c>
      <c r="B71" s="20" t="s">
        <v>138</v>
      </c>
      <c r="C71" s="24"/>
      <c r="F71" s="24"/>
    </row>
    <row r="72" spans="1:6" ht="15.75" x14ac:dyDescent="0.25">
      <c r="A72" s="22" t="s">
        <v>139</v>
      </c>
      <c r="B72" s="23" t="s">
        <v>140</v>
      </c>
      <c r="C72" s="24"/>
      <c r="F72" s="24"/>
    </row>
    <row r="73" spans="1:6" ht="15.75" x14ac:dyDescent="0.25">
      <c r="A73" s="22" t="s">
        <v>141</v>
      </c>
      <c r="B73" s="23" t="s">
        <v>142</v>
      </c>
      <c r="C73" s="24"/>
      <c r="F73" s="24"/>
    </row>
    <row r="74" spans="1:6" ht="16.5" thickBot="1" x14ac:dyDescent="0.3">
      <c r="A74" s="25" t="s">
        <v>143</v>
      </c>
      <c r="B74" s="26" t="s">
        <v>144</v>
      </c>
      <c r="C74" s="24"/>
      <c r="F74" s="24"/>
    </row>
    <row r="75" spans="1:6" ht="16.5" thickBot="1" x14ac:dyDescent="0.3">
      <c r="A75" s="31" t="s">
        <v>145</v>
      </c>
      <c r="B75" s="27" t="s">
        <v>146</v>
      </c>
      <c r="C75" s="18">
        <v>6524298</v>
      </c>
      <c r="F75" s="18">
        <v>6524298</v>
      </c>
    </row>
    <row r="76" spans="1:6" ht="15.75" x14ac:dyDescent="0.25">
      <c r="A76" s="19" t="s">
        <v>147</v>
      </c>
      <c r="B76" s="20" t="s">
        <v>148</v>
      </c>
      <c r="C76" s="24">
        <v>6524298</v>
      </c>
      <c r="F76" s="24">
        <v>6524298</v>
      </c>
    </row>
    <row r="77" spans="1:6" ht="16.5" thickBot="1" x14ac:dyDescent="0.3">
      <c r="A77" s="25" t="s">
        <v>149</v>
      </c>
      <c r="B77" s="26" t="s">
        <v>150</v>
      </c>
      <c r="C77" s="24"/>
      <c r="F77" s="24"/>
    </row>
    <row r="78" spans="1:6" ht="16.5" thickBot="1" x14ac:dyDescent="0.3">
      <c r="A78" s="31" t="s">
        <v>151</v>
      </c>
      <c r="B78" s="27" t="s">
        <v>152</v>
      </c>
      <c r="C78" s="18">
        <f>SUM(C79:C81)</f>
        <v>0</v>
      </c>
      <c r="F78" s="18">
        <f>SUM(F79:F81)</f>
        <v>0</v>
      </c>
    </row>
    <row r="79" spans="1:6" ht="15.75" x14ac:dyDescent="0.25">
      <c r="A79" s="19" t="s">
        <v>153</v>
      </c>
      <c r="B79" s="20" t="s">
        <v>154</v>
      </c>
      <c r="C79" s="24"/>
      <c r="F79" s="24"/>
    </row>
    <row r="80" spans="1:6" ht="15.75" x14ac:dyDescent="0.25">
      <c r="A80" s="22" t="s">
        <v>155</v>
      </c>
      <c r="B80" s="23" t="s">
        <v>156</v>
      </c>
      <c r="C80" s="24"/>
      <c r="F80" s="24"/>
    </row>
    <row r="81" spans="1:6" ht="16.5" thickBot="1" x14ac:dyDescent="0.3">
      <c r="A81" s="25" t="s">
        <v>157</v>
      </c>
      <c r="B81" s="26" t="s">
        <v>158</v>
      </c>
      <c r="C81" s="24"/>
      <c r="F81" s="24"/>
    </row>
    <row r="82" spans="1:6" ht="16.5" thickBot="1" x14ac:dyDescent="0.3">
      <c r="A82" s="31" t="s">
        <v>159</v>
      </c>
      <c r="B82" s="27" t="s">
        <v>160</v>
      </c>
      <c r="C82" s="18">
        <f>SUM(C83:C86)</f>
        <v>0</v>
      </c>
      <c r="F82" s="18">
        <f>SUM(F83:F86)</f>
        <v>0</v>
      </c>
    </row>
    <row r="83" spans="1:6" ht="15.75" x14ac:dyDescent="0.25">
      <c r="A83" s="33" t="s">
        <v>161</v>
      </c>
      <c r="B83" s="20" t="s">
        <v>162</v>
      </c>
      <c r="C83" s="24"/>
      <c r="F83" s="24"/>
    </row>
    <row r="84" spans="1:6" ht="15.75" x14ac:dyDescent="0.25">
      <c r="A84" s="34" t="s">
        <v>163</v>
      </c>
      <c r="B84" s="23" t="s">
        <v>164</v>
      </c>
      <c r="C84" s="24"/>
      <c r="F84" s="24"/>
    </row>
    <row r="85" spans="1:6" ht="15.75" x14ac:dyDescent="0.25">
      <c r="A85" s="34" t="s">
        <v>165</v>
      </c>
      <c r="B85" s="23" t="s">
        <v>166</v>
      </c>
      <c r="C85" s="24"/>
      <c r="F85" s="24"/>
    </row>
    <row r="86" spans="1:6" ht="16.5" thickBot="1" x14ac:dyDescent="0.3">
      <c r="A86" s="35" t="s">
        <v>167</v>
      </c>
      <c r="B86" s="26" t="s">
        <v>168</v>
      </c>
      <c r="C86" s="24"/>
      <c r="F86" s="24"/>
    </row>
    <row r="87" spans="1:6" ht="16.5" thickBot="1" x14ac:dyDescent="0.3">
      <c r="A87" s="31" t="s">
        <v>169</v>
      </c>
      <c r="B87" s="27" t="s">
        <v>170</v>
      </c>
      <c r="C87" s="36"/>
      <c r="F87" s="36"/>
    </row>
    <row r="88" spans="1:6" ht="16.5" thickBot="1" x14ac:dyDescent="0.3">
      <c r="A88" s="31" t="s">
        <v>171</v>
      </c>
      <c r="B88" s="27" t="s">
        <v>172</v>
      </c>
      <c r="C88" s="36"/>
      <c r="F88" s="36"/>
    </row>
    <row r="89" spans="1:6" ht="16.5" thickBot="1" x14ac:dyDescent="0.3">
      <c r="A89" s="31" t="s">
        <v>173</v>
      </c>
      <c r="B89" s="37" t="s">
        <v>174</v>
      </c>
      <c r="C89" s="18">
        <v>6524298</v>
      </c>
      <c r="F89" s="18">
        <v>6524298</v>
      </c>
    </row>
    <row r="90" spans="1:6" ht="16.5" thickBot="1" x14ac:dyDescent="0.3">
      <c r="A90" s="38" t="s">
        <v>175</v>
      </c>
      <c r="B90" s="39" t="s">
        <v>176</v>
      </c>
      <c r="C90" s="18">
        <v>68538475</v>
      </c>
      <c r="F90" s="18">
        <v>79593907</v>
      </c>
    </row>
    <row r="91" spans="1:6" ht="15.75" x14ac:dyDescent="0.25">
      <c r="A91" s="40"/>
      <c r="B91" s="41"/>
      <c r="C91" s="42"/>
    </row>
    <row r="92" spans="1:6" ht="16.5" thickBot="1" x14ac:dyDescent="0.3">
      <c r="A92" s="185" t="s">
        <v>348</v>
      </c>
      <c r="B92" s="185"/>
      <c r="C92" s="185"/>
    </row>
    <row r="93" spans="1:6" ht="16.5" thickBot="1" x14ac:dyDescent="0.3">
      <c r="A93" s="8" t="s">
        <v>345</v>
      </c>
      <c r="B93" s="9" t="s">
        <v>349</v>
      </c>
      <c r="C93" s="84" t="s">
        <v>6</v>
      </c>
      <c r="F93" s="84" t="s">
        <v>6</v>
      </c>
    </row>
    <row r="94" spans="1:6" ht="16.5" thickBot="1" x14ac:dyDescent="0.3">
      <c r="A94" s="10" t="s">
        <v>7</v>
      </c>
      <c r="B94" s="11" t="s">
        <v>8</v>
      </c>
      <c r="C94" s="12" t="s">
        <v>9</v>
      </c>
      <c r="F94" s="12" t="s">
        <v>9</v>
      </c>
    </row>
    <row r="95" spans="1:6" ht="16.5" thickBot="1" x14ac:dyDescent="0.3">
      <c r="A95" s="45" t="s">
        <v>11</v>
      </c>
      <c r="B95" s="46" t="s">
        <v>322</v>
      </c>
      <c r="C95" s="47">
        <v>52059459</v>
      </c>
      <c r="F95" s="47">
        <v>63384891</v>
      </c>
    </row>
    <row r="96" spans="1:6" ht="15.75" x14ac:dyDescent="0.25">
      <c r="A96" s="48" t="s">
        <v>13</v>
      </c>
      <c r="B96" s="49" t="s">
        <v>178</v>
      </c>
      <c r="C96" s="50">
        <v>26344921</v>
      </c>
      <c r="F96" s="50">
        <v>34013764</v>
      </c>
    </row>
    <row r="97" spans="1:6" ht="15.75" x14ac:dyDescent="0.25">
      <c r="A97" s="22" t="s">
        <v>15</v>
      </c>
      <c r="B97" s="51" t="s">
        <v>179</v>
      </c>
      <c r="C97" s="24">
        <v>3533233</v>
      </c>
      <c r="F97" s="24">
        <v>4446362</v>
      </c>
    </row>
    <row r="98" spans="1:6" ht="15.75" x14ac:dyDescent="0.25">
      <c r="A98" s="22" t="s">
        <v>17</v>
      </c>
      <c r="B98" s="51" t="s">
        <v>180</v>
      </c>
      <c r="C98" s="28">
        <v>12418068</v>
      </c>
      <c r="F98" s="28">
        <v>15069988</v>
      </c>
    </row>
    <row r="99" spans="1:6" ht="15.75" x14ac:dyDescent="0.25">
      <c r="A99" s="22" t="s">
        <v>19</v>
      </c>
      <c r="B99" s="52" t="s">
        <v>181</v>
      </c>
      <c r="C99" s="28">
        <v>2814470</v>
      </c>
      <c r="F99" s="28">
        <v>2988470</v>
      </c>
    </row>
    <row r="100" spans="1:6" ht="15.75" x14ac:dyDescent="0.25">
      <c r="A100" s="22" t="s">
        <v>182</v>
      </c>
      <c r="B100" s="53" t="s">
        <v>183</v>
      </c>
      <c r="C100" s="28">
        <v>6948767</v>
      </c>
      <c r="F100" s="28">
        <v>6866307</v>
      </c>
    </row>
    <row r="101" spans="1:6" ht="15.75" x14ac:dyDescent="0.25">
      <c r="A101" s="22" t="s">
        <v>23</v>
      </c>
      <c r="B101" s="51" t="s">
        <v>184</v>
      </c>
      <c r="C101" s="28">
        <v>5611478</v>
      </c>
      <c r="F101" s="28">
        <v>5611478</v>
      </c>
    </row>
    <row r="102" spans="1:6" ht="15.75" x14ac:dyDescent="0.25">
      <c r="A102" s="22" t="s">
        <v>185</v>
      </c>
      <c r="B102" s="54" t="s">
        <v>186</v>
      </c>
      <c r="C102" s="28"/>
      <c r="F102" s="28"/>
    </row>
    <row r="103" spans="1:6" ht="15.75" x14ac:dyDescent="0.25">
      <c r="A103" s="22" t="s">
        <v>187</v>
      </c>
      <c r="B103" s="54" t="s">
        <v>188</v>
      </c>
      <c r="C103" s="28"/>
      <c r="F103" s="28"/>
    </row>
    <row r="104" spans="1:6" ht="15.75" x14ac:dyDescent="0.25">
      <c r="A104" s="22" t="s">
        <v>189</v>
      </c>
      <c r="B104" s="54" t="s">
        <v>190</v>
      </c>
      <c r="C104" s="28"/>
      <c r="F104" s="28"/>
    </row>
    <row r="105" spans="1:6" ht="31.5" x14ac:dyDescent="0.25">
      <c r="A105" s="22" t="s">
        <v>191</v>
      </c>
      <c r="B105" s="55" t="s">
        <v>192</v>
      </c>
      <c r="C105" s="28"/>
      <c r="F105" s="28"/>
    </row>
    <row r="106" spans="1:6" ht="31.5" x14ac:dyDescent="0.25">
      <c r="A106" s="22" t="s">
        <v>193</v>
      </c>
      <c r="B106" s="55" t="s">
        <v>194</v>
      </c>
      <c r="C106" s="28"/>
      <c r="F106" s="28"/>
    </row>
    <row r="107" spans="1:6" ht="15.75" x14ac:dyDescent="0.25">
      <c r="A107" s="22" t="s">
        <v>195</v>
      </c>
      <c r="B107" s="54" t="s">
        <v>196</v>
      </c>
      <c r="C107" s="28">
        <v>1332289</v>
      </c>
      <c r="F107" s="28">
        <v>1249829</v>
      </c>
    </row>
    <row r="108" spans="1:6" ht="15.75" x14ac:dyDescent="0.25">
      <c r="A108" s="22" t="s">
        <v>197</v>
      </c>
      <c r="B108" s="54" t="s">
        <v>198</v>
      </c>
      <c r="C108" s="28"/>
      <c r="F108" s="28"/>
    </row>
    <row r="109" spans="1:6" ht="31.5" x14ac:dyDescent="0.25">
      <c r="A109" s="22" t="s">
        <v>199</v>
      </c>
      <c r="B109" s="55" t="s">
        <v>200</v>
      </c>
      <c r="C109" s="28"/>
      <c r="F109" s="28"/>
    </row>
    <row r="110" spans="1:6" ht="15.75" x14ac:dyDescent="0.25">
      <c r="A110" s="56" t="s">
        <v>201</v>
      </c>
      <c r="B110" s="57" t="s">
        <v>202</v>
      </c>
      <c r="C110" s="28"/>
      <c r="F110" s="28"/>
    </row>
    <row r="111" spans="1:6" ht="15.75" x14ac:dyDescent="0.25">
      <c r="A111" s="22" t="s">
        <v>203</v>
      </c>
      <c r="B111" s="57" t="s">
        <v>204</v>
      </c>
      <c r="C111" s="28"/>
      <c r="F111" s="28"/>
    </row>
    <row r="112" spans="1:6" ht="31.5" x14ac:dyDescent="0.25">
      <c r="A112" s="22" t="s">
        <v>205</v>
      </c>
      <c r="B112" s="55" t="s">
        <v>206</v>
      </c>
      <c r="C112" s="24">
        <v>5000</v>
      </c>
      <c r="F112" s="24">
        <v>5000</v>
      </c>
    </row>
    <row r="113" spans="1:6" ht="15.75" x14ac:dyDescent="0.25">
      <c r="A113" s="22" t="s">
        <v>207</v>
      </c>
      <c r="B113" s="52" t="s">
        <v>208</v>
      </c>
      <c r="C113" s="24"/>
      <c r="F113" s="24"/>
    </row>
    <row r="114" spans="1:6" ht="15.75" x14ac:dyDescent="0.25">
      <c r="A114" s="25" t="s">
        <v>209</v>
      </c>
      <c r="B114" s="51" t="s">
        <v>210</v>
      </c>
      <c r="C114" s="28"/>
      <c r="F114" s="28"/>
    </row>
    <row r="115" spans="1:6" ht="16.5" thickBot="1" x14ac:dyDescent="0.3">
      <c r="A115" s="58" t="s">
        <v>211</v>
      </c>
      <c r="B115" s="59" t="s">
        <v>212</v>
      </c>
      <c r="C115" s="60"/>
      <c r="F115" s="60"/>
    </row>
    <row r="116" spans="1:6" ht="16.5" thickBot="1" x14ac:dyDescent="0.3">
      <c r="A116" s="16" t="s">
        <v>25</v>
      </c>
      <c r="B116" s="61" t="s">
        <v>323</v>
      </c>
      <c r="C116" s="18">
        <v>15679720</v>
      </c>
      <c r="F116" s="18">
        <v>15307260</v>
      </c>
    </row>
    <row r="117" spans="1:6" ht="15.75" x14ac:dyDescent="0.25">
      <c r="A117" s="19" t="s">
        <v>27</v>
      </c>
      <c r="B117" s="51" t="s">
        <v>213</v>
      </c>
      <c r="C117" s="21">
        <v>1343520</v>
      </c>
      <c r="F117" s="21">
        <v>743520</v>
      </c>
    </row>
    <row r="118" spans="1:6" ht="15.75" x14ac:dyDescent="0.25">
      <c r="A118" s="19" t="s">
        <v>29</v>
      </c>
      <c r="B118" s="62" t="s">
        <v>214</v>
      </c>
      <c r="C118" s="21">
        <v>1073520</v>
      </c>
      <c r="F118" s="21"/>
    </row>
    <row r="119" spans="1:6" ht="15.75" x14ac:dyDescent="0.25">
      <c r="A119" s="19" t="s">
        <v>31</v>
      </c>
      <c r="B119" s="62" t="s">
        <v>215</v>
      </c>
      <c r="C119" s="24">
        <v>14336200</v>
      </c>
      <c r="F119" s="24">
        <v>14563740</v>
      </c>
    </row>
    <row r="120" spans="1:6" ht="15.75" x14ac:dyDescent="0.25">
      <c r="A120" s="19" t="s">
        <v>33</v>
      </c>
      <c r="B120" s="62" t="s">
        <v>216</v>
      </c>
      <c r="C120" s="63">
        <v>14336200</v>
      </c>
      <c r="F120" s="63">
        <v>14336200</v>
      </c>
    </row>
    <row r="121" spans="1:6" ht="15.75" x14ac:dyDescent="0.25">
      <c r="A121" s="19" t="s">
        <v>35</v>
      </c>
      <c r="B121" s="64" t="s">
        <v>217</v>
      </c>
      <c r="C121" s="63">
        <f>SUM(C122:C129)</f>
        <v>0</v>
      </c>
      <c r="F121" s="63">
        <f>SUM(F122:F129)</f>
        <v>102460</v>
      </c>
    </row>
    <row r="122" spans="1:6" ht="31.5" x14ac:dyDescent="0.25">
      <c r="A122" s="19" t="s">
        <v>37</v>
      </c>
      <c r="B122" s="65" t="s">
        <v>218</v>
      </c>
      <c r="C122" s="63"/>
      <c r="F122" s="63"/>
    </row>
    <row r="123" spans="1:6" ht="31.5" x14ac:dyDescent="0.25">
      <c r="A123" s="19" t="s">
        <v>219</v>
      </c>
      <c r="B123" s="66" t="s">
        <v>220</v>
      </c>
      <c r="C123" s="63"/>
      <c r="F123" s="63"/>
    </row>
    <row r="124" spans="1:6" ht="31.5" x14ac:dyDescent="0.25">
      <c r="A124" s="19" t="s">
        <v>221</v>
      </c>
      <c r="B124" s="55" t="s">
        <v>194</v>
      </c>
      <c r="C124" s="63"/>
      <c r="F124" s="63"/>
    </row>
    <row r="125" spans="1:6" ht="15.75" x14ac:dyDescent="0.25">
      <c r="A125" s="19" t="s">
        <v>222</v>
      </c>
      <c r="B125" s="55" t="s">
        <v>223</v>
      </c>
      <c r="C125" s="63"/>
      <c r="F125" s="63">
        <v>102460</v>
      </c>
    </row>
    <row r="126" spans="1:6" ht="15.75" x14ac:dyDescent="0.25">
      <c r="A126" s="19" t="s">
        <v>224</v>
      </c>
      <c r="B126" s="55" t="s">
        <v>225</v>
      </c>
      <c r="C126" s="63"/>
      <c r="F126" s="63"/>
    </row>
    <row r="127" spans="1:6" ht="31.5" x14ac:dyDescent="0.25">
      <c r="A127" s="19" t="s">
        <v>226</v>
      </c>
      <c r="B127" s="55" t="s">
        <v>200</v>
      </c>
      <c r="C127" s="63"/>
      <c r="F127" s="63"/>
    </row>
    <row r="128" spans="1:6" ht="15.75" x14ac:dyDescent="0.25">
      <c r="A128" s="19" t="s">
        <v>227</v>
      </c>
      <c r="B128" s="55" t="s">
        <v>228</v>
      </c>
      <c r="C128" s="63"/>
      <c r="F128" s="63"/>
    </row>
    <row r="129" spans="1:6" ht="32.25" thickBot="1" x14ac:dyDescent="0.3">
      <c r="A129" s="56" t="s">
        <v>229</v>
      </c>
      <c r="B129" s="55" t="s">
        <v>230</v>
      </c>
      <c r="C129" s="67"/>
      <c r="F129" s="67"/>
    </row>
    <row r="130" spans="1:6" ht="16.5" thickBot="1" x14ac:dyDescent="0.3">
      <c r="A130" s="16" t="s">
        <v>39</v>
      </c>
      <c r="B130" s="17" t="s">
        <v>231</v>
      </c>
      <c r="C130" s="18">
        <v>67739179</v>
      </c>
      <c r="F130" s="18">
        <v>78794611</v>
      </c>
    </row>
    <row r="131" spans="1:6" ht="32.25" thickBot="1" x14ac:dyDescent="0.3">
      <c r="A131" s="16" t="s">
        <v>232</v>
      </c>
      <c r="B131" s="17" t="s">
        <v>233</v>
      </c>
      <c r="C131" s="18">
        <f>C132+C133+C134</f>
        <v>0</v>
      </c>
      <c r="F131" s="18">
        <f>F132+F133+F134</f>
        <v>0</v>
      </c>
    </row>
    <row r="132" spans="1:6" ht="15.75" x14ac:dyDescent="0.25">
      <c r="A132" s="19" t="s">
        <v>55</v>
      </c>
      <c r="B132" s="68" t="s">
        <v>234</v>
      </c>
      <c r="C132" s="63"/>
      <c r="F132" s="63"/>
    </row>
    <row r="133" spans="1:6" ht="15.75" x14ac:dyDescent="0.25">
      <c r="A133" s="19" t="s">
        <v>63</v>
      </c>
      <c r="B133" s="68" t="s">
        <v>235</v>
      </c>
      <c r="C133" s="63"/>
      <c r="F133" s="63"/>
    </row>
    <row r="134" spans="1:6" ht="16.5" thickBot="1" x14ac:dyDescent="0.3">
      <c r="A134" s="56" t="s">
        <v>65</v>
      </c>
      <c r="B134" s="69" t="s">
        <v>236</v>
      </c>
      <c r="C134" s="63"/>
      <c r="F134" s="63"/>
    </row>
    <row r="135" spans="1:6" ht="16.5" thickBot="1" x14ac:dyDescent="0.3">
      <c r="A135" s="16" t="s">
        <v>69</v>
      </c>
      <c r="B135" s="17" t="s">
        <v>237</v>
      </c>
      <c r="C135" s="18">
        <f>C136+C137+C138+C139+C140+C141</f>
        <v>0</v>
      </c>
      <c r="F135" s="18">
        <f>F136+F137+F138+F139+F140+F141</f>
        <v>0</v>
      </c>
    </row>
    <row r="136" spans="1:6" ht="15.75" x14ac:dyDescent="0.25">
      <c r="A136" s="19" t="s">
        <v>71</v>
      </c>
      <c r="B136" s="68" t="s">
        <v>238</v>
      </c>
      <c r="C136" s="63"/>
      <c r="F136" s="63"/>
    </row>
    <row r="137" spans="1:6" ht="15.75" x14ac:dyDescent="0.25">
      <c r="A137" s="19" t="s">
        <v>73</v>
      </c>
      <c r="B137" s="68" t="s">
        <v>239</v>
      </c>
      <c r="C137" s="63"/>
      <c r="F137" s="63"/>
    </row>
    <row r="138" spans="1:6" ht="15.75" x14ac:dyDescent="0.25">
      <c r="A138" s="19" t="s">
        <v>75</v>
      </c>
      <c r="B138" s="68" t="s">
        <v>240</v>
      </c>
      <c r="C138" s="63"/>
      <c r="F138" s="63"/>
    </row>
    <row r="139" spans="1:6" ht="15.75" x14ac:dyDescent="0.25">
      <c r="A139" s="19" t="s">
        <v>77</v>
      </c>
      <c r="B139" s="68" t="s">
        <v>241</v>
      </c>
      <c r="C139" s="63"/>
      <c r="F139" s="63"/>
    </row>
    <row r="140" spans="1:6" ht="15.75" x14ac:dyDescent="0.25">
      <c r="A140" s="19" t="s">
        <v>79</v>
      </c>
      <c r="B140" s="68" t="s">
        <v>242</v>
      </c>
      <c r="C140" s="63"/>
      <c r="F140" s="63"/>
    </row>
    <row r="141" spans="1:6" ht="16.5" thickBot="1" x14ac:dyDescent="0.3">
      <c r="A141" s="56" t="s">
        <v>81</v>
      </c>
      <c r="B141" s="69" t="s">
        <v>243</v>
      </c>
      <c r="C141" s="63"/>
      <c r="F141" s="63"/>
    </row>
    <row r="142" spans="1:6" ht="16.5" thickBot="1" x14ac:dyDescent="0.3">
      <c r="A142" s="16" t="s">
        <v>93</v>
      </c>
      <c r="B142" s="17" t="s">
        <v>244</v>
      </c>
      <c r="C142" s="18">
        <v>799296</v>
      </c>
      <c r="F142" s="18">
        <v>799296</v>
      </c>
    </row>
    <row r="143" spans="1:6" ht="15.75" x14ac:dyDescent="0.25">
      <c r="A143" s="19" t="s">
        <v>95</v>
      </c>
      <c r="B143" s="68" t="s">
        <v>245</v>
      </c>
      <c r="C143" s="63"/>
      <c r="F143" s="63"/>
    </row>
    <row r="144" spans="1:6" ht="15.75" x14ac:dyDescent="0.25">
      <c r="A144" s="19" t="s">
        <v>97</v>
      </c>
      <c r="B144" s="68" t="s">
        <v>246</v>
      </c>
      <c r="C144" s="63">
        <v>799296</v>
      </c>
      <c r="F144" s="63">
        <v>799296</v>
      </c>
    </row>
    <row r="145" spans="1:6" ht="15.75" x14ac:dyDescent="0.25">
      <c r="A145" s="19" t="s">
        <v>99</v>
      </c>
      <c r="B145" s="68" t="s">
        <v>247</v>
      </c>
      <c r="C145" s="63"/>
      <c r="F145" s="63"/>
    </row>
    <row r="146" spans="1:6" ht="15.75" x14ac:dyDescent="0.25">
      <c r="A146" s="19" t="s">
        <v>101</v>
      </c>
      <c r="B146" s="68" t="s">
        <v>248</v>
      </c>
      <c r="C146" s="63"/>
      <c r="F146" s="63"/>
    </row>
    <row r="147" spans="1:6" ht="16.5" thickBot="1" x14ac:dyDescent="0.3">
      <c r="A147" s="56" t="s">
        <v>103</v>
      </c>
      <c r="B147" s="69" t="s">
        <v>249</v>
      </c>
      <c r="C147" s="63"/>
      <c r="F147" s="63"/>
    </row>
    <row r="148" spans="1:6" ht="16.5" thickBot="1" x14ac:dyDescent="0.3">
      <c r="A148" s="16" t="s">
        <v>250</v>
      </c>
      <c r="B148" s="17" t="s">
        <v>251</v>
      </c>
      <c r="C148" s="70">
        <f>C149+C150+C151+C152+C153</f>
        <v>0</v>
      </c>
      <c r="F148" s="70">
        <f>F149+F150+F151+F152+F153</f>
        <v>0</v>
      </c>
    </row>
    <row r="149" spans="1:6" ht="15.75" x14ac:dyDescent="0.25">
      <c r="A149" s="19" t="s">
        <v>107</v>
      </c>
      <c r="B149" s="68" t="s">
        <v>252</v>
      </c>
      <c r="C149" s="63"/>
      <c r="F149" s="63"/>
    </row>
    <row r="150" spans="1:6" ht="15.75" x14ac:dyDescent="0.25">
      <c r="A150" s="19" t="s">
        <v>109</v>
      </c>
      <c r="B150" s="68" t="s">
        <v>253</v>
      </c>
      <c r="C150" s="63"/>
      <c r="F150" s="63"/>
    </row>
    <row r="151" spans="1:6" ht="15.75" x14ac:dyDescent="0.25">
      <c r="A151" s="19" t="s">
        <v>111</v>
      </c>
      <c r="B151" s="68" t="s">
        <v>254</v>
      </c>
      <c r="C151" s="63"/>
      <c r="F151" s="63"/>
    </row>
    <row r="152" spans="1:6" ht="31.5" x14ac:dyDescent="0.25">
      <c r="A152" s="19" t="s">
        <v>113</v>
      </c>
      <c r="B152" s="68" t="s">
        <v>255</v>
      </c>
      <c r="C152" s="63"/>
      <c r="F152" s="63"/>
    </row>
    <row r="153" spans="1:6" ht="16.5" thickBot="1" x14ac:dyDescent="0.3">
      <c r="A153" s="56" t="s">
        <v>256</v>
      </c>
      <c r="B153" s="69" t="s">
        <v>257</v>
      </c>
      <c r="C153" s="67"/>
      <c r="F153" s="67"/>
    </row>
    <row r="154" spans="1:6" ht="16.5" thickBot="1" x14ac:dyDescent="0.3">
      <c r="A154" s="71" t="s">
        <v>115</v>
      </c>
      <c r="B154" s="17" t="s">
        <v>258</v>
      </c>
      <c r="C154" s="70"/>
      <c r="F154" s="70"/>
    </row>
    <row r="155" spans="1:6" ht="16.5" thickBot="1" x14ac:dyDescent="0.3">
      <c r="A155" s="71" t="s">
        <v>125</v>
      </c>
      <c r="B155" s="17" t="s">
        <v>259</v>
      </c>
      <c r="C155" s="70"/>
      <c r="F155" s="70"/>
    </row>
    <row r="156" spans="1:6" ht="16.5" thickBot="1" x14ac:dyDescent="0.3">
      <c r="A156" s="16" t="s">
        <v>260</v>
      </c>
      <c r="B156" s="17" t="s">
        <v>261</v>
      </c>
      <c r="C156" s="72">
        <v>799296</v>
      </c>
      <c r="F156" s="72">
        <v>799296</v>
      </c>
    </row>
    <row r="157" spans="1:6" ht="16.5" thickBot="1" x14ac:dyDescent="0.3">
      <c r="A157" s="73" t="s">
        <v>262</v>
      </c>
      <c r="B157" s="74" t="s">
        <v>263</v>
      </c>
      <c r="C157" s="72">
        <v>68538475</v>
      </c>
      <c r="F157" s="72">
        <v>79593907</v>
      </c>
    </row>
    <row r="158" spans="1:6" ht="15.75" x14ac:dyDescent="0.25">
      <c r="A158" s="75"/>
      <c r="B158" s="76"/>
      <c r="C158" s="77"/>
    </row>
    <row r="183" spans="19:19" x14ac:dyDescent="0.25">
      <c r="S183">
        <v>79593907</v>
      </c>
    </row>
  </sheetData>
  <mergeCells count="5">
    <mergeCell ref="A1:C1"/>
    <mergeCell ref="A5:C5"/>
    <mergeCell ref="A92:C92"/>
    <mergeCell ref="A2:E2"/>
    <mergeCell ref="A3:E3"/>
  </mergeCells>
  <pageMargins left="0.31496062992125984" right="0.31496062992125984" top="0.35433070866141736" bottom="0.35433070866141736" header="0.31496062992125984" footer="0.31496062992125984"/>
  <pageSetup paperSize="9" scale="92" orientation="portrait" r:id="rId1"/>
  <rowBreaks count="3" manualBreakCount="3">
    <brk id="48" max="16383" man="1"/>
    <brk id="90" max="16383" man="1"/>
    <brk id="13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67"/>
  <sheetViews>
    <sheetView view="pageBreakPreview" zoomScale="90" zoomScaleSheetLayoutView="90" workbookViewId="0">
      <selection activeCell="A3" sqref="A3:C3"/>
    </sheetView>
  </sheetViews>
  <sheetFormatPr defaultRowHeight="15" x14ac:dyDescent="0.25"/>
  <cols>
    <col min="1" max="1" width="14" customWidth="1"/>
    <col min="2" max="2" width="63.7109375" customWidth="1"/>
    <col min="3" max="3" width="15.140625" customWidth="1"/>
    <col min="4" max="4" width="12.42578125" customWidth="1"/>
  </cols>
  <sheetData>
    <row r="1" spans="1:32" ht="15.75" x14ac:dyDescent="0.25">
      <c r="A1" s="184" t="s">
        <v>325</v>
      </c>
      <c r="B1" s="184"/>
      <c r="C1" s="184"/>
    </row>
    <row r="2" spans="1:32" ht="15.75" x14ac:dyDescent="0.25">
      <c r="A2" s="186" t="s">
        <v>392</v>
      </c>
      <c r="B2" s="186"/>
      <c r="C2" s="186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</row>
    <row r="3" spans="1:32" ht="15.75" thickBot="1" x14ac:dyDescent="0.3">
      <c r="A3" s="186" t="s">
        <v>408</v>
      </c>
      <c r="B3" s="186"/>
      <c r="C3" s="186"/>
    </row>
    <row r="4" spans="1:32" ht="15.75" x14ac:dyDescent="0.25">
      <c r="A4" s="2" t="s">
        <v>0</v>
      </c>
      <c r="B4" s="3" t="s">
        <v>1</v>
      </c>
      <c r="C4" s="4"/>
      <c r="D4" s="4"/>
    </row>
    <row r="5" spans="1:32" ht="40.5" customHeight="1" thickBot="1" x14ac:dyDescent="0.3">
      <c r="A5" s="85" t="s">
        <v>2</v>
      </c>
      <c r="B5" s="5" t="s">
        <v>3</v>
      </c>
      <c r="C5" s="6"/>
      <c r="D5" s="6"/>
    </row>
    <row r="6" spans="1:32" ht="16.5" thickBot="1" x14ac:dyDescent="0.3">
      <c r="A6" s="127"/>
      <c r="B6" s="7"/>
      <c r="C6" s="81" t="s">
        <v>353</v>
      </c>
      <c r="D6" s="81" t="s">
        <v>353</v>
      </c>
    </row>
    <row r="7" spans="1:32" ht="16.5" thickBot="1" x14ac:dyDescent="0.3">
      <c r="A7" s="8" t="s">
        <v>4</v>
      </c>
      <c r="B7" s="9" t="s">
        <v>5</v>
      </c>
      <c r="C7" s="84" t="s">
        <v>6</v>
      </c>
      <c r="D7" s="84" t="s">
        <v>6</v>
      </c>
    </row>
    <row r="8" spans="1:32" ht="16.5" thickBot="1" x14ac:dyDescent="0.3">
      <c r="A8" s="10" t="s">
        <v>7</v>
      </c>
      <c r="B8" s="11" t="s">
        <v>8</v>
      </c>
      <c r="C8" s="12" t="s">
        <v>9</v>
      </c>
      <c r="D8" s="12" t="s">
        <v>9</v>
      </c>
    </row>
    <row r="9" spans="1:32" ht="16.5" thickBot="1" x14ac:dyDescent="0.3">
      <c r="A9" s="13"/>
      <c r="B9" s="14" t="s">
        <v>10</v>
      </c>
      <c r="C9" s="15"/>
      <c r="D9" s="15"/>
    </row>
    <row r="10" spans="1:32" ht="16.5" thickBot="1" x14ac:dyDescent="0.3">
      <c r="A10" s="16" t="s">
        <v>11</v>
      </c>
      <c r="B10" s="17" t="s">
        <v>12</v>
      </c>
      <c r="C10" s="18">
        <v>19982409</v>
      </c>
      <c r="D10" s="18">
        <v>22559979</v>
      </c>
    </row>
    <row r="11" spans="1:32" ht="15.75" x14ac:dyDescent="0.25">
      <c r="A11" s="19" t="s">
        <v>13</v>
      </c>
      <c r="B11" s="20" t="s">
        <v>14</v>
      </c>
      <c r="C11" s="21">
        <v>10418259</v>
      </c>
      <c r="D11" s="21">
        <v>10418259</v>
      </c>
    </row>
    <row r="12" spans="1:32" ht="15.75" x14ac:dyDescent="0.25">
      <c r="A12" s="22" t="s">
        <v>15</v>
      </c>
      <c r="B12" s="23" t="s">
        <v>16</v>
      </c>
      <c r="C12" s="24">
        <v>0</v>
      </c>
      <c r="D12" s="24">
        <v>0</v>
      </c>
    </row>
    <row r="13" spans="1:32" ht="18" customHeight="1" x14ac:dyDescent="0.25">
      <c r="A13" s="22" t="s">
        <v>17</v>
      </c>
      <c r="B13" s="23" t="s">
        <v>18</v>
      </c>
      <c r="C13" s="24">
        <v>7764150</v>
      </c>
      <c r="D13" s="24">
        <v>8934150</v>
      </c>
    </row>
    <row r="14" spans="1:32" ht="15.75" x14ac:dyDescent="0.25">
      <c r="A14" s="22" t="s">
        <v>19</v>
      </c>
      <c r="B14" s="23" t="s">
        <v>20</v>
      </c>
      <c r="C14" s="24">
        <f>SUM([1]Munka1!$C$30)</f>
        <v>1800000</v>
      </c>
      <c r="D14" s="24">
        <f>SUM([1]Munka1!$C$30)</f>
        <v>1800000</v>
      </c>
    </row>
    <row r="15" spans="1:32" ht="15.75" x14ac:dyDescent="0.25">
      <c r="A15" s="22" t="s">
        <v>21</v>
      </c>
      <c r="B15" s="23" t="s">
        <v>22</v>
      </c>
      <c r="C15" s="24"/>
      <c r="D15" s="24">
        <v>1395460</v>
      </c>
    </row>
    <row r="16" spans="1:32" ht="16.5" thickBot="1" x14ac:dyDescent="0.3">
      <c r="A16" s="25" t="s">
        <v>23</v>
      </c>
      <c r="B16" s="26" t="s">
        <v>24</v>
      </c>
      <c r="C16" s="24"/>
      <c r="D16" s="24">
        <v>13110</v>
      </c>
    </row>
    <row r="17" spans="1:4" ht="32.25" thickBot="1" x14ac:dyDescent="0.3">
      <c r="A17" s="16" t="s">
        <v>25</v>
      </c>
      <c r="B17" s="27" t="s">
        <v>26</v>
      </c>
      <c r="C17" s="18">
        <v>23659751</v>
      </c>
      <c r="D17" s="18">
        <v>32137613</v>
      </c>
    </row>
    <row r="18" spans="1:4" ht="15.75" x14ac:dyDescent="0.25">
      <c r="A18" s="19" t="s">
        <v>27</v>
      </c>
      <c r="B18" s="20" t="s">
        <v>28</v>
      </c>
      <c r="C18" s="21"/>
      <c r="D18" s="21"/>
    </row>
    <row r="19" spans="1:4" ht="15.75" x14ac:dyDescent="0.25">
      <c r="A19" s="22" t="s">
        <v>29</v>
      </c>
      <c r="B19" s="23" t="s">
        <v>30</v>
      </c>
      <c r="C19" s="24"/>
      <c r="D19" s="24"/>
    </row>
    <row r="20" spans="1:4" ht="15.75" customHeight="1" x14ac:dyDescent="0.25">
      <c r="A20" s="22" t="s">
        <v>31</v>
      </c>
      <c r="B20" s="23" t="s">
        <v>32</v>
      </c>
      <c r="C20" s="24"/>
      <c r="D20" s="24"/>
    </row>
    <row r="21" spans="1:4" ht="17.25" customHeight="1" x14ac:dyDescent="0.25">
      <c r="A21" s="22" t="s">
        <v>33</v>
      </c>
      <c r="B21" s="23" t="s">
        <v>34</v>
      </c>
      <c r="C21" s="24"/>
      <c r="D21" s="24"/>
    </row>
    <row r="22" spans="1:4" ht="15.75" x14ac:dyDescent="0.25">
      <c r="A22" s="22" t="s">
        <v>35</v>
      </c>
      <c r="B22" s="23" t="s">
        <v>36</v>
      </c>
      <c r="C22" s="24">
        <v>23659751</v>
      </c>
      <c r="D22" s="24">
        <v>32137613</v>
      </c>
    </row>
    <row r="23" spans="1:4" ht="16.5" thickBot="1" x14ac:dyDescent="0.3">
      <c r="A23" s="25" t="s">
        <v>37</v>
      </c>
      <c r="B23" s="26" t="s">
        <v>38</v>
      </c>
      <c r="C23" s="28">
        <v>3926477</v>
      </c>
      <c r="D23" s="28">
        <v>1500000</v>
      </c>
    </row>
    <row r="24" spans="1:4" ht="32.25" thickBot="1" x14ac:dyDescent="0.3">
      <c r="A24" s="16" t="s">
        <v>39</v>
      </c>
      <c r="B24" s="17" t="s">
        <v>40</v>
      </c>
      <c r="C24" s="18">
        <v>15409720</v>
      </c>
      <c r="D24" s="18">
        <v>15409720</v>
      </c>
    </row>
    <row r="25" spans="1:4" ht="15.75" x14ac:dyDescent="0.25">
      <c r="A25" s="19" t="s">
        <v>41</v>
      </c>
      <c r="B25" s="20" t="s">
        <v>42</v>
      </c>
      <c r="C25" s="21"/>
      <c r="D25" s="21"/>
    </row>
    <row r="26" spans="1:4" ht="15.75" x14ac:dyDescent="0.25">
      <c r="A26" s="22" t="s">
        <v>43</v>
      </c>
      <c r="B26" s="23" t="s">
        <v>44</v>
      </c>
      <c r="C26" s="24"/>
      <c r="D26" s="24"/>
    </row>
    <row r="27" spans="1:4" ht="15.75" customHeight="1" x14ac:dyDescent="0.25">
      <c r="A27" s="22" t="s">
        <v>45</v>
      </c>
      <c r="B27" s="23" t="s">
        <v>46</v>
      </c>
      <c r="C27" s="24"/>
      <c r="D27" s="24"/>
    </row>
    <row r="28" spans="1:4" ht="17.25" customHeight="1" x14ac:dyDescent="0.25">
      <c r="A28" s="22" t="s">
        <v>47</v>
      </c>
      <c r="B28" s="23" t="s">
        <v>48</v>
      </c>
      <c r="C28" s="24"/>
      <c r="D28" s="24"/>
    </row>
    <row r="29" spans="1:4" ht="15.75" x14ac:dyDescent="0.25">
      <c r="A29" s="22" t="s">
        <v>49</v>
      </c>
      <c r="B29" s="23" t="s">
        <v>50</v>
      </c>
      <c r="C29" s="24">
        <v>15409720</v>
      </c>
      <c r="D29" s="24">
        <v>15409720</v>
      </c>
    </row>
    <row r="30" spans="1:4" ht="16.5" thickBot="1" x14ac:dyDescent="0.3">
      <c r="A30" s="25" t="s">
        <v>51</v>
      </c>
      <c r="B30" s="26" t="s">
        <v>52</v>
      </c>
      <c r="C30" s="28">
        <v>15409720</v>
      </c>
      <c r="D30" s="28">
        <v>15409720</v>
      </c>
    </row>
    <row r="31" spans="1:4" ht="16.5" thickBot="1" x14ac:dyDescent="0.3">
      <c r="A31" s="16" t="s">
        <v>53</v>
      </c>
      <c r="B31" s="17" t="s">
        <v>54</v>
      </c>
      <c r="C31" s="18">
        <v>2603716</v>
      </c>
      <c r="D31" s="18">
        <v>2603716</v>
      </c>
    </row>
    <row r="32" spans="1:4" ht="15.75" x14ac:dyDescent="0.25">
      <c r="A32" s="19" t="s">
        <v>55</v>
      </c>
      <c r="B32" s="20" t="s">
        <v>56</v>
      </c>
      <c r="C32" s="29">
        <v>2409444</v>
      </c>
      <c r="D32" s="29">
        <v>2409444</v>
      </c>
    </row>
    <row r="33" spans="1:4" ht="15.75" x14ac:dyDescent="0.25">
      <c r="A33" s="22" t="s">
        <v>57</v>
      </c>
      <c r="B33" s="23" t="s">
        <v>58</v>
      </c>
      <c r="C33" s="24">
        <v>317966</v>
      </c>
      <c r="D33" s="24">
        <v>317966</v>
      </c>
    </row>
    <row r="34" spans="1:4" ht="15.75" x14ac:dyDescent="0.25">
      <c r="A34" s="22" t="s">
        <v>59</v>
      </c>
      <c r="B34" s="23" t="s">
        <v>60</v>
      </c>
      <c r="C34" s="24"/>
      <c r="D34" s="24"/>
    </row>
    <row r="35" spans="1:4" ht="15.75" x14ac:dyDescent="0.25">
      <c r="A35" s="22" t="s">
        <v>61</v>
      </c>
      <c r="B35" s="30" t="s">
        <v>62</v>
      </c>
      <c r="C35" s="24">
        <v>2091478</v>
      </c>
      <c r="D35" s="24">
        <v>2091478</v>
      </c>
    </row>
    <row r="36" spans="1:4" ht="15.75" x14ac:dyDescent="0.25">
      <c r="A36" s="22" t="s">
        <v>63</v>
      </c>
      <c r="B36" s="23" t="s">
        <v>64</v>
      </c>
      <c r="C36" s="24">
        <v>182272</v>
      </c>
      <c r="D36" s="24">
        <v>182272</v>
      </c>
    </row>
    <row r="37" spans="1:4" ht="15.75" x14ac:dyDescent="0.25">
      <c r="A37" s="22" t="s">
        <v>65</v>
      </c>
      <c r="B37" s="23" t="s">
        <v>66</v>
      </c>
      <c r="C37" s="24"/>
      <c r="D37" s="24"/>
    </row>
    <row r="38" spans="1:4" ht="16.5" thickBot="1" x14ac:dyDescent="0.3">
      <c r="A38" s="25" t="s">
        <v>67</v>
      </c>
      <c r="B38" s="26" t="s">
        <v>68</v>
      </c>
      <c r="C38" s="28">
        <v>12000</v>
      </c>
      <c r="D38" s="28">
        <v>12000</v>
      </c>
    </row>
    <row r="39" spans="1:4" ht="16.5" thickBot="1" x14ac:dyDescent="0.3">
      <c r="A39" s="16" t="s">
        <v>69</v>
      </c>
      <c r="B39" s="17" t="s">
        <v>70</v>
      </c>
      <c r="C39" s="18">
        <v>358581</v>
      </c>
      <c r="D39" s="18">
        <v>358581</v>
      </c>
    </row>
    <row r="40" spans="1:4" ht="15.75" x14ac:dyDescent="0.25">
      <c r="A40" s="19" t="s">
        <v>71</v>
      </c>
      <c r="B40" s="20" t="s">
        <v>72</v>
      </c>
      <c r="C40" s="21"/>
      <c r="D40" s="21"/>
    </row>
    <row r="41" spans="1:4" ht="15.75" x14ac:dyDescent="0.25">
      <c r="A41" s="22" t="s">
        <v>73</v>
      </c>
      <c r="B41" s="23" t="s">
        <v>74</v>
      </c>
      <c r="C41" s="24"/>
      <c r="D41" s="24"/>
    </row>
    <row r="42" spans="1:4" ht="15.75" x14ac:dyDescent="0.25">
      <c r="A42" s="22" t="s">
        <v>75</v>
      </c>
      <c r="B42" s="23" t="s">
        <v>76</v>
      </c>
      <c r="C42" s="24"/>
      <c r="D42" s="24"/>
    </row>
    <row r="43" spans="1:4" ht="15.75" x14ac:dyDescent="0.25">
      <c r="A43" s="22" t="s">
        <v>77</v>
      </c>
      <c r="B43" s="23" t="s">
        <v>78</v>
      </c>
      <c r="C43" s="24">
        <v>30000</v>
      </c>
      <c r="D43" s="24">
        <v>30000</v>
      </c>
    </row>
    <row r="44" spans="1:4" ht="15.75" x14ac:dyDescent="0.25">
      <c r="A44" s="22" t="s">
        <v>79</v>
      </c>
      <c r="B44" s="23" t="s">
        <v>80</v>
      </c>
      <c r="C44" s="24">
        <v>318940</v>
      </c>
      <c r="D44" s="24">
        <v>318940</v>
      </c>
    </row>
    <row r="45" spans="1:4" ht="15.75" x14ac:dyDescent="0.25">
      <c r="A45" s="22" t="s">
        <v>81</v>
      </c>
      <c r="B45" s="23" t="s">
        <v>82</v>
      </c>
      <c r="C45" s="24"/>
      <c r="D45" s="24"/>
    </row>
    <row r="46" spans="1:4" ht="15.75" x14ac:dyDescent="0.25">
      <c r="A46" s="22" t="s">
        <v>83</v>
      </c>
      <c r="B46" s="23" t="s">
        <v>84</v>
      </c>
      <c r="C46" s="24"/>
      <c r="D46" s="24"/>
    </row>
    <row r="47" spans="1:4" ht="15.75" x14ac:dyDescent="0.25">
      <c r="A47" s="22" t="s">
        <v>85</v>
      </c>
      <c r="B47" s="23" t="s">
        <v>86</v>
      </c>
      <c r="C47" s="24">
        <v>9641</v>
      </c>
      <c r="D47" s="24">
        <v>9641</v>
      </c>
    </row>
    <row r="48" spans="1:4" ht="15.75" x14ac:dyDescent="0.25">
      <c r="A48" s="22" t="s">
        <v>87</v>
      </c>
      <c r="B48" s="23" t="s">
        <v>88</v>
      </c>
      <c r="C48" s="24"/>
      <c r="D48" s="24"/>
    </row>
    <row r="49" spans="1:4" ht="15.75" x14ac:dyDescent="0.25">
      <c r="A49" s="25" t="s">
        <v>89</v>
      </c>
      <c r="B49" s="26" t="s">
        <v>90</v>
      </c>
      <c r="C49" s="28"/>
      <c r="D49" s="28"/>
    </row>
    <row r="50" spans="1:4" ht="16.5" thickBot="1" x14ac:dyDescent="0.3">
      <c r="A50" s="25" t="s">
        <v>91</v>
      </c>
      <c r="B50" s="26" t="s">
        <v>92</v>
      </c>
      <c r="C50" s="28"/>
      <c r="D50" s="28"/>
    </row>
    <row r="51" spans="1:4" ht="16.5" thickBot="1" x14ac:dyDescent="0.3">
      <c r="A51" s="16" t="s">
        <v>93</v>
      </c>
      <c r="B51" s="17" t="s">
        <v>94</v>
      </c>
      <c r="C51" s="18">
        <f>SUM(C52:C56)</f>
        <v>0</v>
      </c>
      <c r="D51" s="18">
        <f>SUM(D52:D56)</f>
        <v>0</v>
      </c>
    </row>
    <row r="52" spans="1:4" ht="15.75" x14ac:dyDescent="0.25">
      <c r="A52" s="19" t="s">
        <v>95</v>
      </c>
      <c r="B52" s="20" t="s">
        <v>96</v>
      </c>
      <c r="C52" s="21"/>
      <c r="D52" s="21"/>
    </row>
    <row r="53" spans="1:4" ht="15.75" x14ac:dyDescent="0.25">
      <c r="A53" s="22" t="s">
        <v>97</v>
      </c>
      <c r="B53" s="23" t="s">
        <v>98</v>
      </c>
      <c r="C53" s="24"/>
      <c r="D53" s="24"/>
    </row>
    <row r="54" spans="1:4" ht="15.75" x14ac:dyDescent="0.25">
      <c r="A54" s="22" t="s">
        <v>99</v>
      </c>
      <c r="B54" s="23" t="s">
        <v>100</v>
      </c>
      <c r="C54" s="24"/>
      <c r="D54" s="24"/>
    </row>
    <row r="55" spans="1:4" ht="15.75" x14ac:dyDescent="0.25">
      <c r="A55" s="22" t="s">
        <v>101</v>
      </c>
      <c r="B55" s="23" t="s">
        <v>102</v>
      </c>
      <c r="C55" s="24"/>
      <c r="D55" s="24"/>
    </row>
    <row r="56" spans="1:4" ht="16.5" thickBot="1" x14ac:dyDescent="0.3">
      <c r="A56" s="25" t="s">
        <v>103</v>
      </c>
      <c r="B56" s="26" t="s">
        <v>104</v>
      </c>
      <c r="C56" s="28"/>
      <c r="D56" s="28"/>
    </row>
    <row r="57" spans="1:4" ht="16.5" thickBot="1" x14ac:dyDescent="0.3">
      <c r="A57" s="16" t="s">
        <v>105</v>
      </c>
      <c r="B57" s="17" t="s">
        <v>106</v>
      </c>
      <c r="C57" s="18">
        <f>SUM(C58:C60)</f>
        <v>0</v>
      </c>
      <c r="D57" s="18">
        <f>SUM(D58:D60)</f>
        <v>0</v>
      </c>
    </row>
    <row r="58" spans="1:4" ht="31.5" x14ac:dyDescent="0.25">
      <c r="A58" s="19" t="s">
        <v>107</v>
      </c>
      <c r="B58" s="20" t="s">
        <v>108</v>
      </c>
      <c r="C58" s="21"/>
      <c r="D58" s="21"/>
    </row>
    <row r="59" spans="1:4" ht="31.5" x14ac:dyDescent="0.25">
      <c r="A59" s="22" t="s">
        <v>109</v>
      </c>
      <c r="B59" s="23" t="s">
        <v>110</v>
      </c>
      <c r="C59" s="24"/>
      <c r="D59" s="24"/>
    </row>
    <row r="60" spans="1:4" ht="15.75" x14ac:dyDescent="0.25">
      <c r="A60" s="22" t="s">
        <v>111</v>
      </c>
      <c r="B60" s="23" t="s">
        <v>112</v>
      </c>
      <c r="C60" s="24"/>
      <c r="D60" s="24"/>
    </row>
    <row r="61" spans="1:4" ht="16.5" thickBot="1" x14ac:dyDescent="0.3">
      <c r="A61" s="25" t="s">
        <v>113</v>
      </c>
      <c r="B61" s="26" t="s">
        <v>114</v>
      </c>
      <c r="C61" s="28"/>
      <c r="D61" s="28"/>
    </row>
    <row r="62" spans="1:4" ht="16.5" thickBot="1" x14ac:dyDescent="0.3">
      <c r="A62" s="16" t="s">
        <v>115</v>
      </c>
      <c r="B62" s="27" t="s">
        <v>116</v>
      </c>
      <c r="C62" s="18">
        <f>SUM(C63:C65)</f>
        <v>0</v>
      </c>
      <c r="D62" s="18">
        <f>SUM(D63:D65)</f>
        <v>0</v>
      </c>
    </row>
    <row r="63" spans="1:4" ht="31.5" x14ac:dyDescent="0.25">
      <c r="A63" s="19" t="s">
        <v>117</v>
      </c>
      <c r="B63" s="20" t="s">
        <v>118</v>
      </c>
      <c r="C63" s="24"/>
      <c r="D63" s="24"/>
    </row>
    <row r="64" spans="1:4" ht="31.5" x14ac:dyDescent="0.25">
      <c r="A64" s="22" t="s">
        <v>119</v>
      </c>
      <c r="B64" s="23" t="s">
        <v>120</v>
      </c>
      <c r="C64" s="24"/>
      <c r="D64" s="24"/>
    </row>
    <row r="65" spans="1:4" ht="15.75" x14ac:dyDescent="0.25">
      <c r="A65" s="22" t="s">
        <v>121</v>
      </c>
      <c r="B65" s="23" t="s">
        <v>122</v>
      </c>
      <c r="C65" s="24"/>
      <c r="D65" s="24"/>
    </row>
    <row r="66" spans="1:4" ht="16.5" thickBot="1" x14ac:dyDescent="0.3">
      <c r="A66" s="25" t="s">
        <v>123</v>
      </c>
      <c r="B66" s="26" t="s">
        <v>124</v>
      </c>
      <c r="C66" s="24"/>
      <c r="D66" s="24"/>
    </row>
    <row r="67" spans="1:4" ht="16.5" thickBot="1" x14ac:dyDescent="0.3">
      <c r="A67" s="16" t="s">
        <v>125</v>
      </c>
      <c r="B67" s="17" t="s">
        <v>126</v>
      </c>
      <c r="C67" s="18">
        <v>62014177</v>
      </c>
      <c r="D67" s="18">
        <v>73069609</v>
      </c>
    </row>
    <row r="68" spans="1:4" ht="16.5" thickBot="1" x14ac:dyDescent="0.3">
      <c r="A68" s="31" t="s">
        <v>127</v>
      </c>
      <c r="B68" s="27" t="s">
        <v>128</v>
      </c>
      <c r="C68" s="18">
        <f>SUM(C69:C71)</f>
        <v>0</v>
      </c>
      <c r="D68" s="18">
        <f>SUM(D69:D71)</f>
        <v>0</v>
      </c>
    </row>
    <row r="69" spans="1:4" ht="15.75" x14ac:dyDescent="0.25">
      <c r="A69" s="19" t="s">
        <v>129</v>
      </c>
      <c r="B69" s="20" t="s">
        <v>130</v>
      </c>
      <c r="C69" s="24"/>
      <c r="D69" s="24"/>
    </row>
    <row r="70" spans="1:4" ht="15.75" x14ac:dyDescent="0.25">
      <c r="A70" s="22" t="s">
        <v>131</v>
      </c>
      <c r="B70" s="23" t="s">
        <v>132</v>
      </c>
      <c r="C70" s="24"/>
      <c r="D70" s="24"/>
    </row>
    <row r="71" spans="1:4" ht="16.5" thickBot="1" x14ac:dyDescent="0.3">
      <c r="A71" s="25" t="s">
        <v>133</v>
      </c>
      <c r="B71" s="32" t="s">
        <v>344</v>
      </c>
      <c r="C71" s="24"/>
      <c r="D71" s="24"/>
    </row>
    <row r="72" spans="1:4" ht="16.5" thickBot="1" x14ac:dyDescent="0.3">
      <c r="A72" s="31" t="s">
        <v>135</v>
      </c>
      <c r="B72" s="27" t="s">
        <v>136</v>
      </c>
      <c r="C72" s="18">
        <f>SUM(C73:C76)</f>
        <v>0</v>
      </c>
      <c r="D72" s="18">
        <f>SUM(D73:D76)</f>
        <v>0</v>
      </c>
    </row>
    <row r="73" spans="1:4" ht="15.75" x14ac:dyDescent="0.25">
      <c r="A73" s="19" t="s">
        <v>137</v>
      </c>
      <c r="B73" s="20" t="s">
        <v>138</v>
      </c>
      <c r="C73" s="24"/>
      <c r="D73" s="24"/>
    </row>
    <row r="74" spans="1:4" ht="15.75" x14ac:dyDescent="0.25">
      <c r="A74" s="22" t="s">
        <v>139</v>
      </c>
      <c r="B74" s="23" t="s">
        <v>140</v>
      </c>
      <c r="C74" s="24"/>
      <c r="D74" s="24"/>
    </row>
    <row r="75" spans="1:4" ht="15.75" x14ac:dyDescent="0.25">
      <c r="A75" s="22" t="s">
        <v>141</v>
      </c>
      <c r="B75" s="23" t="s">
        <v>142</v>
      </c>
      <c r="C75" s="24"/>
      <c r="D75" s="24"/>
    </row>
    <row r="76" spans="1:4" ht="16.5" thickBot="1" x14ac:dyDescent="0.3">
      <c r="A76" s="25" t="s">
        <v>143</v>
      </c>
      <c r="B76" s="26" t="s">
        <v>144</v>
      </c>
      <c r="C76" s="24"/>
      <c r="D76" s="24"/>
    </row>
    <row r="77" spans="1:4" ht="16.5" thickBot="1" x14ac:dyDescent="0.3">
      <c r="A77" s="31" t="s">
        <v>145</v>
      </c>
      <c r="B77" s="27" t="s">
        <v>146</v>
      </c>
      <c r="C77" s="18">
        <v>6524298</v>
      </c>
      <c r="D77" s="18">
        <v>6524298</v>
      </c>
    </row>
    <row r="78" spans="1:4" ht="15.75" x14ac:dyDescent="0.25">
      <c r="A78" s="19" t="s">
        <v>147</v>
      </c>
      <c r="B78" s="20" t="s">
        <v>148</v>
      </c>
      <c r="C78" s="24">
        <v>6524298</v>
      </c>
      <c r="D78" s="24">
        <v>6524298</v>
      </c>
    </row>
    <row r="79" spans="1:4" ht="16.5" thickBot="1" x14ac:dyDescent="0.3">
      <c r="A79" s="25" t="s">
        <v>149</v>
      </c>
      <c r="B79" s="26" t="s">
        <v>150</v>
      </c>
      <c r="C79" s="24"/>
      <c r="D79" s="24"/>
    </row>
    <row r="80" spans="1:4" ht="16.5" thickBot="1" x14ac:dyDescent="0.3">
      <c r="A80" s="31" t="s">
        <v>151</v>
      </c>
      <c r="B80" s="27" t="s">
        <v>152</v>
      </c>
      <c r="C80" s="18">
        <f>SUM(C81:C83)</f>
        <v>0</v>
      </c>
      <c r="D80" s="18">
        <f>SUM(D81:D83)</f>
        <v>0</v>
      </c>
    </row>
    <row r="81" spans="1:4" ht="15.75" x14ac:dyDescent="0.25">
      <c r="A81" s="19" t="s">
        <v>153</v>
      </c>
      <c r="B81" s="20" t="s">
        <v>154</v>
      </c>
      <c r="C81" s="24"/>
      <c r="D81" s="24"/>
    </row>
    <row r="82" spans="1:4" ht="15.75" x14ac:dyDescent="0.25">
      <c r="A82" s="22" t="s">
        <v>155</v>
      </c>
      <c r="B82" s="23" t="s">
        <v>156</v>
      </c>
      <c r="C82" s="24"/>
      <c r="D82" s="24"/>
    </row>
    <row r="83" spans="1:4" ht="16.5" thickBot="1" x14ac:dyDescent="0.3">
      <c r="A83" s="25" t="s">
        <v>157</v>
      </c>
      <c r="B83" s="26" t="s">
        <v>158</v>
      </c>
      <c r="C83" s="24"/>
      <c r="D83" s="24"/>
    </row>
    <row r="84" spans="1:4" ht="16.5" thickBot="1" x14ac:dyDescent="0.3">
      <c r="A84" s="31" t="s">
        <v>159</v>
      </c>
      <c r="B84" s="27" t="s">
        <v>160</v>
      </c>
      <c r="C84" s="18">
        <f>SUM(C85:C88)</f>
        <v>0</v>
      </c>
      <c r="D84" s="18">
        <f>SUM(D85:D88)</f>
        <v>0</v>
      </c>
    </row>
    <row r="85" spans="1:4" ht="18" customHeight="1" x14ac:dyDescent="0.25">
      <c r="A85" s="33" t="s">
        <v>161</v>
      </c>
      <c r="B85" s="20" t="s">
        <v>162</v>
      </c>
      <c r="C85" s="24"/>
      <c r="D85" s="24"/>
    </row>
    <row r="86" spans="1:4" ht="18" customHeight="1" x14ac:dyDescent="0.25">
      <c r="A86" s="34" t="s">
        <v>163</v>
      </c>
      <c r="B86" s="23" t="s">
        <v>164</v>
      </c>
      <c r="C86" s="24"/>
      <c r="D86" s="24"/>
    </row>
    <row r="87" spans="1:4" ht="20.25" customHeight="1" x14ac:dyDescent="0.25">
      <c r="A87" s="34" t="s">
        <v>165</v>
      </c>
      <c r="B87" s="23" t="s">
        <v>166</v>
      </c>
      <c r="C87" s="24"/>
      <c r="D87" s="24"/>
    </row>
    <row r="88" spans="1:4" ht="17.25" customHeight="1" thickBot="1" x14ac:dyDescent="0.3">
      <c r="A88" s="35" t="s">
        <v>167</v>
      </c>
      <c r="B88" s="26" t="s">
        <v>168</v>
      </c>
      <c r="C88" s="24"/>
      <c r="D88" s="24"/>
    </row>
    <row r="89" spans="1:4" ht="16.5" thickBot="1" x14ac:dyDescent="0.3">
      <c r="A89" s="31" t="s">
        <v>169</v>
      </c>
      <c r="B89" s="27" t="s">
        <v>170</v>
      </c>
      <c r="C89" s="36"/>
      <c r="D89" s="36"/>
    </row>
    <row r="90" spans="1:4" ht="16.5" thickBot="1" x14ac:dyDescent="0.3">
      <c r="A90" s="31" t="s">
        <v>171</v>
      </c>
      <c r="B90" s="27" t="s">
        <v>172</v>
      </c>
      <c r="C90" s="36"/>
      <c r="D90" s="36"/>
    </row>
    <row r="91" spans="1:4" ht="16.5" thickBot="1" x14ac:dyDescent="0.3">
      <c r="A91" s="31" t="s">
        <v>173</v>
      </c>
      <c r="B91" s="37" t="s">
        <v>174</v>
      </c>
      <c r="C91" s="18">
        <v>6524298</v>
      </c>
      <c r="D91" s="18">
        <v>6524298</v>
      </c>
    </row>
    <row r="92" spans="1:4" ht="16.5" thickBot="1" x14ac:dyDescent="0.3">
      <c r="A92" s="38" t="s">
        <v>175</v>
      </c>
      <c r="B92" s="39" t="s">
        <v>176</v>
      </c>
      <c r="C92" s="18">
        <v>68538475</v>
      </c>
      <c r="D92" s="18">
        <v>79593907</v>
      </c>
    </row>
    <row r="93" spans="1:4" ht="16.5" thickBot="1" x14ac:dyDescent="0.3">
      <c r="A93" s="40"/>
      <c r="B93" s="41"/>
      <c r="C93" s="42"/>
    </row>
    <row r="94" spans="1:4" ht="16.5" thickBot="1" x14ac:dyDescent="0.3">
      <c r="A94" s="8"/>
      <c r="B94" s="43" t="s">
        <v>177</v>
      </c>
      <c r="C94" s="44"/>
      <c r="D94" s="44"/>
    </row>
    <row r="95" spans="1:4" ht="16.5" thickBot="1" x14ac:dyDescent="0.3">
      <c r="A95" s="45" t="s">
        <v>11</v>
      </c>
      <c r="B95" s="46" t="s">
        <v>322</v>
      </c>
      <c r="C95" s="47">
        <v>52059459</v>
      </c>
      <c r="D95" s="47">
        <v>63384891</v>
      </c>
    </row>
    <row r="96" spans="1:4" ht="15.75" x14ac:dyDescent="0.25">
      <c r="A96" s="48" t="s">
        <v>13</v>
      </c>
      <c r="B96" s="49" t="s">
        <v>178</v>
      </c>
      <c r="C96" s="50">
        <v>26344921</v>
      </c>
      <c r="D96" s="50">
        <v>34013764</v>
      </c>
    </row>
    <row r="97" spans="1:4" ht="15.75" x14ac:dyDescent="0.25">
      <c r="A97" s="22" t="s">
        <v>15</v>
      </c>
      <c r="B97" s="51" t="s">
        <v>179</v>
      </c>
      <c r="C97" s="24">
        <v>3533233</v>
      </c>
      <c r="D97" s="24">
        <v>4446362</v>
      </c>
    </row>
    <row r="98" spans="1:4" ht="15.75" x14ac:dyDescent="0.25">
      <c r="A98" s="22" t="s">
        <v>17</v>
      </c>
      <c r="B98" s="51" t="s">
        <v>180</v>
      </c>
      <c r="C98" s="28">
        <v>12418068</v>
      </c>
      <c r="D98" s="28">
        <v>15069988</v>
      </c>
    </row>
    <row r="99" spans="1:4" ht="15.75" x14ac:dyDescent="0.25">
      <c r="A99" s="22" t="s">
        <v>19</v>
      </c>
      <c r="B99" s="52" t="s">
        <v>181</v>
      </c>
      <c r="C99" s="28">
        <v>2814470</v>
      </c>
      <c r="D99" s="28">
        <v>2988470</v>
      </c>
    </row>
    <row r="100" spans="1:4" ht="15.75" x14ac:dyDescent="0.25">
      <c r="A100" s="22" t="s">
        <v>182</v>
      </c>
      <c r="B100" s="53" t="s">
        <v>183</v>
      </c>
      <c r="C100" s="28">
        <v>6948767</v>
      </c>
      <c r="D100" s="28">
        <v>6948767</v>
      </c>
    </row>
    <row r="101" spans="1:4" ht="15.75" x14ac:dyDescent="0.25">
      <c r="A101" s="22" t="s">
        <v>23</v>
      </c>
      <c r="B101" s="51" t="s">
        <v>184</v>
      </c>
      <c r="C101" s="28">
        <v>5611478</v>
      </c>
      <c r="D101" s="28">
        <v>5611478</v>
      </c>
    </row>
    <row r="102" spans="1:4" ht="15.75" x14ac:dyDescent="0.25">
      <c r="A102" s="22" t="s">
        <v>185</v>
      </c>
      <c r="B102" s="54" t="s">
        <v>186</v>
      </c>
      <c r="C102" s="28"/>
      <c r="D102" s="28"/>
    </row>
    <row r="103" spans="1:4" ht="15.75" x14ac:dyDescent="0.25">
      <c r="A103" s="22" t="s">
        <v>187</v>
      </c>
      <c r="B103" s="54" t="s">
        <v>188</v>
      </c>
      <c r="C103" s="28"/>
      <c r="D103" s="28"/>
    </row>
    <row r="104" spans="1:4" ht="15.75" x14ac:dyDescent="0.25">
      <c r="A104" s="22" t="s">
        <v>189</v>
      </c>
      <c r="B104" s="54" t="s">
        <v>190</v>
      </c>
      <c r="C104" s="28"/>
      <c r="D104" s="28"/>
    </row>
    <row r="105" spans="1:4" ht="17.25" customHeight="1" x14ac:dyDescent="0.25">
      <c r="A105" s="22" t="s">
        <v>191</v>
      </c>
      <c r="B105" s="55" t="s">
        <v>192</v>
      </c>
      <c r="C105" s="28"/>
      <c r="D105" s="28"/>
    </row>
    <row r="106" spans="1:4" ht="33.75" customHeight="1" x14ac:dyDescent="0.25">
      <c r="A106" s="22" t="s">
        <v>193</v>
      </c>
      <c r="B106" s="55" t="s">
        <v>194</v>
      </c>
      <c r="C106" s="28"/>
      <c r="D106" s="28"/>
    </row>
    <row r="107" spans="1:4" ht="15.75" x14ac:dyDescent="0.25">
      <c r="A107" s="22" t="s">
        <v>195</v>
      </c>
      <c r="B107" s="54" t="s">
        <v>196</v>
      </c>
      <c r="C107" s="28">
        <v>1332289</v>
      </c>
      <c r="D107" s="28">
        <v>1249829</v>
      </c>
    </row>
    <row r="108" spans="1:4" ht="15.75" x14ac:dyDescent="0.25">
      <c r="A108" s="22" t="s">
        <v>197</v>
      </c>
      <c r="B108" s="54" t="s">
        <v>198</v>
      </c>
      <c r="C108" s="28"/>
      <c r="D108" s="28"/>
    </row>
    <row r="109" spans="1:4" ht="31.5" x14ac:dyDescent="0.25">
      <c r="A109" s="22" t="s">
        <v>199</v>
      </c>
      <c r="B109" s="55" t="s">
        <v>200</v>
      </c>
      <c r="C109" s="28"/>
      <c r="D109" s="28"/>
    </row>
    <row r="110" spans="1:4" ht="15.75" x14ac:dyDescent="0.25">
      <c r="A110" s="56" t="s">
        <v>201</v>
      </c>
      <c r="B110" s="57" t="s">
        <v>202</v>
      </c>
      <c r="C110" s="28"/>
      <c r="D110" s="28"/>
    </row>
    <row r="111" spans="1:4" ht="15.75" x14ac:dyDescent="0.25">
      <c r="A111" s="22" t="s">
        <v>203</v>
      </c>
      <c r="B111" s="57" t="s">
        <v>204</v>
      </c>
      <c r="C111" s="28"/>
      <c r="D111" s="28"/>
    </row>
    <row r="112" spans="1:4" ht="31.5" x14ac:dyDescent="0.25">
      <c r="A112" s="22" t="s">
        <v>205</v>
      </c>
      <c r="B112" s="55" t="s">
        <v>206</v>
      </c>
      <c r="C112" s="24">
        <v>5000</v>
      </c>
      <c r="D112" s="24">
        <v>5000</v>
      </c>
    </row>
    <row r="113" spans="1:4" ht="15.75" x14ac:dyDescent="0.25">
      <c r="A113" s="22" t="s">
        <v>207</v>
      </c>
      <c r="B113" s="52" t="s">
        <v>208</v>
      </c>
      <c r="C113" s="24"/>
      <c r="D113" s="24"/>
    </row>
    <row r="114" spans="1:4" ht="15.75" x14ac:dyDescent="0.25">
      <c r="A114" s="25" t="s">
        <v>209</v>
      </c>
      <c r="B114" s="51" t="s">
        <v>210</v>
      </c>
      <c r="C114" s="28"/>
      <c r="D114" s="28"/>
    </row>
    <row r="115" spans="1:4" ht="16.5" thickBot="1" x14ac:dyDescent="0.3">
      <c r="A115" s="58" t="s">
        <v>211</v>
      </c>
      <c r="B115" s="59" t="s">
        <v>212</v>
      </c>
      <c r="C115" s="60"/>
      <c r="D115" s="60"/>
    </row>
    <row r="116" spans="1:4" ht="16.5" thickBot="1" x14ac:dyDescent="0.3">
      <c r="A116" s="16" t="s">
        <v>25</v>
      </c>
      <c r="B116" s="61" t="s">
        <v>323</v>
      </c>
      <c r="C116" s="18">
        <v>15679720</v>
      </c>
      <c r="D116" s="18">
        <v>1530726</v>
      </c>
    </row>
    <row r="117" spans="1:4" ht="15.75" x14ac:dyDescent="0.25">
      <c r="A117" s="19" t="s">
        <v>27</v>
      </c>
      <c r="B117" s="51" t="s">
        <v>213</v>
      </c>
      <c r="C117" s="21">
        <v>1343520</v>
      </c>
      <c r="D117" s="21">
        <v>743520</v>
      </c>
    </row>
    <row r="118" spans="1:4" ht="15.75" x14ac:dyDescent="0.25">
      <c r="A118" s="19" t="s">
        <v>29</v>
      </c>
      <c r="B118" s="62" t="s">
        <v>214</v>
      </c>
      <c r="C118" s="21">
        <v>1073520</v>
      </c>
      <c r="D118" s="21">
        <v>0</v>
      </c>
    </row>
    <row r="119" spans="1:4" ht="15.75" x14ac:dyDescent="0.25">
      <c r="A119" s="19" t="s">
        <v>31</v>
      </c>
      <c r="B119" s="62" t="s">
        <v>215</v>
      </c>
      <c r="C119" s="24">
        <v>14336200</v>
      </c>
      <c r="D119" s="24">
        <v>14563740</v>
      </c>
    </row>
    <row r="120" spans="1:4" ht="15.75" x14ac:dyDescent="0.25">
      <c r="A120" s="19" t="s">
        <v>33</v>
      </c>
      <c r="B120" s="62" t="s">
        <v>216</v>
      </c>
      <c r="C120" s="63">
        <v>14336200</v>
      </c>
      <c r="D120" s="63">
        <v>14336200</v>
      </c>
    </row>
    <row r="121" spans="1:4" ht="15.75" x14ac:dyDescent="0.25">
      <c r="A121" s="19" t="s">
        <v>35</v>
      </c>
      <c r="B121" s="64" t="s">
        <v>217</v>
      </c>
      <c r="C121" s="63">
        <f>SUM(C122:C129)</f>
        <v>0</v>
      </c>
      <c r="D121" s="63">
        <v>102460</v>
      </c>
    </row>
    <row r="122" spans="1:4" ht="31.5" x14ac:dyDescent="0.25">
      <c r="A122" s="19" t="s">
        <v>37</v>
      </c>
      <c r="B122" s="65" t="s">
        <v>218</v>
      </c>
      <c r="C122" s="63"/>
      <c r="D122" s="63"/>
    </row>
    <row r="123" spans="1:4" ht="31.5" x14ac:dyDescent="0.25">
      <c r="A123" s="19" t="s">
        <v>219</v>
      </c>
      <c r="B123" s="66" t="s">
        <v>220</v>
      </c>
      <c r="C123" s="63"/>
      <c r="D123" s="63"/>
    </row>
    <row r="124" spans="1:4" ht="31.5" x14ac:dyDescent="0.25">
      <c r="A124" s="19" t="s">
        <v>221</v>
      </c>
      <c r="B124" s="55" t="s">
        <v>194</v>
      </c>
      <c r="C124" s="63"/>
      <c r="D124" s="63"/>
    </row>
    <row r="125" spans="1:4" ht="15.75" x14ac:dyDescent="0.25">
      <c r="A125" s="19" t="s">
        <v>222</v>
      </c>
      <c r="B125" s="55" t="s">
        <v>223</v>
      </c>
      <c r="C125" s="63"/>
      <c r="D125" s="63">
        <v>102460</v>
      </c>
    </row>
    <row r="126" spans="1:4" ht="15.75" x14ac:dyDescent="0.25">
      <c r="A126" s="19" t="s">
        <v>224</v>
      </c>
      <c r="B126" s="55" t="s">
        <v>225</v>
      </c>
      <c r="C126" s="63"/>
      <c r="D126" s="63"/>
    </row>
    <row r="127" spans="1:4" ht="31.5" x14ac:dyDescent="0.25">
      <c r="A127" s="19" t="s">
        <v>226</v>
      </c>
      <c r="B127" s="55" t="s">
        <v>200</v>
      </c>
      <c r="C127" s="63"/>
      <c r="D127" s="63"/>
    </row>
    <row r="128" spans="1:4" ht="15.75" x14ac:dyDescent="0.25">
      <c r="A128" s="19" t="s">
        <v>227</v>
      </c>
      <c r="B128" s="55" t="s">
        <v>228</v>
      </c>
      <c r="C128" s="63"/>
      <c r="D128" s="63"/>
    </row>
    <row r="129" spans="1:4" ht="32.25" thickBot="1" x14ac:dyDescent="0.3">
      <c r="A129" s="56" t="s">
        <v>229</v>
      </c>
      <c r="B129" s="55" t="s">
        <v>230</v>
      </c>
      <c r="C129" s="67"/>
      <c r="D129" s="67"/>
    </row>
    <row r="130" spans="1:4" ht="16.5" thickBot="1" x14ac:dyDescent="0.3">
      <c r="A130" s="16" t="s">
        <v>39</v>
      </c>
      <c r="B130" s="17" t="s">
        <v>231</v>
      </c>
      <c r="C130" s="18">
        <v>67739179</v>
      </c>
      <c r="D130" s="18">
        <v>78794611</v>
      </c>
    </row>
    <row r="131" spans="1:4" ht="32.25" thickBot="1" x14ac:dyDescent="0.3">
      <c r="A131" s="16" t="s">
        <v>232</v>
      </c>
      <c r="B131" s="17" t="s">
        <v>233</v>
      </c>
      <c r="C131" s="18">
        <f>C132+C133+C134</f>
        <v>0</v>
      </c>
      <c r="D131" s="18">
        <f>D132+D133+D134</f>
        <v>0</v>
      </c>
    </row>
    <row r="132" spans="1:4" ht="15.75" x14ac:dyDescent="0.25">
      <c r="A132" s="19" t="s">
        <v>55</v>
      </c>
      <c r="B132" s="68" t="s">
        <v>234</v>
      </c>
      <c r="C132" s="63"/>
      <c r="D132" s="63"/>
    </row>
    <row r="133" spans="1:4" ht="15.75" x14ac:dyDescent="0.25">
      <c r="A133" s="19" t="s">
        <v>63</v>
      </c>
      <c r="B133" s="68" t="s">
        <v>235</v>
      </c>
      <c r="C133" s="63"/>
      <c r="D133" s="63"/>
    </row>
    <row r="134" spans="1:4" ht="16.5" thickBot="1" x14ac:dyDescent="0.3">
      <c r="A134" s="56" t="s">
        <v>65</v>
      </c>
      <c r="B134" s="69" t="s">
        <v>236</v>
      </c>
      <c r="C134" s="63"/>
      <c r="D134" s="63"/>
    </row>
    <row r="135" spans="1:4" ht="16.5" thickBot="1" x14ac:dyDescent="0.3">
      <c r="A135" s="16" t="s">
        <v>69</v>
      </c>
      <c r="B135" s="17" t="s">
        <v>237</v>
      </c>
      <c r="C135" s="18">
        <f>C136+C137+C138+C139+C140+C141</f>
        <v>0</v>
      </c>
      <c r="D135" s="18">
        <f>D136+D137+D138+D139+D140+D141</f>
        <v>0</v>
      </c>
    </row>
    <row r="136" spans="1:4" ht="15.75" x14ac:dyDescent="0.25">
      <c r="A136" s="19" t="s">
        <v>71</v>
      </c>
      <c r="B136" s="68" t="s">
        <v>238</v>
      </c>
      <c r="C136" s="63"/>
      <c r="D136" s="63"/>
    </row>
    <row r="137" spans="1:4" ht="15.75" x14ac:dyDescent="0.25">
      <c r="A137" s="19" t="s">
        <v>73</v>
      </c>
      <c r="B137" s="68" t="s">
        <v>239</v>
      </c>
      <c r="C137" s="63"/>
      <c r="D137" s="63"/>
    </row>
    <row r="138" spans="1:4" ht="15.75" x14ac:dyDescent="0.25">
      <c r="A138" s="19" t="s">
        <v>75</v>
      </c>
      <c r="B138" s="68" t="s">
        <v>240</v>
      </c>
      <c r="C138" s="63"/>
      <c r="D138" s="63"/>
    </row>
    <row r="139" spans="1:4" ht="15.75" x14ac:dyDescent="0.25">
      <c r="A139" s="19" t="s">
        <v>77</v>
      </c>
      <c r="B139" s="68" t="s">
        <v>241</v>
      </c>
      <c r="C139" s="63"/>
      <c r="D139" s="63"/>
    </row>
    <row r="140" spans="1:4" ht="15.75" x14ac:dyDescent="0.25">
      <c r="A140" s="19" t="s">
        <v>79</v>
      </c>
      <c r="B140" s="68" t="s">
        <v>242</v>
      </c>
      <c r="C140" s="63"/>
      <c r="D140" s="63"/>
    </row>
    <row r="141" spans="1:4" ht="16.5" thickBot="1" x14ac:dyDescent="0.3">
      <c r="A141" s="56" t="s">
        <v>81</v>
      </c>
      <c r="B141" s="69" t="s">
        <v>243</v>
      </c>
      <c r="C141" s="63"/>
      <c r="D141" s="63"/>
    </row>
    <row r="142" spans="1:4" ht="16.5" thickBot="1" x14ac:dyDescent="0.3">
      <c r="A142" s="16" t="s">
        <v>93</v>
      </c>
      <c r="B142" s="17" t="s">
        <v>244</v>
      </c>
      <c r="C142" s="18">
        <v>799296</v>
      </c>
      <c r="D142" s="18">
        <v>799296</v>
      </c>
    </row>
    <row r="143" spans="1:4" ht="15.75" x14ac:dyDescent="0.25">
      <c r="A143" s="19" t="s">
        <v>95</v>
      </c>
      <c r="B143" s="68" t="s">
        <v>245</v>
      </c>
      <c r="C143" s="63"/>
      <c r="D143" s="63"/>
    </row>
    <row r="144" spans="1:4" ht="15.75" x14ac:dyDescent="0.25">
      <c r="A144" s="19" t="s">
        <v>97</v>
      </c>
      <c r="B144" s="68" t="s">
        <v>246</v>
      </c>
      <c r="C144" s="63">
        <v>799296</v>
      </c>
      <c r="D144" s="63">
        <v>799296</v>
      </c>
    </row>
    <row r="145" spans="1:4" ht="15.75" x14ac:dyDescent="0.25">
      <c r="A145" s="19" t="s">
        <v>99</v>
      </c>
      <c r="B145" s="68" t="s">
        <v>247</v>
      </c>
      <c r="C145" s="63"/>
      <c r="D145" s="63"/>
    </row>
    <row r="146" spans="1:4" ht="15.75" x14ac:dyDescent="0.25">
      <c r="A146" s="19" t="s">
        <v>101</v>
      </c>
      <c r="B146" s="68" t="s">
        <v>248</v>
      </c>
      <c r="C146" s="63"/>
      <c r="D146" s="63"/>
    </row>
    <row r="147" spans="1:4" ht="16.5" thickBot="1" x14ac:dyDescent="0.3">
      <c r="A147" s="56" t="s">
        <v>103</v>
      </c>
      <c r="B147" s="69" t="s">
        <v>249</v>
      </c>
      <c r="C147" s="63"/>
      <c r="D147" s="63"/>
    </row>
    <row r="148" spans="1:4" ht="16.5" thickBot="1" x14ac:dyDescent="0.3">
      <c r="A148" s="16" t="s">
        <v>250</v>
      </c>
      <c r="B148" s="17" t="s">
        <v>251</v>
      </c>
      <c r="C148" s="70">
        <f>C149+C150+C151+C152+C153</f>
        <v>0</v>
      </c>
      <c r="D148" s="70">
        <f>D149+D150+D151+D152+D153</f>
        <v>0</v>
      </c>
    </row>
    <row r="149" spans="1:4" ht="15.75" x14ac:dyDescent="0.25">
      <c r="A149" s="19" t="s">
        <v>107</v>
      </c>
      <c r="B149" s="68" t="s">
        <v>252</v>
      </c>
      <c r="C149" s="63"/>
      <c r="D149" s="63"/>
    </row>
    <row r="150" spans="1:4" ht="15.75" x14ac:dyDescent="0.25">
      <c r="A150" s="19" t="s">
        <v>109</v>
      </c>
      <c r="B150" s="68" t="s">
        <v>253</v>
      </c>
      <c r="C150" s="63"/>
      <c r="D150" s="63"/>
    </row>
    <row r="151" spans="1:4" ht="15.75" x14ac:dyDescent="0.25">
      <c r="A151" s="19" t="s">
        <v>111</v>
      </c>
      <c r="B151" s="68" t="s">
        <v>254</v>
      </c>
      <c r="C151" s="63"/>
      <c r="D151" s="63"/>
    </row>
    <row r="152" spans="1:4" ht="31.5" x14ac:dyDescent="0.25">
      <c r="A152" s="19" t="s">
        <v>113</v>
      </c>
      <c r="B152" s="68" t="s">
        <v>255</v>
      </c>
      <c r="C152" s="63"/>
      <c r="D152" s="63"/>
    </row>
    <row r="153" spans="1:4" ht="16.5" thickBot="1" x14ac:dyDescent="0.3">
      <c r="A153" s="56" t="s">
        <v>256</v>
      </c>
      <c r="B153" s="69" t="s">
        <v>257</v>
      </c>
      <c r="C153" s="67"/>
      <c r="D153" s="67"/>
    </row>
    <row r="154" spans="1:4" ht="16.5" thickBot="1" x14ac:dyDescent="0.3">
      <c r="A154" s="71" t="s">
        <v>115</v>
      </c>
      <c r="B154" s="17" t="s">
        <v>258</v>
      </c>
      <c r="C154" s="70"/>
      <c r="D154" s="70"/>
    </row>
    <row r="155" spans="1:4" ht="16.5" thickBot="1" x14ac:dyDescent="0.3">
      <c r="A155" s="71" t="s">
        <v>125</v>
      </c>
      <c r="B155" s="17" t="s">
        <v>259</v>
      </c>
      <c r="C155" s="70"/>
      <c r="D155" s="70"/>
    </row>
    <row r="156" spans="1:4" ht="16.5" thickBot="1" x14ac:dyDescent="0.3">
      <c r="A156" s="16" t="s">
        <v>260</v>
      </c>
      <c r="B156" s="17" t="s">
        <v>261</v>
      </c>
      <c r="C156" s="72">
        <v>799296</v>
      </c>
      <c r="D156" s="72">
        <v>799296</v>
      </c>
    </row>
    <row r="157" spans="1:4" ht="16.5" thickBot="1" x14ac:dyDescent="0.3">
      <c r="A157" s="73" t="s">
        <v>262</v>
      </c>
      <c r="B157" s="74" t="s">
        <v>263</v>
      </c>
      <c r="C157" s="72">
        <v>68538475</v>
      </c>
      <c r="D157" s="72">
        <v>79593296</v>
      </c>
    </row>
    <row r="158" spans="1:4" ht="15.75" x14ac:dyDescent="0.25">
      <c r="A158" s="75"/>
      <c r="B158" s="76"/>
      <c r="C158" s="77"/>
    </row>
    <row r="160" spans="1:4" x14ac:dyDescent="0.25">
      <c r="A160" s="187" t="s">
        <v>355</v>
      </c>
      <c r="B160" s="187"/>
      <c r="C160" s="187"/>
    </row>
    <row r="161" spans="1:4" ht="15.75" thickBot="1" x14ac:dyDescent="0.3">
      <c r="A161" s="188"/>
      <c r="B161" s="188"/>
      <c r="C161" s="128"/>
    </row>
    <row r="162" spans="1:4" ht="29.25" thickBot="1" x14ac:dyDescent="0.3">
      <c r="A162" s="129">
        <v>1</v>
      </c>
      <c r="B162" s="130" t="s">
        <v>356</v>
      </c>
      <c r="C162" s="131">
        <f>C67-C130</f>
        <v>-5725002</v>
      </c>
      <c r="D162" s="131">
        <f>D67-D130</f>
        <v>-5725002</v>
      </c>
    </row>
    <row r="163" spans="1:4" ht="29.25" thickBot="1" x14ac:dyDescent="0.3">
      <c r="A163" s="129" t="s">
        <v>25</v>
      </c>
      <c r="B163" s="130" t="s">
        <v>357</v>
      </c>
      <c r="C163" s="131">
        <f>C91-C156</f>
        <v>5725002</v>
      </c>
      <c r="D163" s="131">
        <f>D91-D156</f>
        <v>5725002</v>
      </c>
    </row>
    <row r="164" spans="1:4" x14ac:dyDescent="0.25">
      <c r="A164" s="132"/>
      <c r="B164" s="133"/>
      <c r="C164" s="134"/>
      <c r="D164" s="134"/>
    </row>
    <row r="165" spans="1:4" ht="15.75" thickBot="1" x14ac:dyDescent="0.3">
      <c r="A165" s="135"/>
      <c r="B165" s="136"/>
      <c r="C165" s="137"/>
      <c r="D165" s="137"/>
    </row>
    <row r="166" spans="1:4" ht="15.75" thickBot="1" x14ac:dyDescent="0.3">
      <c r="A166" s="138" t="s">
        <v>264</v>
      </c>
      <c r="B166" s="139"/>
      <c r="C166" s="140">
        <v>15</v>
      </c>
      <c r="D166" s="140">
        <v>17</v>
      </c>
    </row>
    <row r="167" spans="1:4" ht="15.75" thickBot="1" x14ac:dyDescent="0.3">
      <c r="A167" s="138" t="s">
        <v>358</v>
      </c>
      <c r="B167" s="139"/>
      <c r="C167" s="140">
        <v>13</v>
      </c>
      <c r="D167" s="140">
        <v>15</v>
      </c>
    </row>
  </sheetData>
  <mergeCells count="5">
    <mergeCell ref="A1:C1"/>
    <mergeCell ref="A160:C160"/>
    <mergeCell ref="A161:B161"/>
    <mergeCell ref="A2:C2"/>
    <mergeCell ref="A3:C3"/>
  </mergeCells>
  <pageMargins left="0.31496062992125984" right="0.31496062992125984" top="0.35433070866141736" bottom="0.35433070866141736" header="0.31496062992125984" footer="0.31496062992125984"/>
  <pageSetup paperSize="9" scale="92" orientation="portrait" r:id="rId1"/>
  <rowBreaks count="3" manualBreakCount="3">
    <brk id="50" max="16383" man="1"/>
    <brk id="92" max="16383" man="1"/>
    <brk id="1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1"/>
  <sheetViews>
    <sheetView view="pageBreakPreview" zoomScale="90" zoomScaleSheetLayoutView="90" workbookViewId="0">
      <selection activeCell="A3" sqref="A3:C3"/>
    </sheetView>
  </sheetViews>
  <sheetFormatPr defaultRowHeight="15" x14ac:dyDescent="0.25"/>
  <cols>
    <col min="1" max="1" width="14.28515625" customWidth="1"/>
    <col min="2" max="2" width="63.7109375" customWidth="1"/>
    <col min="3" max="3" width="15.140625" customWidth="1"/>
    <col min="4" max="4" width="14.5703125" customWidth="1"/>
    <col min="5" max="5" width="9.140625" customWidth="1"/>
  </cols>
  <sheetData>
    <row r="1" spans="1:4" ht="15.75" x14ac:dyDescent="0.25">
      <c r="A1" s="184" t="s">
        <v>350</v>
      </c>
      <c r="B1" s="184"/>
      <c r="C1" s="184"/>
    </row>
    <row r="2" spans="1:4" x14ac:dyDescent="0.25">
      <c r="A2" s="186" t="s">
        <v>391</v>
      </c>
      <c r="B2" s="186"/>
      <c r="C2" s="186"/>
    </row>
    <row r="3" spans="1:4" x14ac:dyDescent="0.25">
      <c r="A3" s="186" t="s">
        <v>409</v>
      </c>
      <c r="B3" s="186"/>
      <c r="C3" s="186"/>
    </row>
    <row r="4" spans="1:4" ht="16.5" thickBot="1" x14ac:dyDescent="0.3">
      <c r="A4" s="83"/>
      <c r="B4" s="83"/>
      <c r="C4" s="83"/>
    </row>
    <row r="5" spans="1:4" ht="15.75" x14ac:dyDescent="0.25">
      <c r="A5" s="2" t="s">
        <v>0</v>
      </c>
      <c r="B5" s="178" t="s">
        <v>1</v>
      </c>
      <c r="C5" s="180"/>
      <c r="D5" s="181"/>
    </row>
    <row r="6" spans="1:4" ht="32.25" thickBot="1" x14ac:dyDescent="0.3">
      <c r="A6" s="85" t="s">
        <v>2</v>
      </c>
      <c r="B6" s="179" t="s">
        <v>269</v>
      </c>
      <c r="C6" s="182"/>
      <c r="D6" s="183"/>
    </row>
    <row r="7" spans="1:4" ht="16.5" thickBot="1" x14ac:dyDescent="0.3">
      <c r="A7" s="127"/>
      <c r="B7" s="7"/>
      <c r="C7" s="81"/>
      <c r="D7" s="81" t="s">
        <v>353</v>
      </c>
    </row>
    <row r="8" spans="1:4" ht="16.5" thickBot="1" x14ac:dyDescent="0.3">
      <c r="A8" s="8" t="s">
        <v>4</v>
      </c>
      <c r="B8" s="9" t="s">
        <v>5</v>
      </c>
      <c r="C8" s="84" t="s">
        <v>6</v>
      </c>
      <c r="D8" s="84" t="s">
        <v>6</v>
      </c>
    </row>
    <row r="9" spans="1:4" ht="16.5" thickBot="1" x14ac:dyDescent="0.3">
      <c r="A9" s="10" t="s">
        <v>7</v>
      </c>
      <c r="B9" s="11" t="s">
        <v>8</v>
      </c>
      <c r="C9" s="12" t="s">
        <v>9</v>
      </c>
      <c r="D9" s="12" t="s">
        <v>9</v>
      </c>
    </row>
    <row r="10" spans="1:4" ht="16.5" thickBot="1" x14ac:dyDescent="0.3">
      <c r="A10" s="13"/>
      <c r="B10" s="14" t="s">
        <v>10</v>
      </c>
      <c r="C10" s="15"/>
      <c r="D10" s="15"/>
    </row>
    <row r="11" spans="1:4" ht="16.5" thickBot="1" x14ac:dyDescent="0.3">
      <c r="A11" s="16" t="s">
        <v>11</v>
      </c>
      <c r="B11" s="17" t="s">
        <v>12</v>
      </c>
      <c r="C11" s="18">
        <v>19982409</v>
      </c>
      <c r="D11" s="18">
        <v>22559979</v>
      </c>
    </row>
    <row r="12" spans="1:4" ht="15.75" x14ac:dyDescent="0.25">
      <c r="A12" s="19" t="s">
        <v>13</v>
      </c>
      <c r="B12" s="20" t="s">
        <v>14</v>
      </c>
      <c r="C12" s="21">
        <v>10418259</v>
      </c>
      <c r="D12" s="21">
        <v>10418259</v>
      </c>
    </row>
    <row r="13" spans="1:4" ht="17.25" customHeight="1" x14ac:dyDescent="0.25">
      <c r="A13" s="22" t="s">
        <v>15</v>
      </c>
      <c r="B13" s="23" t="s">
        <v>16</v>
      </c>
      <c r="C13" s="24">
        <v>0</v>
      </c>
      <c r="D13" s="24">
        <v>0</v>
      </c>
    </row>
    <row r="14" spans="1:4" ht="15.75" x14ac:dyDescent="0.25">
      <c r="A14" s="22" t="s">
        <v>17</v>
      </c>
      <c r="B14" s="23" t="s">
        <v>18</v>
      </c>
      <c r="C14" s="24">
        <v>7764150</v>
      </c>
      <c r="D14" s="24">
        <v>8934150</v>
      </c>
    </row>
    <row r="15" spans="1:4" ht="15.75" x14ac:dyDescent="0.25">
      <c r="A15" s="22" t="s">
        <v>19</v>
      </c>
      <c r="B15" s="23" t="s">
        <v>20</v>
      </c>
      <c r="C15" s="24">
        <v>1800000</v>
      </c>
      <c r="D15" s="24">
        <v>1800000</v>
      </c>
    </row>
    <row r="16" spans="1:4" ht="15.75" x14ac:dyDescent="0.25">
      <c r="A16" s="22" t="s">
        <v>21</v>
      </c>
      <c r="B16" s="23" t="s">
        <v>22</v>
      </c>
      <c r="C16" s="24"/>
      <c r="D16" s="24">
        <v>1394460</v>
      </c>
    </row>
    <row r="17" spans="1:4" ht="16.5" thickBot="1" x14ac:dyDescent="0.3">
      <c r="A17" s="25" t="s">
        <v>23</v>
      </c>
      <c r="B17" s="26" t="s">
        <v>24</v>
      </c>
      <c r="C17" s="24"/>
      <c r="D17" s="24">
        <v>13110</v>
      </c>
    </row>
    <row r="18" spans="1:4" ht="32.25" thickBot="1" x14ac:dyDescent="0.3">
      <c r="A18" s="16" t="s">
        <v>25</v>
      </c>
      <c r="B18" s="27" t="s">
        <v>26</v>
      </c>
      <c r="C18" s="18">
        <v>23659751</v>
      </c>
      <c r="D18" s="18">
        <v>32137613</v>
      </c>
    </row>
    <row r="19" spans="1:4" ht="15.75" x14ac:dyDescent="0.25">
      <c r="A19" s="19" t="s">
        <v>27</v>
      </c>
      <c r="B19" s="20" t="s">
        <v>28</v>
      </c>
      <c r="C19" s="21"/>
      <c r="D19" s="21"/>
    </row>
    <row r="20" spans="1:4" ht="18" customHeight="1" x14ac:dyDescent="0.25">
      <c r="A20" s="22" t="s">
        <v>29</v>
      </c>
      <c r="B20" s="23" t="s">
        <v>30</v>
      </c>
      <c r="C20" s="24"/>
      <c r="D20" s="24"/>
    </row>
    <row r="21" spans="1:4" ht="15.75" x14ac:dyDescent="0.25">
      <c r="A21" s="22" t="s">
        <v>31</v>
      </c>
      <c r="B21" s="23" t="s">
        <v>32</v>
      </c>
      <c r="C21" s="24"/>
      <c r="D21" s="24"/>
    </row>
    <row r="22" spans="1:4" ht="15.75" x14ac:dyDescent="0.25">
      <c r="A22" s="22" t="s">
        <v>33</v>
      </c>
      <c r="B22" s="23" t="s">
        <v>34</v>
      </c>
      <c r="C22" s="24"/>
      <c r="D22" s="24"/>
    </row>
    <row r="23" spans="1:4" ht="15.75" x14ac:dyDescent="0.25">
      <c r="A23" s="22" t="s">
        <v>35</v>
      </c>
      <c r="B23" s="23" t="s">
        <v>36</v>
      </c>
      <c r="C23" s="24">
        <v>23659751</v>
      </c>
      <c r="D23" s="24">
        <v>32137613</v>
      </c>
    </row>
    <row r="24" spans="1:4" ht="16.5" thickBot="1" x14ac:dyDescent="0.3">
      <c r="A24" s="25" t="s">
        <v>37</v>
      </c>
      <c r="B24" s="26" t="s">
        <v>38</v>
      </c>
      <c r="C24" s="28">
        <v>6926477</v>
      </c>
      <c r="D24" s="28">
        <v>1500000</v>
      </c>
    </row>
    <row r="25" spans="1:4" ht="32.25" thickBot="1" x14ac:dyDescent="0.3">
      <c r="A25" s="16" t="s">
        <v>39</v>
      </c>
      <c r="B25" s="17" t="s">
        <v>40</v>
      </c>
      <c r="C25" s="18">
        <v>15409720</v>
      </c>
      <c r="D25" s="18">
        <v>15409720</v>
      </c>
    </row>
    <row r="26" spans="1:4" ht="15.75" x14ac:dyDescent="0.25">
      <c r="A26" s="19" t="s">
        <v>41</v>
      </c>
      <c r="B26" s="20" t="s">
        <v>42</v>
      </c>
      <c r="C26" s="21"/>
      <c r="D26" s="21"/>
    </row>
    <row r="27" spans="1:4" ht="15.75" x14ac:dyDescent="0.25">
      <c r="A27" s="22" t="s">
        <v>43</v>
      </c>
      <c r="B27" s="23" t="s">
        <v>44</v>
      </c>
      <c r="C27" s="24"/>
      <c r="D27" s="24"/>
    </row>
    <row r="28" spans="1:4" ht="31.5" x14ac:dyDescent="0.25">
      <c r="A28" s="22" t="s">
        <v>45</v>
      </c>
      <c r="B28" s="23" t="s">
        <v>46</v>
      </c>
      <c r="C28" s="24"/>
      <c r="D28" s="24"/>
    </row>
    <row r="29" spans="1:4" ht="31.5" x14ac:dyDescent="0.25">
      <c r="A29" s="22" t="s">
        <v>47</v>
      </c>
      <c r="B29" s="23" t="s">
        <v>48</v>
      </c>
      <c r="C29" s="24"/>
      <c r="D29" s="24"/>
    </row>
    <row r="30" spans="1:4" ht="15.75" x14ac:dyDescent="0.25">
      <c r="A30" s="22" t="s">
        <v>49</v>
      </c>
      <c r="B30" s="23" t="s">
        <v>50</v>
      </c>
      <c r="C30" s="24">
        <v>15409720</v>
      </c>
      <c r="D30" s="24">
        <v>15409720</v>
      </c>
    </row>
    <row r="31" spans="1:4" ht="16.5" thickBot="1" x14ac:dyDescent="0.3">
      <c r="A31" s="25" t="s">
        <v>51</v>
      </c>
      <c r="B31" s="26" t="s">
        <v>52</v>
      </c>
      <c r="C31" s="28">
        <v>15409720</v>
      </c>
      <c r="D31" s="28">
        <v>15409720</v>
      </c>
    </row>
    <row r="32" spans="1:4" ht="16.5" thickBot="1" x14ac:dyDescent="0.3">
      <c r="A32" s="16" t="s">
        <v>53</v>
      </c>
      <c r="B32" s="17" t="s">
        <v>54</v>
      </c>
      <c r="C32" s="18">
        <v>2603716</v>
      </c>
      <c r="D32" s="18">
        <v>2603716</v>
      </c>
    </row>
    <row r="33" spans="1:4" ht="15.75" x14ac:dyDescent="0.25">
      <c r="A33" s="19" t="s">
        <v>55</v>
      </c>
      <c r="B33" s="20" t="s">
        <v>56</v>
      </c>
      <c r="C33" s="29">
        <v>2409444</v>
      </c>
      <c r="D33" s="29">
        <v>2409444</v>
      </c>
    </row>
    <row r="34" spans="1:4" ht="15.75" x14ac:dyDescent="0.25">
      <c r="A34" s="22" t="s">
        <v>57</v>
      </c>
      <c r="B34" s="23" t="s">
        <v>58</v>
      </c>
      <c r="C34" s="24">
        <v>317966</v>
      </c>
      <c r="D34" s="24">
        <v>317966</v>
      </c>
    </row>
    <row r="35" spans="1:4" ht="15.75" x14ac:dyDescent="0.25">
      <c r="A35" s="22" t="s">
        <v>59</v>
      </c>
      <c r="B35" s="23" t="s">
        <v>60</v>
      </c>
      <c r="C35" s="24"/>
      <c r="D35" s="24"/>
    </row>
    <row r="36" spans="1:4" ht="15.75" x14ac:dyDescent="0.25">
      <c r="A36" s="22" t="s">
        <v>61</v>
      </c>
      <c r="B36" s="30" t="s">
        <v>62</v>
      </c>
      <c r="C36" s="24">
        <v>2091478</v>
      </c>
      <c r="D36" s="24">
        <v>2091478</v>
      </c>
    </row>
    <row r="37" spans="1:4" ht="15.75" x14ac:dyDescent="0.25">
      <c r="A37" s="22" t="s">
        <v>63</v>
      </c>
      <c r="B37" s="23" t="s">
        <v>64</v>
      </c>
      <c r="C37" s="24">
        <v>182272</v>
      </c>
      <c r="D37" s="24">
        <v>182272</v>
      </c>
    </row>
    <row r="38" spans="1:4" ht="15.75" x14ac:dyDescent="0.25">
      <c r="A38" s="22" t="s">
        <v>65</v>
      </c>
      <c r="B38" s="23" t="s">
        <v>66</v>
      </c>
      <c r="C38" s="24"/>
      <c r="D38" s="24"/>
    </row>
    <row r="39" spans="1:4" ht="16.5" thickBot="1" x14ac:dyDescent="0.3">
      <c r="A39" s="25" t="s">
        <v>67</v>
      </c>
      <c r="B39" s="26" t="s">
        <v>68</v>
      </c>
      <c r="C39" s="28">
        <v>12000</v>
      </c>
      <c r="D39" s="28">
        <v>12000</v>
      </c>
    </row>
    <row r="40" spans="1:4" ht="16.5" thickBot="1" x14ac:dyDescent="0.3">
      <c r="A40" s="16" t="s">
        <v>69</v>
      </c>
      <c r="B40" s="17" t="s">
        <v>70</v>
      </c>
      <c r="C40" s="18">
        <v>358581</v>
      </c>
      <c r="D40" s="18">
        <v>358581</v>
      </c>
    </row>
    <row r="41" spans="1:4" ht="15.75" x14ac:dyDescent="0.25">
      <c r="A41" s="19" t="s">
        <v>71</v>
      </c>
      <c r="B41" s="20" t="s">
        <v>72</v>
      </c>
      <c r="C41" s="21"/>
      <c r="D41" s="21"/>
    </row>
    <row r="42" spans="1:4" ht="15.75" x14ac:dyDescent="0.25">
      <c r="A42" s="22" t="s">
        <v>73</v>
      </c>
      <c r="B42" s="23" t="s">
        <v>74</v>
      </c>
      <c r="C42" s="24"/>
      <c r="D42" s="24"/>
    </row>
    <row r="43" spans="1:4" ht="15.75" x14ac:dyDescent="0.25">
      <c r="A43" s="22" t="s">
        <v>75</v>
      </c>
      <c r="B43" s="23" t="s">
        <v>76</v>
      </c>
      <c r="C43" s="24"/>
      <c r="D43" s="24"/>
    </row>
    <row r="44" spans="1:4" ht="15.75" x14ac:dyDescent="0.25">
      <c r="A44" s="22" t="s">
        <v>77</v>
      </c>
      <c r="B44" s="23" t="s">
        <v>78</v>
      </c>
      <c r="C44" s="24">
        <v>30000</v>
      </c>
      <c r="D44" s="24">
        <v>30000</v>
      </c>
    </row>
    <row r="45" spans="1:4" ht="15.75" x14ac:dyDescent="0.25">
      <c r="A45" s="22" t="s">
        <v>79</v>
      </c>
      <c r="B45" s="23" t="s">
        <v>80</v>
      </c>
      <c r="C45" s="24">
        <v>318940</v>
      </c>
      <c r="D45" s="24">
        <v>318940</v>
      </c>
    </row>
    <row r="46" spans="1:4" ht="15.75" x14ac:dyDescent="0.25">
      <c r="A46" s="22" t="s">
        <v>81</v>
      </c>
      <c r="B46" s="23" t="s">
        <v>82</v>
      </c>
      <c r="C46" s="24"/>
      <c r="D46" s="24"/>
    </row>
    <row r="47" spans="1:4" ht="15.75" x14ac:dyDescent="0.25">
      <c r="A47" s="22" t="s">
        <v>83</v>
      </c>
      <c r="B47" s="23" t="s">
        <v>84</v>
      </c>
      <c r="C47" s="24"/>
      <c r="D47" s="24"/>
    </row>
    <row r="48" spans="1:4" ht="15.75" x14ac:dyDescent="0.25">
      <c r="A48" s="22" t="s">
        <v>85</v>
      </c>
      <c r="B48" s="23" t="s">
        <v>86</v>
      </c>
      <c r="C48" s="24">
        <v>9641</v>
      </c>
      <c r="D48" s="24">
        <v>9641</v>
      </c>
    </row>
    <row r="49" spans="1:4" ht="15.75" x14ac:dyDescent="0.25">
      <c r="A49" s="22" t="s">
        <v>87</v>
      </c>
      <c r="B49" s="23" t="s">
        <v>88</v>
      </c>
      <c r="C49" s="24"/>
      <c r="D49" s="24"/>
    </row>
    <row r="50" spans="1:4" ht="15.75" x14ac:dyDescent="0.25">
      <c r="A50" s="25" t="s">
        <v>89</v>
      </c>
      <c r="B50" s="26" t="s">
        <v>90</v>
      </c>
      <c r="C50" s="28"/>
      <c r="D50" s="28"/>
    </row>
    <row r="51" spans="1:4" ht="16.5" thickBot="1" x14ac:dyDescent="0.3">
      <c r="A51" s="25" t="s">
        <v>91</v>
      </c>
      <c r="B51" s="26" t="s">
        <v>92</v>
      </c>
      <c r="C51" s="28"/>
      <c r="D51" s="28"/>
    </row>
    <row r="52" spans="1:4" ht="16.5" thickBot="1" x14ac:dyDescent="0.3">
      <c r="A52" s="16" t="s">
        <v>93</v>
      </c>
      <c r="B52" s="17" t="s">
        <v>94</v>
      </c>
      <c r="C52" s="18">
        <f>SUM(C53:C57)</f>
        <v>0</v>
      </c>
      <c r="D52" s="18">
        <f>SUM(D53:D57)</f>
        <v>0</v>
      </c>
    </row>
    <row r="53" spans="1:4" ht="15.75" x14ac:dyDescent="0.25">
      <c r="A53" s="19" t="s">
        <v>95</v>
      </c>
      <c r="B53" s="20" t="s">
        <v>96</v>
      </c>
      <c r="C53" s="21"/>
      <c r="D53" s="21"/>
    </row>
    <row r="54" spans="1:4" ht="15.75" x14ac:dyDescent="0.25">
      <c r="A54" s="22" t="s">
        <v>97</v>
      </c>
      <c r="B54" s="23" t="s">
        <v>98</v>
      </c>
      <c r="C54" s="24"/>
      <c r="D54" s="24"/>
    </row>
    <row r="55" spans="1:4" ht="15.75" x14ac:dyDescent="0.25">
      <c r="A55" s="22" t="s">
        <v>99</v>
      </c>
      <c r="B55" s="23" t="s">
        <v>100</v>
      </c>
      <c r="C55" s="24"/>
      <c r="D55" s="24"/>
    </row>
    <row r="56" spans="1:4" ht="15.75" x14ac:dyDescent="0.25">
      <c r="A56" s="22" t="s">
        <v>101</v>
      </c>
      <c r="B56" s="23" t="s">
        <v>102</v>
      </c>
      <c r="C56" s="24"/>
      <c r="D56" s="24"/>
    </row>
    <row r="57" spans="1:4" ht="16.5" thickBot="1" x14ac:dyDescent="0.3">
      <c r="A57" s="25" t="s">
        <v>103</v>
      </c>
      <c r="B57" s="26" t="s">
        <v>104</v>
      </c>
      <c r="C57" s="28"/>
      <c r="D57" s="28"/>
    </row>
    <row r="58" spans="1:4" ht="16.5" thickBot="1" x14ac:dyDescent="0.3">
      <c r="A58" s="16" t="s">
        <v>105</v>
      </c>
      <c r="B58" s="17" t="s">
        <v>106</v>
      </c>
      <c r="C58" s="18">
        <f>SUM(C59:C61)</f>
        <v>0</v>
      </c>
      <c r="D58" s="18">
        <f>SUM(D59:D61)</f>
        <v>0</v>
      </c>
    </row>
    <row r="59" spans="1:4" ht="31.5" x14ac:dyDescent="0.25">
      <c r="A59" s="19" t="s">
        <v>107</v>
      </c>
      <c r="B59" s="20" t="s">
        <v>108</v>
      </c>
      <c r="C59" s="21"/>
      <c r="D59" s="21"/>
    </row>
    <row r="60" spans="1:4" ht="31.5" x14ac:dyDescent="0.25">
      <c r="A60" s="22" t="s">
        <v>109</v>
      </c>
      <c r="B60" s="23" t="s">
        <v>110</v>
      </c>
      <c r="C60" s="24"/>
      <c r="D60" s="24"/>
    </row>
    <row r="61" spans="1:4" ht="15.75" x14ac:dyDescent="0.25">
      <c r="A61" s="22" t="s">
        <v>111</v>
      </c>
      <c r="B61" s="23" t="s">
        <v>112</v>
      </c>
      <c r="C61" s="24"/>
      <c r="D61" s="24"/>
    </row>
    <row r="62" spans="1:4" ht="16.5" thickBot="1" x14ac:dyDescent="0.3">
      <c r="A62" s="25" t="s">
        <v>113</v>
      </c>
      <c r="B62" s="26" t="s">
        <v>114</v>
      </c>
      <c r="C62" s="28"/>
      <c r="D62" s="28"/>
    </row>
    <row r="63" spans="1:4" ht="16.5" thickBot="1" x14ac:dyDescent="0.3">
      <c r="A63" s="16" t="s">
        <v>115</v>
      </c>
      <c r="B63" s="27" t="s">
        <v>116</v>
      </c>
      <c r="C63" s="18">
        <f>SUM(C64:C66)</f>
        <v>0</v>
      </c>
      <c r="D63" s="18">
        <f>SUM(D64:D66)</f>
        <v>0</v>
      </c>
    </row>
    <row r="64" spans="1:4" ht="31.5" x14ac:dyDescent="0.25">
      <c r="A64" s="19" t="s">
        <v>117</v>
      </c>
      <c r="B64" s="20" t="s">
        <v>118</v>
      </c>
      <c r="C64" s="24"/>
      <c r="D64" s="24"/>
    </row>
    <row r="65" spans="1:4" ht="31.5" x14ac:dyDescent="0.25">
      <c r="A65" s="22" t="s">
        <v>119</v>
      </c>
      <c r="B65" s="23" t="s">
        <v>120</v>
      </c>
      <c r="C65" s="24"/>
      <c r="D65" s="24"/>
    </row>
    <row r="66" spans="1:4" ht="15.75" x14ac:dyDescent="0.25">
      <c r="A66" s="22" t="s">
        <v>121</v>
      </c>
      <c r="B66" s="23" t="s">
        <v>122</v>
      </c>
      <c r="C66" s="24"/>
      <c r="D66" s="24"/>
    </row>
    <row r="67" spans="1:4" ht="16.5" thickBot="1" x14ac:dyDescent="0.3">
      <c r="A67" s="25" t="s">
        <v>123</v>
      </c>
      <c r="B67" s="26" t="s">
        <v>124</v>
      </c>
      <c r="C67" s="24"/>
      <c r="D67" s="24"/>
    </row>
    <row r="68" spans="1:4" ht="16.5" thickBot="1" x14ac:dyDescent="0.3">
      <c r="A68" s="16" t="s">
        <v>125</v>
      </c>
      <c r="B68" s="17" t="s">
        <v>126</v>
      </c>
      <c r="C68" s="18">
        <v>62014177</v>
      </c>
      <c r="D68" s="18">
        <v>73069609</v>
      </c>
    </row>
    <row r="69" spans="1:4" ht="16.5" thickBot="1" x14ac:dyDescent="0.3">
      <c r="A69" s="31" t="s">
        <v>127</v>
      </c>
      <c r="B69" s="27" t="s">
        <v>128</v>
      </c>
      <c r="C69" s="18">
        <f>SUM(C70:C72)</f>
        <v>0</v>
      </c>
      <c r="D69" s="18">
        <f>SUM(D70:D72)</f>
        <v>0</v>
      </c>
    </row>
    <row r="70" spans="1:4" ht="15.75" x14ac:dyDescent="0.25">
      <c r="A70" s="19" t="s">
        <v>129</v>
      </c>
      <c r="B70" s="20" t="s">
        <v>130</v>
      </c>
      <c r="C70" s="24"/>
      <c r="D70" s="24"/>
    </row>
    <row r="71" spans="1:4" ht="15.75" x14ac:dyDescent="0.25">
      <c r="A71" s="22" t="s">
        <v>131</v>
      </c>
      <c r="B71" s="23" t="s">
        <v>132</v>
      </c>
      <c r="C71" s="24"/>
      <c r="D71" s="24"/>
    </row>
    <row r="72" spans="1:4" ht="16.5" thickBot="1" x14ac:dyDescent="0.3">
      <c r="A72" s="25" t="s">
        <v>133</v>
      </c>
      <c r="B72" s="32" t="s">
        <v>134</v>
      </c>
      <c r="C72" s="24"/>
      <c r="D72" s="24"/>
    </row>
    <row r="73" spans="1:4" ht="16.5" thickBot="1" x14ac:dyDescent="0.3">
      <c r="A73" s="31" t="s">
        <v>135</v>
      </c>
      <c r="B73" s="27" t="s">
        <v>136</v>
      </c>
      <c r="C73" s="18">
        <f>SUM(C74:C77)</f>
        <v>0</v>
      </c>
      <c r="D73" s="18">
        <f>SUM(D74:D77)</f>
        <v>0</v>
      </c>
    </row>
    <row r="74" spans="1:4" ht="15.75" x14ac:dyDescent="0.25">
      <c r="A74" s="19" t="s">
        <v>137</v>
      </c>
      <c r="B74" s="20" t="s">
        <v>138</v>
      </c>
      <c r="C74" s="24"/>
      <c r="D74" s="24"/>
    </row>
    <row r="75" spans="1:4" ht="15.75" x14ac:dyDescent="0.25">
      <c r="A75" s="22" t="s">
        <v>139</v>
      </c>
      <c r="B75" s="23" t="s">
        <v>140</v>
      </c>
      <c r="C75" s="24"/>
      <c r="D75" s="24"/>
    </row>
    <row r="76" spans="1:4" ht="17.25" customHeight="1" x14ac:dyDescent="0.25">
      <c r="A76" s="22" t="s">
        <v>141</v>
      </c>
      <c r="B76" s="23" t="s">
        <v>142</v>
      </c>
      <c r="C76" s="24"/>
      <c r="D76" s="24"/>
    </row>
    <row r="77" spans="1:4" ht="16.5" thickBot="1" x14ac:dyDescent="0.3">
      <c r="A77" s="25" t="s">
        <v>143</v>
      </c>
      <c r="B77" s="26" t="s">
        <v>144</v>
      </c>
      <c r="C77" s="24"/>
      <c r="D77" s="24"/>
    </row>
    <row r="78" spans="1:4" ht="16.5" thickBot="1" x14ac:dyDescent="0.3">
      <c r="A78" s="31" t="s">
        <v>145</v>
      </c>
      <c r="B78" s="27" t="s">
        <v>146</v>
      </c>
      <c r="C78" s="18">
        <v>6524298</v>
      </c>
      <c r="D78" s="18">
        <v>6524298</v>
      </c>
    </row>
    <row r="79" spans="1:4" ht="15.75" x14ac:dyDescent="0.25">
      <c r="A79" s="19" t="s">
        <v>147</v>
      </c>
      <c r="B79" s="20" t="s">
        <v>148</v>
      </c>
      <c r="C79" s="24">
        <v>6524298</v>
      </c>
      <c r="D79" s="24">
        <v>6524298</v>
      </c>
    </row>
    <row r="80" spans="1:4" ht="16.5" thickBot="1" x14ac:dyDescent="0.3">
      <c r="A80" s="25" t="s">
        <v>149</v>
      </c>
      <c r="B80" s="26" t="s">
        <v>150</v>
      </c>
      <c r="C80" s="24"/>
      <c r="D80" s="24"/>
    </row>
    <row r="81" spans="1:4" ht="16.5" thickBot="1" x14ac:dyDescent="0.3">
      <c r="A81" s="31" t="s">
        <v>151</v>
      </c>
      <c r="B81" s="27" t="s">
        <v>152</v>
      </c>
      <c r="C81" s="18">
        <f>SUM(C82:C84)</f>
        <v>0</v>
      </c>
      <c r="D81" s="18">
        <f>SUM(D82:D84)</f>
        <v>0</v>
      </c>
    </row>
    <row r="82" spans="1:4" ht="15.75" x14ac:dyDescent="0.25">
      <c r="A82" s="19" t="s">
        <v>153</v>
      </c>
      <c r="B82" s="20" t="s">
        <v>154</v>
      </c>
      <c r="C82" s="24"/>
      <c r="D82" s="24"/>
    </row>
    <row r="83" spans="1:4" ht="15.75" x14ac:dyDescent="0.25">
      <c r="A83" s="22" t="s">
        <v>155</v>
      </c>
      <c r="B83" s="23" t="s">
        <v>156</v>
      </c>
      <c r="C83" s="24"/>
      <c r="D83" s="24"/>
    </row>
    <row r="84" spans="1:4" ht="16.5" thickBot="1" x14ac:dyDescent="0.3">
      <c r="A84" s="25" t="s">
        <v>157</v>
      </c>
      <c r="B84" s="26" t="s">
        <v>158</v>
      </c>
      <c r="C84" s="24"/>
      <c r="D84" s="24"/>
    </row>
    <row r="85" spans="1:4" ht="16.5" thickBot="1" x14ac:dyDescent="0.3">
      <c r="A85" s="31" t="s">
        <v>159</v>
      </c>
      <c r="B85" s="27" t="s">
        <v>160</v>
      </c>
      <c r="C85" s="18">
        <f>SUM(C86:C89)</f>
        <v>0</v>
      </c>
      <c r="D85" s="18">
        <f>SUM(D86:D89)</f>
        <v>0</v>
      </c>
    </row>
    <row r="86" spans="1:4" ht="15.75" x14ac:dyDescent="0.25">
      <c r="A86" s="33" t="s">
        <v>161</v>
      </c>
      <c r="B86" s="20" t="s">
        <v>162</v>
      </c>
      <c r="C86" s="24"/>
      <c r="D86" s="24"/>
    </row>
    <row r="87" spans="1:4" ht="17.25" customHeight="1" x14ac:dyDescent="0.25">
      <c r="A87" s="34" t="s">
        <v>163</v>
      </c>
      <c r="B87" s="23" t="s">
        <v>164</v>
      </c>
      <c r="C87" s="24"/>
      <c r="D87" s="24"/>
    </row>
    <row r="88" spans="1:4" ht="15.75" x14ac:dyDescent="0.25">
      <c r="A88" s="34" t="s">
        <v>165</v>
      </c>
      <c r="B88" s="23" t="s">
        <v>166</v>
      </c>
      <c r="C88" s="24"/>
      <c r="D88" s="24"/>
    </row>
    <row r="89" spans="1:4" ht="16.5" thickBot="1" x14ac:dyDescent="0.3">
      <c r="A89" s="35" t="s">
        <v>167</v>
      </c>
      <c r="B89" s="26" t="s">
        <v>168</v>
      </c>
      <c r="C89" s="24"/>
      <c r="D89" s="24"/>
    </row>
    <row r="90" spans="1:4" ht="16.5" thickBot="1" x14ac:dyDescent="0.3">
      <c r="A90" s="31" t="s">
        <v>169</v>
      </c>
      <c r="B90" s="27" t="s">
        <v>170</v>
      </c>
      <c r="C90" s="36"/>
      <c r="D90" s="36"/>
    </row>
    <row r="91" spans="1:4" ht="16.5" thickBot="1" x14ac:dyDescent="0.3">
      <c r="A91" s="31" t="s">
        <v>171</v>
      </c>
      <c r="B91" s="27" t="s">
        <v>172</v>
      </c>
      <c r="C91" s="36"/>
      <c r="D91" s="36"/>
    </row>
    <row r="92" spans="1:4" ht="16.5" thickBot="1" x14ac:dyDescent="0.3">
      <c r="A92" s="31" t="s">
        <v>173</v>
      </c>
      <c r="B92" s="37" t="s">
        <v>174</v>
      </c>
      <c r="C92" s="18">
        <v>6524298</v>
      </c>
      <c r="D92" s="18">
        <v>6524298</v>
      </c>
    </row>
    <row r="93" spans="1:4" ht="16.5" thickBot="1" x14ac:dyDescent="0.3">
      <c r="A93" s="38" t="s">
        <v>175</v>
      </c>
      <c r="B93" s="39" t="s">
        <v>176</v>
      </c>
      <c r="C93" s="18">
        <v>68538475</v>
      </c>
      <c r="D93" s="18">
        <v>79593907</v>
      </c>
    </row>
    <row r="94" spans="1:4" ht="16.5" thickBot="1" x14ac:dyDescent="0.3">
      <c r="A94" s="40"/>
      <c r="B94" s="41"/>
      <c r="C94" s="42"/>
    </row>
    <row r="95" spans="1:4" ht="16.5" thickBot="1" x14ac:dyDescent="0.3">
      <c r="A95" s="8"/>
      <c r="B95" s="43" t="s">
        <v>177</v>
      </c>
      <c r="C95" s="44"/>
      <c r="D95" s="47"/>
    </row>
    <row r="96" spans="1:4" ht="16.5" thickBot="1" x14ac:dyDescent="0.3">
      <c r="A96" s="45" t="s">
        <v>11</v>
      </c>
      <c r="B96" s="46" t="s">
        <v>322</v>
      </c>
      <c r="C96" s="47">
        <v>52059459</v>
      </c>
      <c r="D96" s="47">
        <v>63384891</v>
      </c>
    </row>
    <row r="97" spans="1:4" ht="15.75" x14ac:dyDescent="0.25">
      <c r="A97" s="48" t="s">
        <v>13</v>
      </c>
      <c r="B97" s="49" t="s">
        <v>178</v>
      </c>
      <c r="C97" s="50">
        <v>26344921</v>
      </c>
      <c r="D97" s="50">
        <v>34013764</v>
      </c>
    </row>
    <row r="98" spans="1:4" ht="21" customHeight="1" x14ac:dyDescent="0.25">
      <c r="A98" s="22" t="s">
        <v>15</v>
      </c>
      <c r="B98" s="51" t="s">
        <v>179</v>
      </c>
      <c r="C98" s="24">
        <v>3533233</v>
      </c>
      <c r="D98" s="24">
        <v>4446362</v>
      </c>
    </row>
    <row r="99" spans="1:4" ht="15.75" x14ac:dyDescent="0.25">
      <c r="A99" s="22" t="s">
        <v>17</v>
      </c>
      <c r="B99" s="51" t="s">
        <v>180</v>
      </c>
      <c r="C99" s="28">
        <v>12418068</v>
      </c>
      <c r="D99" s="28">
        <v>15069988</v>
      </c>
    </row>
    <row r="100" spans="1:4" ht="15.75" x14ac:dyDescent="0.25">
      <c r="A100" s="22" t="s">
        <v>19</v>
      </c>
      <c r="B100" s="52" t="s">
        <v>181</v>
      </c>
      <c r="C100" s="28">
        <v>2814470</v>
      </c>
      <c r="D100" s="28">
        <v>2988470</v>
      </c>
    </row>
    <row r="101" spans="1:4" ht="15.75" x14ac:dyDescent="0.25">
      <c r="A101" s="22" t="s">
        <v>182</v>
      </c>
      <c r="B101" s="53" t="s">
        <v>183</v>
      </c>
      <c r="C101" s="28">
        <v>6948767</v>
      </c>
      <c r="D101" s="28">
        <v>6866307</v>
      </c>
    </row>
    <row r="102" spans="1:4" ht="15.75" x14ac:dyDescent="0.25">
      <c r="A102" s="22" t="s">
        <v>23</v>
      </c>
      <c r="B102" s="51" t="s">
        <v>184</v>
      </c>
      <c r="C102" s="28">
        <v>5611478</v>
      </c>
      <c r="D102" s="28">
        <v>5611478</v>
      </c>
    </row>
    <row r="103" spans="1:4" ht="15.75" x14ac:dyDescent="0.25">
      <c r="A103" s="22" t="s">
        <v>185</v>
      </c>
      <c r="B103" s="54" t="s">
        <v>186</v>
      </c>
      <c r="C103" s="28"/>
      <c r="D103" s="28"/>
    </row>
    <row r="104" spans="1:4" ht="15.75" x14ac:dyDescent="0.25">
      <c r="A104" s="22" t="s">
        <v>187</v>
      </c>
      <c r="B104" s="54" t="s">
        <v>188</v>
      </c>
      <c r="C104" s="28"/>
      <c r="D104" s="28"/>
    </row>
    <row r="105" spans="1:4" ht="15.75" x14ac:dyDescent="0.25">
      <c r="A105" s="22" t="s">
        <v>189</v>
      </c>
      <c r="B105" s="54" t="s">
        <v>190</v>
      </c>
      <c r="C105" s="28"/>
      <c r="D105" s="28"/>
    </row>
    <row r="106" spans="1:4" ht="31.5" x14ac:dyDescent="0.25">
      <c r="A106" s="22" t="s">
        <v>191</v>
      </c>
      <c r="B106" s="55" t="s">
        <v>192</v>
      </c>
      <c r="C106" s="28"/>
      <c r="D106" s="28"/>
    </row>
    <row r="107" spans="1:4" ht="31.5" x14ac:dyDescent="0.25">
      <c r="A107" s="22" t="s">
        <v>193</v>
      </c>
      <c r="B107" s="55" t="s">
        <v>194</v>
      </c>
      <c r="C107" s="28"/>
      <c r="D107" s="28"/>
    </row>
    <row r="108" spans="1:4" ht="15.75" x14ac:dyDescent="0.25">
      <c r="A108" s="22" t="s">
        <v>195</v>
      </c>
      <c r="B108" s="54" t="s">
        <v>196</v>
      </c>
      <c r="C108" s="28">
        <v>1332289</v>
      </c>
      <c r="D108" s="28">
        <v>1249829</v>
      </c>
    </row>
    <row r="109" spans="1:4" ht="15.75" x14ac:dyDescent="0.25">
      <c r="A109" s="22" t="s">
        <v>197</v>
      </c>
      <c r="B109" s="54" t="s">
        <v>198</v>
      </c>
      <c r="C109" s="28"/>
      <c r="D109" s="28"/>
    </row>
    <row r="110" spans="1:4" ht="31.5" x14ac:dyDescent="0.25">
      <c r="A110" s="22" t="s">
        <v>199</v>
      </c>
      <c r="B110" s="55" t="s">
        <v>200</v>
      </c>
      <c r="C110" s="28"/>
      <c r="D110" s="28"/>
    </row>
    <row r="111" spans="1:4" ht="15.75" x14ac:dyDescent="0.25">
      <c r="A111" s="56" t="s">
        <v>201</v>
      </c>
      <c r="B111" s="57" t="s">
        <v>202</v>
      </c>
      <c r="C111" s="28"/>
      <c r="D111" s="28"/>
    </row>
    <row r="112" spans="1:4" ht="15.75" x14ac:dyDescent="0.25">
      <c r="A112" s="22" t="s">
        <v>203</v>
      </c>
      <c r="B112" s="57" t="s">
        <v>204</v>
      </c>
      <c r="C112" s="28"/>
      <c r="D112" s="28"/>
    </row>
    <row r="113" spans="1:4" ht="31.5" x14ac:dyDescent="0.25">
      <c r="A113" s="22" t="s">
        <v>205</v>
      </c>
      <c r="B113" s="55" t="s">
        <v>206</v>
      </c>
      <c r="C113" s="24">
        <v>5000</v>
      </c>
      <c r="D113" s="24">
        <v>5000</v>
      </c>
    </row>
    <row r="114" spans="1:4" ht="15.75" x14ac:dyDescent="0.25">
      <c r="A114" s="22" t="s">
        <v>207</v>
      </c>
      <c r="B114" s="52" t="s">
        <v>208</v>
      </c>
      <c r="C114" s="24"/>
      <c r="D114" s="24"/>
    </row>
    <row r="115" spans="1:4" ht="15.75" x14ac:dyDescent="0.25">
      <c r="A115" s="25" t="s">
        <v>209</v>
      </c>
      <c r="B115" s="51" t="s">
        <v>210</v>
      </c>
      <c r="C115" s="28"/>
      <c r="D115" s="28"/>
    </row>
    <row r="116" spans="1:4" ht="16.5" thickBot="1" x14ac:dyDescent="0.3">
      <c r="A116" s="58" t="s">
        <v>211</v>
      </c>
      <c r="B116" s="59" t="s">
        <v>212</v>
      </c>
      <c r="C116" s="60"/>
      <c r="D116" s="60"/>
    </row>
    <row r="117" spans="1:4" ht="16.5" thickBot="1" x14ac:dyDescent="0.3">
      <c r="A117" s="16" t="s">
        <v>25</v>
      </c>
      <c r="B117" s="61" t="s">
        <v>323</v>
      </c>
      <c r="C117" s="18">
        <v>15679720</v>
      </c>
      <c r="D117" s="18">
        <v>15307260</v>
      </c>
    </row>
    <row r="118" spans="1:4" ht="15.75" x14ac:dyDescent="0.25">
      <c r="A118" s="19" t="s">
        <v>27</v>
      </c>
      <c r="B118" s="51" t="s">
        <v>213</v>
      </c>
      <c r="C118" s="21">
        <v>1343520</v>
      </c>
      <c r="D118" s="21">
        <v>743520</v>
      </c>
    </row>
    <row r="119" spans="1:4" ht="15.75" x14ac:dyDescent="0.25">
      <c r="A119" s="19" t="s">
        <v>29</v>
      </c>
      <c r="B119" s="62" t="s">
        <v>214</v>
      </c>
      <c r="C119" s="21">
        <v>1073520</v>
      </c>
      <c r="D119" s="21">
        <v>0</v>
      </c>
    </row>
    <row r="120" spans="1:4" ht="15.75" x14ac:dyDescent="0.25">
      <c r="A120" s="19" t="s">
        <v>31</v>
      </c>
      <c r="B120" s="62" t="s">
        <v>215</v>
      </c>
      <c r="C120" s="24">
        <v>14336200</v>
      </c>
      <c r="D120" s="24">
        <v>14563740</v>
      </c>
    </row>
    <row r="121" spans="1:4" ht="15.75" x14ac:dyDescent="0.25">
      <c r="A121" s="19" t="s">
        <v>33</v>
      </c>
      <c r="B121" s="62" t="s">
        <v>216</v>
      </c>
      <c r="C121" s="63">
        <v>14336200</v>
      </c>
      <c r="D121" s="63">
        <v>14336200</v>
      </c>
    </row>
    <row r="122" spans="1:4" ht="15.75" x14ac:dyDescent="0.25">
      <c r="A122" s="19" t="s">
        <v>35</v>
      </c>
      <c r="B122" s="64" t="s">
        <v>217</v>
      </c>
      <c r="C122" s="63">
        <f>SUM(C123:C130)</f>
        <v>0</v>
      </c>
      <c r="D122" s="63">
        <f>SUM(D123:D130)</f>
        <v>102460</v>
      </c>
    </row>
    <row r="123" spans="1:4" ht="31.5" x14ac:dyDescent="0.25">
      <c r="A123" s="19" t="s">
        <v>37</v>
      </c>
      <c r="B123" s="65" t="s">
        <v>218</v>
      </c>
      <c r="C123" s="63"/>
      <c r="D123" s="63"/>
    </row>
    <row r="124" spans="1:4" ht="31.5" x14ac:dyDescent="0.25">
      <c r="A124" s="19" t="s">
        <v>219</v>
      </c>
      <c r="B124" s="66" t="s">
        <v>220</v>
      </c>
      <c r="C124" s="63"/>
      <c r="D124" s="63"/>
    </row>
    <row r="125" spans="1:4" ht="31.5" x14ac:dyDescent="0.25">
      <c r="A125" s="19" t="s">
        <v>221</v>
      </c>
      <c r="B125" s="55" t="s">
        <v>194</v>
      </c>
      <c r="C125" s="63"/>
      <c r="D125" s="63"/>
    </row>
    <row r="126" spans="1:4" ht="22.5" customHeight="1" x14ac:dyDescent="0.25">
      <c r="A126" s="19" t="s">
        <v>222</v>
      </c>
      <c r="B126" s="55" t="s">
        <v>223</v>
      </c>
      <c r="C126" s="63"/>
      <c r="D126" s="63">
        <v>102460</v>
      </c>
    </row>
    <row r="127" spans="1:4" ht="15.75" x14ac:dyDescent="0.25">
      <c r="A127" s="19" t="s">
        <v>224</v>
      </c>
      <c r="B127" s="55" t="s">
        <v>225</v>
      </c>
      <c r="C127" s="63"/>
      <c r="D127" s="63"/>
    </row>
    <row r="128" spans="1:4" ht="31.5" x14ac:dyDescent="0.25">
      <c r="A128" s="19" t="s">
        <v>226</v>
      </c>
      <c r="B128" s="55" t="s">
        <v>200</v>
      </c>
      <c r="C128" s="63"/>
      <c r="D128" s="63"/>
    </row>
    <row r="129" spans="1:4" ht="15.75" x14ac:dyDescent="0.25">
      <c r="A129" s="19" t="s">
        <v>227</v>
      </c>
      <c r="B129" s="55" t="s">
        <v>228</v>
      </c>
      <c r="C129" s="63"/>
      <c r="D129" s="63"/>
    </row>
    <row r="130" spans="1:4" ht="32.25" thickBot="1" x14ac:dyDescent="0.3">
      <c r="A130" s="56" t="s">
        <v>229</v>
      </c>
      <c r="B130" s="55" t="s">
        <v>230</v>
      </c>
      <c r="C130" s="67"/>
      <c r="D130" s="67"/>
    </row>
    <row r="131" spans="1:4" ht="16.5" thickBot="1" x14ac:dyDescent="0.3">
      <c r="A131" s="16" t="s">
        <v>39</v>
      </c>
      <c r="B131" s="17" t="s">
        <v>231</v>
      </c>
      <c r="C131" s="18">
        <v>67739179</v>
      </c>
      <c r="D131" s="18">
        <v>78794611</v>
      </c>
    </row>
    <row r="132" spans="1:4" ht="32.25" thickBot="1" x14ac:dyDescent="0.3">
      <c r="A132" s="16" t="s">
        <v>232</v>
      </c>
      <c r="B132" s="17" t="s">
        <v>233</v>
      </c>
      <c r="C132" s="18">
        <f>C133+C134+C135</f>
        <v>0</v>
      </c>
      <c r="D132" s="18">
        <f>D133+D134+D135</f>
        <v>0</v>
      </c>
    </row>
    <row r="133" spans="1:4" ht="15.75" x14ac:dyDescent="0.25">
      <c r="A133" s="19" t="s">
        <v>55</v>
      </c>
      <c r="B133" s="68" t="s">
        <v>234</v>
      </c>
      <c r="C133" s="63"/>
      <c r="D133" s="63"/>
    </row>
    <row r="134" spans="1:4" ht="15.75" x14ac:dyDescent="0.25">
      <c r="A134" s="19" t="s">
        <v>63</v>
      </c>
      <c r="B134" s="68" t="s">
        <v>235</v>
      </c>
      <c r="C134" s="63"/>
      <c r="D134" s="63"/>
    </row>
    <row r="135" spans="1:4" ht="16.5" thickBot="1" x14ac:dyDescent="0.3">
      <c r="A135" s="56" t="s">
        <v>65</v>
      </c>
      <c r="B135" s="69" t="s">
        <v>236</v>
      </c>
      <c r="C135" s="63"/>
      <c r="D135" s="63"/>
    </row>
    <row r="136" spans="1:4" ht="16.5" thickBot="1" x14ac:dyDescent="0.3">
      <c r="A136" s="16" t="s">
        <v>69</v>
      </c>
      <c r="B136" s="17" t="s">
        <v>237</v>
      </c>
      <c r="C136" s="18">
        <f>C137+C138+C139+C140+C141+C142</f>
        <v>0</v>
      </c>
      <c r="D136" s="18">
        <f>D137+D138+D139+D140+D141+D142</f>
        <v>0</v>
      </c>
    </row>
    <row r="137" spans="1:4" ht="15.75" x14ac:dyDescent="0.25">
      <c r="A137" s="19" t="s">
        <v>71</v>
      </c>
      <c r="B137" s="68" t="s">
        <v>238</v>
      </c>
      <c r="C137" s="63"/>
      <c r="D137" s="63"/>
    </row>
    <row r="138" spans="1:4" ht="15.75" x14ac:dyDescent="0.25">
      <c r="A138" s="19" t="s">
        <v>73</v>
      </c>
      <c r="B138" s="68" t="s">
        <v>239</v>
      </c>
      <c r="C138" s="63"/>
      <c r="D138" s="63"/>
    </row>
    <row r="139" spans="1:4" ht="15.75" x14ac:dyDescent="0.25">
      <c r="A139" s="19" t="s">
        <v>75</v>
      </c>
      <c r="B139" s="68" t="s">
        <v>240</v>
      </c>
      <c r="C139" s="63"/>
      <c r="D139" s="63"/>
    </row>
    <row r="140" spans="1:4" ht="15.75" x14ac:dyDescent="0.25">
      <c r="A140" s="19" t="s">
        <v>77</v>
      </c>
      <c r="B140" s="68" t="s">
        <v>241</v>
      </c>
      <c r="C140" s="63"/>
      <c r="D140" s="63"/>
    </row>
    <row r="141" spans="1:4" ht="15.75" x14ac:dyDescent="0.25">
      <c r="A141" s="19" t="s">
        <v>79</v>
      </c>
      <c r="B141" s="68" t="s">
        <v>242</v>
      </c>
      <c r="C141" s="63"/>
      <c r="D141" s="63"/>
    </row>
    <row r="142" spans="1:4" ht="16.5" thickBot="1" x14ac:dyDescent="0.3">
      <c r="A142" s="56" t="s">
        <v>81</v>
      </c>
      <c r="B142" s="69" t="s">
        <v>243</v>
      </c>
      <c r="C142" s="63"/>
      <c r="D142" s="63"/>
    </row>
    <row r="143" spans="1:4" ht="16.5" thickBot="1" x14ac:dyDescent="0.3">
      <c r="A143" s="16" t="s">
        <v>93</v>
      </c>
      <c r="B143" s="17" t="s">
        <v>244</v>
      </c>
      <c r="C143" s="18">
        <v>799296</v>
      </c>
      <c r="D143" s="18">
        <v>799296</v>
      </c>
    </row>
    <row r="144" spans="1:4" ht="15.75" x14ac:dyDescent="0.25">
      <c r="A144" s="19" t="s">
        <v>95</v>
      </c>
      <c r="B144" s="68" t="s">
        <v>245</v>
      </c>
      <c r="C144" s="63"/>
      <c r="D144" s="63"/>
    </row>
    <row r="145" spans="1:4" ht="15.75" x14ac:dyDescent="0.25">
      <c r="A145" s="19" t="s">
        <v>97</v>
      </c>
      <c r="B145" s="68" t="s">
        <v>246</v>
      </c>
      <c r="C145" s="63">
        <v>799296</v>
      </c>
      <c r="D145" s="63">
        <v>799296</v>
      </c>
    </row>
    <row r="146" spans="1:4" ht="15.75" x14ac:dyDescent="0.25">
      <c r="A146" s="19" t="s">
        <v>99</v>
      </c>
      <c r="B146" s="68" t="s">
        <v>247</v>
      </c>
      <c r="C146" s="63"/>
      <c r="D146" s="63"/>
    </row>
    <row r="147" spans="1:4" ht="15.75" x14ac:dyDescent="0.25">
      <c r="A147" s="19" t="s">
        <v>101</v>
      </c>
      <c r="B147" s="68" t="s">
        <v>248</v>
      </c>
      <c r="C147" s="63"/>
      <c r="D147" s="63"/>
    </row>
    <row r="148" spans="1:4" ht="16.5" thickBot="1" x14ac:dyDescent="0.3">
      <c r="A148" s="56" t="s">
        <v>103</v>
      </c>
      <c r="B148" s="69" t="s">
        <v>249</v>
      </c>
      <c r="C148" s="63"/>
      <c r="D148" s="63"/>
    </row>
    <row r="149" spans="1:4" ht="16.5" thickBot="1" x14ac:dyDescent="0.3">
      <c r="A149" s="16" t="s">
        <v>250</v>
      </c>
      <c r="B149" s="17" t="s">
        <v>251</v>
      </c>
      <c r="C149" s="70">
        <f>C150+C151+C152+C153+C154</f>
        <v>0</v>
      </c>
      <c r="D149" s="70">
        <f>D150+D151+D152+D153+D154</f>
        <v>0</v>
      </c>
    </row>
    <row r="150" spans="1:4" ht="15.75" x14ac:dyDescent="0.25">
      <c r="A150" s="19" t="s">
        <v>107</v>
      </c>
      <c r="B150" s="68" t="s">
        <v>252</v>
      </c>
      <c r="C150" s="63"/>
      <c r="D150" s="63"/>
    </row>
    <row r="151" spans="1:4" ht="15.75" x14ac:dyDescent="0.25">
      <c r="A151" s="19" t="s">
        <v>109</v>
      </c>
      <c r="B151" s="68" t="s">
        <v>253</v>
      </c>
      <c r="C151" s="63"/>
      <c r="D151" s="63"/>
    </row>
    <row r="152" spans="1:4" ht="15.75" x14ac:dyDescent="0.25">
      <c r="A152" s="19" t="s">
        <v>111</v>
      </c>
      <c r="B152" s="68" t="s">
        <v>254</v>
      </c>
      <c r="C152" s="63"/>
      <c r="D152" s="63"/>
    </row>
    <row r="153" spans="1:4" ht="31.5" x14ac:dyDescent="0.25">
      <c r="A153" s="19" t="s">
        <v>113</v>
      </c>
      <c r="B153" s="68" t="s">
        <v>255</v>
      </c>
      <c r="C153" s="63"/>
      <c r="D153" s="63"/>
    </row>
    <row r="154" spans="1:4" ht="16.5" thickBot="1" x14ac:dyDescent="0.3">
      <c r="A154" s="56" t="s">
        <v>256</v>
      </c>
      <c r="B154" s="69" t="s">
        <v>257</v>
      </c>
      <c r="C154" s="67"/>
      <c r="D154" s="67"/>
    </row>
    <row r="155" spans="1:4" ht="16.5" thickBot="1" x14ac:dyDescent="0.3">
      <c r="A155" s="71" t="s">
        <v>115</v>
      </c>
      <c r="B155" s="17" t="s">
        <v>258</v>
      </c>
      <c r="C155" s="70"/>
      <c r="D155" s="70"/>
    </row>
    <row r="156" spans="1:4" ht="16.5" thickBot="1" x14ac:dyDescent="0.3">
      <c r="A156" s="71" t="s">
        <v>125</v>
      </c>
      <c r="B156" s="17" t="s">
        <v>259</v>
      </c>
      <c r="C156" s="70"/>
      <c r="D156" s="70"/>
    </row>
    <row r="157" spans="1:4" ht="16.5" thickBot="1" x14ac:dyDescent="0.3">
      <c r="A157" s="16" t="s">
        <v>260</v>
      </c>
      <c r="B157" s="17" t="s">
        <v>261</v>
      </c>
      <c r="C157" s="72">
        <v>799296</v>
      </c>
      <c r="D157" s="72">
        <v>799296</v>
      </c>
    </row>
    <row r="158" spans="1:4" ht="16.5" thickBot="1" x14ac:dyDescent="0.3">
      <c r="A158" s="73" t="s">
        <v>262</v>
      </c>
      <c r="B158" s="74" t="s">
        <v>263</v>
      </c>
      <c r="C158" s="72">
        <v>68538475</v>
      </c>
      <c r="D158" s="72">
        <v>79593907</v>
      </c>
    </row>
    <row r="159" spans="1:4" ht="16.5" thickBot="1" x14ac:dyDescent="0.3">
      <c r="A159" s="75"/>
      <c r="B159" s="76"/>
      <c r="C159" s="77"/>
      <c r="D159" s="77"/>
    </row>
    <row r="160" spans="1:4" ht="16.5" thickBot="1" x14ac:dyDescent="0.3">
      <c r="A160" s="78" t="s">
        <v>264</v>
      </c>
      <c r="B160" s="79"/>
      <c r="C160" s="80">
        <v>15</v>
      </c>
      <c r="D160" s="80">
        <v>17</v>
      </c>
    </row>
    <row r="161" spans="1:4" ht="16.5" thickBot="1" x14ac:dyDescent="0.3">
      <c r="A161" s="78" t="s">
        <v>265</v>
      </c>
      <c r="B161" s="79"/>
      <c r="C161" s="80">
        <v>13</v>
      </c>
      <c r="D161" s="80">
        <v>15</v>
      </c>
    </row>
  </sheetData>
  <mergeCells count="3">
    <mergeCell ref="A3:C3"/>
    <mergeCell ref="A1:C1"/>
    <mergeCell ref="A2:C2"/>
  </mergeCells>
  <pageMargins left="0.31496062992125984" right="0.31496062992125984" top="0.35433070866141736" bottom="0.35433070866141736" header="0.31496062992125984" footer="0.31496062992125984"/>
  <pageSetup paperSize="9" scale="90" orientation="portrait" r:id="rId1"/>
  <rowBreaks count="3" manualBreakCount="3">
    <brk id="51" max="16383" man="1"/>
    <brk id="93" max="16383" man="1"/>
    <brk id="13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9"/>
  <sheetViews>
    <sheetView view="pageBreakPreview" zoomScale="90" zoomScaleSheetLayoutView="90" workbookViewId="0">
      <selection activeCell="A3" sqref="A3:F3"/>
    </sheetView>
  </sheetViews>
  <sheetFormatPr defaultRowHeight="15" x14ac:dyDescent="0.25"/>
  <cols>
    <col min="1" max="1" width="6.7109375" customWidth="1"/>
    <col min="2" max="2" width="41.85546875" customWidth="1"/>
    <col min="3" max="4" width="17.140625" customWidth="1"/>
    <col min="5" max="5" width="37.85546875" customWidth="1"/>
    <col min="6" max="7" width="18.7109375" customWidth="1"/>
  </cols>
  <sheetData>
    <row r="1" spans="1:7" ht="15.75" x14ac:dyDescent="0.25">
      <c r="A1" s="184" t="s">
        <v>351</v>
      </c>
      <c r="B1" s="184"/>
      <c r="C1" s="184"/>
      <c r="D1" s="184"/>
      <c r="E1" s="184"/>
      <c r="F1" s="184"/>
      <c r="G1" s="162"/>
    </row>
    <row r="2" spans="1:7" ht="15.75" x14ac:dyDescent="0.25">
      <c r="A2" s="192" t="s">
        <v>393</v>
      </c>
      <c r="B2" s="192"/>
      <c r="C2" s="192"/>
      <c r="D2" s="192"/>
      <c r="E2" s="192"/>
      <c r="F2" s="192"/>
      <c r="G2" s="164"/>
    </row>
    <row r="3" spans="1:7" ht="15.75" x14ac:dyDescent="0.25">
      <c r="A3" s="192" t="s">
        <v>410</v>
      </c>
      <c r="B3" s="192"/>
      <c r="C3" s="192"/>
      <c r="D3" s="192"/>
      <c r="E3" s="192"/>
      <c r="F3" s="192"/>
      <c r="G3" s="164"/>
    </row>
    <row r="4" spans="1:7" ht="15.75" x14ac:dyDescent="0.25">
      <c r="A4" s="83"/>
      <c r="B4" s="83"/>
      <c r="C4" s="83"/>
      <c r="D4" s="83"/>
      <c r="E4" s="1"/>
      <c r="F4" s="1"/>
      <c r="G4" s="1"/>
    </row>
    <row r="5" spans="1:7" ht="24" customHeight="1" x14ac:dyDescent="0.25">
      <c r="A5" s="191" t="s">
        <v>342</v>
      </c>
      <c r="B5" s="191"/>
      <c r="C5" s="191"/>
      <c r="D5" s="191"/>
      <c r="E5" s="191"/>
      <c r="F5" s="191"/>
      <c r="G5" s="163"/>
    </row>
    <row r="6" spans="1:7" ht="16.5" thickBot="1" x14ac:dyDescent="0.3">
      <c r="A6" s="86"/>
      <c r="B6" s="87"/>
      <c r="C6" s="86"/>
      <c r="D6" s="86"/>
      <c r="E6" s="86"/>
      <c r="F6" s="113" t="s">
        <v>354</v>
      </c>
      <c r="G6" s="113"/>
    </row>
    <row r="7" spans="1:7" ht="16.5" thickBot="1" x14ac:dyDescent="0.3">
      <c r="A7" s="189" t="s">
        <v>270</v>
      </c>
      <c r="B7" s="88" t="s">
        <v>10</v>
      </c>
      <c r="C7" s="89"/>
      <c r="D7" s="165"/>
      <c r="E7" s="88" t="s">
        <v>177</v>
      </c>
      <c r="F7" s="90"/>
      <c r="G7" s="175"/>
    </row>
    <row r="8" spans="1:7" ht="32.25" thickBot="1" x14ac:dyDescent="0.3">
      <c r="A8" s="190"/>
      <c r="B8" s="91" t="s">
        <v>0</v>
      </c>
      <c r="C8" s="92" t="s">
        <v>390</v>
      </c>
      <c r="D8" s="166" t="s">
        <v>406</v>
      </c>
      <c r="E8" s="91" t="s">
        <v>0</v>
      </c>
      <c r="F8" s="92" t="s">
        <v>390</v>
      </c>
      <c r="G8" s="166" t="s">
        <v>406</v>
      </c>
    </row>
    <row r="9" spans="1:7" ht="16.5" thickBot="1" x14ac:dyDescent="0.3">
      <c r="A9" s="94" t="s">
        <v>7</v>
      </c>
      <c r="B9" s="91" t="s">
        <v>8</v>
      </c>
      <c r="C9" s="92" t="s">
        <v>9</v>
      </c>
      <c r="D9" s="166"/>
      <c r="E9" s="91" t="s">
        <v>271</v>
      </c>
      <c r="F9" s="93" t="s">
        <v>272</v>
      </c>
      <c r="G9" s="93" t="s">
        <v>272</v>
      </c>
    </row>
    <row r="10" spans="1:7" ht="15.75" x14ac:dyDescent="0.25">
      <c r="A10" s="122" t="s">
        <v>11</v>
      </c>
      <c r="B10" s="95" t="s">
        <v>273</v>
      </c>
      <c r="C10" s="96">
        <v>19982409</v>
      </c>
      <c r="D10" s="167">
        <v>22559979</v>
      </c>
      <c r="E10" s="95" t="s">
        <v>274</v>
      </c>
      <c r="F10" s="97">
        <v>26344921</v>
      </c>
      <c r="G10" s="97">
        <v>34013764</v>
      </c>
    </row>
    <row r="11" spans="1:7" ht="31.5" x14ac:dyDescent="0.25">
      <c r="A11" s="123" t="s">
        <v>25</v>
      </c>
      <c r="B11" s="98" t="s">
        <v>275</v>
      </c>
      <c r="C11" s="99">
        <v>23659751</v>
      </c>
      <c r="D11" s="168">
        <v>32137613</v>
      </c>
      <c r="E11" s="98" t="s">
        <v>179</v>
      </c>
      <c r="F11" s="100">
        <v>3533233</v>
      </c>
      <c r="G11" s="100">
        <v>4446362</v>
      </c>
    </row>
    <row r="12" spans="1:7" ht="15.75" x14ac:dyDescent="0.25">
      <c r="A12" s="123" t="s">
        <v>39</v>
      </c>
      <c r="B12" s="98" t="s">
        <v>276</v>
      </c>
      <c r="C12" s="99">
        <v>3926477</v>
      </c>
      <c r="D12" s="168">
        <v>1500000</v>
      </c>
      <c r="E12" s="98" t="s">
        <v>277</v>
      </c>
      <c r="F12" s="100">
        <v>12418068</v>
      </c>
      <c r="G12" s="100">
        <v>15069988</v>
      </c>
    </row>
    <row r="13" spans="1:7" ht="15.75" x14ac:dyDescent="0.25">
      <c r="A13" s="123" t="s">
        <v>232</v>
      </c>
      <c r="B13" s="98" t="s">
        <v>266</v>
      </c>
      <c r="C13" s="99">
        <v>2603716</v>
      </c>
      <c r="D13" s="168">
        <v>2603716</v>
      </c>
      <c r="E13" s="98" t="s">
        <v>181</v>
      </c>
      <c r="F13" s="100">
        <v>2814470</v>
      </c>
      <c r="G13" s="100">
        <v>2988470</v>
      </c>
    </row>
    <row r="14" spans="1:7" ht="15.75" x14ac:dyDescent="0.25">
      <c r="A14" s="123" t="s">
        <v>69</v>
      </c>
      <c r="B14" s="101" t="s">
        <v>278</v>
      </c>
      <c r="C14" s="99">
        <v>358581</v>
      </c>
      <c r="D14" s="168">
        <v>358581</v>
      </c>
      <c r="E14" s="98" t="s">
        <v>183</v>
      </c>
      <c r="F14" s="100">
        <v>6948767</v>
      </c>
      <c r="G14" s="100">
        <v>6866307</v>
      </c>
    </row>
    <row r="15" spans="1:7" ht="15.75" x14ac:dyDescent="0.25">
      <c r="A15" s="123" t="s">
        <v>93</v>
      </c>
      <c r="B15" s="98" t="s">
        <v>267</v>
      </c>
      <c r="C15" s="102"/>
      <c r="D15" s="169"/>
      <c r="E15" s="98" t="s">
        <v>208</v>
      </c>
      <c r="F15" s="100"/>
      <c r="G15" s="100"/>
    </row>
    <row r="16" spans="1:7" ht="16.5" thickBot="1" x14ac:dyDescent="0.3">
      <c r="A16" s="123" t="s">
        <v>250</v>
      </c>
      <c r="B16" s="98" t="s">
        <v>279</v>
      </c>
      <c r="C16" s="99"/>
      <c r="D16" s="168"/>
      <c r="E16" s="103"/>
      <c r="F16" s="100"/>
      <c r="G16" s="100"/>
    </row>
    <row r="17" spans="1:7" ht="32.25" thickBot="1" x14ac:dyDescent="0.3">
      <c r="A17" s="94" t="s">
        <v>115</v>
      </c>
      <c r="B17" s="104" t="s">
        <v>330</v>
      </c>
      <c r="C17" s="105">
        <v>46604457</v>
      </c>
      <c r="D17" s="170">
        <f>SUM(D10:D16)</f>
        <v>59159889</v>
      </c>
      <c r="E17" s="104" t="s">
        <v>329</v>
      </c>
      <c r="F17" s="106">
        <v>52059459</v>
      </c>
      <c r="G17" s="106">
        <f>SUM(G10:G16)</f>
        <v>63384891</v>
      </c>
    </row>
    <row r="18" spans="1:7" ht="31.5" x14ac:dyDescent="0.25">
      <c r="A18" s="124" t="s">
        <v>125</v>
      </c>
      <c r="B18" s="107" t="s">
        <v>327</v>
      </c>
      <c r="C18" s="108">
        <v>6254298</v>
      </c>
      <c r="D18" s="171">
        <v>5024298</v>
      </c>
      <c r="E18" s="98" t="s">
        <v>283</v>
      </c>
      <c r="F18" s="109"/>
      <c r="G18" s="109"/>
    </row>
    <row r="19" spans="1:7" ht="15.75" x14ac:dyDescent="0.25">
      <c r="A19" s="125" t="s">
        <v>260</v>
      </c>
      <c r="B19" s="98" t="s">
        <v>285</v>
      </c>
      <c r="C19" s="99">
        <v>6254298</v>
      </c>
      <c r="D19" s="168">
        <v>5024298</v>
      </c>
      <c r="E19" s="98" t="s">
        <v>286</v>
      </c>
      <c r="F19" s="100"/>
      <c r="G19" s="100"/>
    </row>
    <row r="20" spans="1:7" ht="15.75" x14ac:dyDescent="0.25">
      <c r="A20" s="125" t="s">
        <v>262</v>
      </c>
      <c r="B20" s="98" t="s">
        <v>288</v>
      </c>
      <c r="C20" s="99"/>
      <c r="D20" s="168"/>
      <c r="E20" s="98" t="s">
        <v>289</v>
      </c>
      <c r="F20" s="100"/>
      <c r="G20" s="100"/>
    </row>
    <row r="21" spans="1:7" ht="15.75" x14ac:dyDescent="0.25">
      <c r="A21" s="125" t="s">
        <v>280</v>
      </c>
      <c r="B21" s="98" t="s">
        <v>291</v>
      </c>
      <c r="C21" s="99"/>
      <c r="D21" s="168"/>
      <c r="E21" s="98" t="s">
        <v>292</v>
      </c>
      <c r="F21" s="100"/>
      <c r="G21" s="100"/>
    </row>
    <row r="22" spans="1:7" ht="15.75" x14ac:dyDescent="0.25">
      <c r="A22" s="125" t="s">
        <v>281</v>
      </c>
      <c r="B22" s="98" t="s">
        <v>294</v>
      </c>
      <c r="C22" s="99"/>
      <c r="D22" s="172"/>
      <c r="E22" s="107" t="s">
        <v>295</v>
      </c>
      <c r="F22" s="100"/>
      <c r="G22" s="100"/>
    </row>
    <row r="23" spans="1:7" ht="31.5" x14ac:dyDescent="0.25">
      <c r="A23" s="125" t="s">
        <v>282</v>
      </c>
      <c r="B23" s="98" t="s">
        <v>326</v>
      </c>
      <c r="C23" s="110">
        <f>C24+C25</f>
        <v>0</v>
      </c>
      <c r="D23" s="173"/>
      <c r="E23" s="98" t="s">
        <v>297</v>
      </c>
      <c r="F23" s="100"/>
      <c r="G23" s="100"/>
    </row>
    <row r="24" spans="1:7" ht="31.5" x14ac:dyDescent="0.25">
      <c r="A24" s="124" t="s">
        <v>284</v>
      </c>
      <c r="B24" s="107" t="s">
        <v>299</v>
      </c>
      <c r="C24" s="111"/>
      <c r="D24" s="172"/>
      <c r="E24" s="95" t="s">
        <v>248</v>
      </c>
      <c r="F24" s="109"/>
      <c r="G24" s="109"/>
    </row>
    <row r="25" spans="1:7" ht="31.5" x14ac:dyDescent="0.25">
      <c r="A25" s="125" t="s">
        <v>287</v>
      </c>
      <c r="B25" s="98" t="s">
        <v>301</v>
      </c>
      <c r="C25" s="99"/>
      <c r="D25" s="168"/>
      <c r="E25" s="98" t="s">
        <v>258</v>
      </c>
      <c r="F25" s="100"/>
      <c r="G25" s="100"/>
    </row>
    <row r="26" spans="1:7" ht="15.75" x14ac:dyDescent="0.25">
      <c r="A26" s="123" t="s">
        <v>290</v>
      </c>
      <c r="B26" s="98" t="s">
        <v>170</v>
      </c>
      <c r="C26" s="99"/>
      <c r="D26" s="168"/>
      <c r="E26" s="98" t="s">
        <v>259</v>
      </c>
      <c r="F26" s="100"/>
      <c r="G26" s="100"/>
    </row>
    <row r="27" spans="1:7" ht="32.25" thickBot="1" x14ac:dyDescent="0.3">
      <c r="A27" s="126" t="s">
        <v>293</v>
      </c>
      <c r="B27" s="107" t="s">
        <v>172</v>
      </c>
      <c r="C27" s="111"/>
      <c r="D27" s="172"/>
      <c r="E27" s="112" t="s">
        <v>246</v>
      </c>
      <c r="F27" s="109">
        <v>799296</v>
      </c>
      <c r="G27" s="109">
        <v>799296</v>
      </c>
    </row>
    <row r="28" spans="1:7" ht="32.25" thickBot="1" x14ac:dyDescent="0.3">
      <c r="A28" s="94" t="s">
        <v>296</v>
      </c>
      <c r="B28" s="104" t="s">
        <v>328</v>
      </c>
      <c r="C28" s="105">
        <v>6254298</v>
      </c>
      <c r="D28" s="170">
        <v>5024298</v>
      </c>
      <c r="E28" s="104" t="s">
        <v>341</v>
      </c>
      <c r="F28" s="106">
        <v>799296</v>
      </c>
      <c r="G28" s="106">
        <v>799296</v>
      </c>
    </row>
    <row r="29" spans="1:7" ht="16.5" thickBot="1" x14ac:dyDescent="0.3">
      <c r="A29" s="94" t="s">
        <v>298</v>
      </c>
      <c r="B29" s="104" t="s">
        <v>331</v>
      </c>
      <c r="C29" s="44">
        <v>52858755</v>
      </c>
      <c r="D29" s="174">
        <v>64184187</v>
      </c>
      <c r="E29" s="104" t="s">
        <v>332</v>
      </c>
      <c r="F29" s="44">
        <v>52858755</v>
      </c>
      <c r="G29" s="44">
        <v>64184187</v>
      </c>
    </row>
  </sheetData>
  <mergeCells count="5">
    <mergeCell ref="A7:A8"/>
    <mergeCell ref="A5:F5"/>
    <mergeCell ref="A1:F1"/>
    <mergeCell ref="A2:F2"/>
    <mergeCell ref="A3:F3"/>
  </mergeCells>
  <pageMargins left="1.19" right="0.70866141732283472" top="0.35433070866141736" bottom="0.35433070866141736" header="0.31496062992125984" footer="0.31496062992125984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9"/>
  <sheetViews>
    <sheetView view="pageBreakPreview" zoomScale="90" zoomScaleSheetLayoutView="90" workbookViewId="0">
      <selection activeCell="A3" sqref="A3:F3"/>
    </sheetView>
  </sheetViews>
  <sheetFormatPr defaultRowHeight="15" x14ac:dyDescent="0.25"/>
  <cols>
    <col min="1" max="1" width="6.7109375" customWidth="1"/>
    <col min="2" max="2" width="41.85546875" customWidth="1"/>
    <col min="3" max="4" width="17.140625" customWidth="1"/>
    <col min="5" max="5" width="37.85546875" customWidth="1"/>
    <col min="6" max="6" width="18.7109375" customWidth="1"/>
    <col min="7" max="7" width="13.7109375" bestFit="1" customWidth="1"/>
  </cols>
  <sheetData>
    <row r="1" spans="1:7" ht="15.75" x14ac:dyDescent="0.25">
      <c r="A1" s="184" t="s">
        <v>352</v>
      </c>
      <c r="B1" s="184"/>
      <c r="C1" s="184"/>
      <c r="D1" s="184"/>
      <c r="E1" s="184"/>
      <c r="F1" s="184"/>
    </row>
    <row r="2" spans="1:7" ht="15.75" x14ac:dyDescent="0.25">
      <c r="A2" s="192" t="s">
        <v>393</v>
      </c>
      <c r="B2" s="192"/>
      <c r="C2" s="192"/>
      <c r="D2" s="192"/>
      <c r="E2" s="192"/>
      <c r="F2" s="192"/>
    </row>
    <row r="3" spans="1:7" ht="15.75" x14ac:dyDescent="0.25">
      <c r="A3" s="192" t="s">
        <v>408</v>
      </c>
      <c r="B3" s="192"/>
      <c r="C3" s="192"/>
      <c r="D3" s="192"/>
      <c r="E3" s="192"/>
      <c r="F3" s="192"/>
    </row>
    <row r="4" spans="1:7" ht="15.75" x14ac:dyDescent="0.25">
      <c r="A4" s="191" t="s">
        <v>343</v>
      </c>
      <c r="B4" s="191"/>
      <c r="C4" s="191"/>
      <c r="D4" s="191"/>
      <c r="E4" s="191"/>
      <c r="F4" s="191"/>
    </row>
    <row r="5" spans="1:7" ht="16.5" thickBot="1" x14ac:dyDescent="0.3">
      <c r="A5" s="86"/>
      <c r="B5" s="87"/>
      <c r="C5" s="86"/>
      <c r="D5" s="86"/>
      <c r="E5" s="86"/>
      <c r="F5" s="113" t="s">
        <v>353</v>
      </c>
    </row>
    <row r="6" spans="1:7" ht="16.5" thickBot="1" x14ac:dyDescent="0.3">
      <c r="A6" s="193" t="s">
        <v>270</v>
      </c>
      <c r="B6" s="88" t="s">
        <v>10</v>
      </c>
      <c r="C6" s="89"/>
      <c r="D6" s="165"/>
      <c r="E6" s="88" t="s">
        <v>177</v>
      </c>
      <c r="F6" s="90"/>
    </row>
    <row r="7" spans="1:7" ht="48" thickBot="1" x14ac:dyDescent="0.3">
      <c r="A7" s="194"/>
      <c r="B7" s="91" t="s">
        <v>0</v>
      </c>
      <c r="C7" s="92" t="s">
        <v>390</v>
      </c>
      <c r="D7" s="166" t="s">
        <v>407</v>
      </c>
      <c r="E7" s="91" t="s">
        <v>0</v>
      </c>
      <c r="F7" s="92" t="s">
        <v>390</v>
      </c>
      <c r="G7" s="166" t="s">
        <v>407</v>
      </c>
    </row>
    <row r="8" spans="1:7" ht="16.5" thickBot="1" x14ac:dyDescent="0.3">
      <c r="A8" s="94" t="s">
        <v>7</v>
      </c>
      <c r="B8" s="91" t="s">
        <v>8</v>
      </c>
      <c r="C8" s="92" t="s">
        <v>9</v>
      </c>
      <c r="D8" s="166"/>
      <c r="E8" s="91" t="s">
        <v>271</v>
      </c>
      <c r="F8" s="93" t="s">
        <v>272</v>
      </c>
      <c r="G8" s="93" t="s">
        <v>272</v>
      </c>
    </row>
    <row r="9" spans="1:7" ht="31.5" x14ac:dyDescent="0.25">
      <c r="A9" s="122" t="s">
        <v>11</v>
      </c>
      <c r="B9" s="95" t="s">
        <v>302</v>
      </c>
      <c r="C9" s="96">
        <v>15409720</v>
      </c>
      <c r="D9" s="167">
        <v>15409720</v>
      </c>
      <c r="E9" s="95" t="s">
        <v>213</v>
      </c>
      <c r="F9" s="97">
        <v>1343520</v>
      </c>
      <c r="G9" s="97">
        <v>743520</v>
      </c>
    </row>
    <row r="10" spans="1:7" ht="31.5" x14ac:dyDescent="0.25">
      <c r="A10" s="123" t="s">
        <v>25</v>
      </c>
      <c r="B10" s="98" t="s">
        <v>303</v>
      </c>
      <c r="C10" s="99">
        <v>15409720</v>
      </c>
      <c r="D10" s="168">
        <v>15409720</v>
      </c>
      <c r="E10" s="98" t="s">
        <v>304</v>
      </c>
      <c r="F10" s="100">
        <v>1073520</v>
      </c>
      <c r="G10" s="100"/>
    </row>
    <row r="11" spans="1:7" ht="15.75" x14ac:dyDescent="0.25">
      <c r="A11" s="123" t="s">
        <v>39</v>
      </c>
      <c r="B11" s="98" t="s">
        <v>305</v>
      </c>
      <c r="C11" s="99"/>
      <c r="D11" s="168"/>
      <c r="E11" s="98" t="s">
        <v>215</v>
      </c>
      <c r="F11" s="100">
        <v>14336200</v>
      </c>
      <c r="G11" s="100">
        <v>14563740</v>
      </c>
    </row>
    <row r="12" spans="1:7" ht="31.5" x14ac:dyDescent="0.25">
      <c r="A12" s="123" t="s">
        <v>232</v>
      </c>
      <c r="B12" s="98" t="s">
        <v>306</v>
      </c>
      <c r="C12" s="99"/>
      <c r="D12" s="168"/>
      <c r="E12" s="98" t="s">
        <v>307</v>
      </c>
      <c r="F12" s="100">
        <v>14336200</v>
      </c>
      <c r="G12" s="100">
        <v>14336200</v>
      </c>
    </row>
    <row r="13" spans="1:7" ht="15.75" x14ac:dyDescent="0.25">
      <c r="A13" s="123" t="s">
        <v>69</v>
      </c>
      <c r="B13" s="98" t="s">
        <v>308</v>
      </c>
      <c r="C13" s="99"/>
      <c r="D13" s="168"/>
      <c r="E13" s="98" t="s">
        <v>217</v>
      </c>
      <c r="F13" s="100"/>
      <c r="G13" s="100">
        <v>102460</v>
      </c>
    </row>
    <row r="14" spans="1:7" ht="16.5" thickBot="1" x14ac:dyDescent="0.3">
      <c r="A14" s="123" t="s">
        <v>93</v>
      </c>
      <c r="B14" s="98" t="s">
        <v>309</v>
      </c>
      <c r="C14" s="102"/>
      <c r="D14" s="176"/>
      <c r="E14" s="107" t="s">
        <v>208</v>
      </c>
      <c r="F14" s="100"/>
      <c r="G14" s="100"/>
    </row>
    <row r="15" spans="1:7" ht="32.25" thickBot="1" x14ac:dyDescent="0.3">
      <c r="A15" s="94" t="s">
        <v>250</v>
      </c>
      <c r="B15" s="104" t="s">
        <v>333</v>
      </c>
      <c r="C15" s="105">
        <v>15409720</v>
      </c>
      <c r="D15" s="170">
        <f>SUM(D10:D14)</f>
        <v>15409720</v>
      </c>
      <c r="E15" s="104" t="s">
        <v>334</v>
      </c>
      <c r="F15" s="106">
        <v>15679720</v>
      </c>
      <c r="G15" s="106">
        <v>15182180</v>
      </c>
    </row>
    <row r="16" spans="1:7" ht="31.5" x14ac:dyDescent="0.25">
      <c r="A16" s="122" t="s">
        <v>115</v>
      </c>
      <c r="B16" s="114" t="s">
        <v>335</v>
      </c>
      <c r="C16" s="115">
        <v>270000</v>
      </c>
      <c r="D16" s="177"/>
      <c r="E16" s="98" t="s">
        <v>283</v>
      </c>
      <c r="F16" s="97"/>
      <c r="G16" s="97"/>
    </row>
    <row r="17" spans="1:7" ht="15.75" x14ac:dyDescent="0.25">
      <c r="A17" s="123" t="s">
        <v>125</v>
      </c>
      <c r="B17" s="116" t="s">
        <v>268</v>
      </c>
      <c r="C17" s="99">
        <v>270000</v>
      </c>
      <c r="D17" s="168"/>
      <c r="E17" s="98" t="s">
        <v>310</v>
      </c>
      <c r="F17" s="100"/>
      <c r="G17" s="100"/>
    </row>
    <row r="18" spans="1:7" ht="15.75" x14ac:dyDescent="0.25">
      <c r="A18" s="122" t="s">
        <v>260</v>
      </c>
      <c r="B18" s="116" t="s">
        <v>311</v>
      </c>
      <c r="C18" s="99"/>
      <c r="D18" s="168"/>
      <c r="E18" s="98" t="s">
        <v>289</v>
      </c>
      <c r="F18" s="100"/>
      <c r="G18" s="100"/>
    </row>
    <row r="19" spans="1:7" ht="15.75" x14ac:dyDescent="0.25">
      <c r="A19" s="123" t="s">
        <v>262</v>
      </c>
      <c r="B19" s="116" t="s">
        <v>312</v>
      </c>
      <c r="C19" s="99"/>
      <c r="D19" s="168"/>
      <c r="E19" s="98" t="s">
        <v>292</v>
      </c>
      <c r="F19" s="100"/>
      <c r="G19" s="100"/>
    </row>
    <row r="20" spans="1:7" ht="15.75" x14ac:dyDescent="0.25">
      <c r="A20" s="122" t="s">
        <v>280</v>
      </c>
      <c r="B20" s="116" t="s">
        <v>313</v>
      </c>
      <c r="C20" s="99"/>
      <c r="D20" s="172"/>
      <c r="E20" s="107" t="s">
        <v>295</v>
      </c>
      <c r="F20" s="100"/>
      <c r="G20" s="100"/>
    </row>
    <row r="21" spans="1:7" ht="31.5" x14ac:dyDescent="0.25">
      <c r="A21" s="123" t="s">
        <v>281</v>
      </c>
      <c r="B21" s="117" t="s">
        <v>314</v>
      </c>
      <c r="C21" s="99"/>
      <c r="D21" s="168"/>
      <c r="E21" s="98" t="s">
        <v>315</v>
      </c>
      <c r="F21" s="100"/>
      <c r="G21" s="100"/>
    </row>
    <row r="22" spans="1:7" ht="31.5" x14ac:dyDescent="0.25">
      <c r="A22" s="122" t="s">
        <v>282</v>
      </c>
      <c r="B22" s="118" t="s">
        <v>336</v>
      </c>
      <c r="C22" s="110">
        <f>C23+C24+C25+C26+C27</f>
        <v>0</v>
      </c>
      <c r="D22" s="177"/>
      <c r="E22" s="95" t="s">
        <v>316</v>
      </c>
      <c r="F22" s="100"/>
      <c r="G22" s="100"/>
    </row>
    <row r="23" spans="1:7" ht="15.75" x14ac:dyDescent="0.25">
      <c r="A23" s="123" t="s">
        <v>284</v>
      </c>
      <c r="B23" s="117" t="s">
        <v>317</v>
      </c>
      <c r="C23" s="99"/>
      <c r="D23" s="167"/>
      <c r="E23" s="95" t="s">
        <v>249</v>
      </c>
      <c r="F23" s="100"/>
      <c r="G23" s="100"/>
    </row>
    <row r="24" spans="1:7" ht="15.75" x14ac:dyDescent="0.25">
      <c r="A24" s="122" t="s">
        <v>287</v>
      </c>
      <c r="B24" s="117" t="s">
        <v>318</v>
      </c>
      <c r="C24" s="99"/>
      <c r="D24" s="167"/>
      <c r="E24" s="119"/>
      <c r="F24" s="100"/>
      <c r="G24" s="100"/>
    </row>
    <row r="25" spans="1:7" ht="15.75" x14ac:dyDescent="0.25">
      <c r="A25" s="123" t="s">
        <v>290</v>
      </c>
      <c r="B25" s="116" t="s">
        <v>319</v>
      </c>
      <c r="C25" s="99"/>
      <c r="D25" s="167"/>
      <c r="E25" s="119"/>
      <c r="F25" s="100"/>
      <c r="G25" s="100"/>
    </row>
    <row r="26" spans="1:7" ht="19.5" customHeight="1" x14ac:dyDescent="0.25">
      <c r="A26" s="122" t="s">
        <v>293</v>
      </c>
      <c r="B26" s="120" t="s">
        <v>320</v>
      </c>
      <c r="C26" s="99"/>
      <c r="D26" s="168"/>
      <c r="E26" s="103"/>
      <c r="F26" s="100"/>
      <c r="G26" s="100"/>
    </row>
    <row r="27" spans="1:7" ht="16.5" thickBot="1" x14ac:dyDescent="0.3">
      <c r="A27" s="123" t="s">
        <v>296</v>
      </c>
      <c r="B27" s="121" t="s">
        <v>321</v>
      </c>
      <c r="C27" s="99"/>
      <c r="D27" s="167"/>
      <c r="E27" s="119"/>
      <c r="F27" s="100"/>
      <c r="G27" s="100"/>
    </row>
    <row r="28" spans="1:7" ht="48" thickBot="1" x14ac:dyDescent="0.3">
      <c r="A28" s="94" t="s">
        <v>298</v>
      </c>
      <c r="B28" s="104" t="s">
        <v>337</v>
      </c>
      <c r="C28" s="105">
        <v>270000</v>
      </c>
      <c r="D28" s="170"/>
      <c r="E28" s="104" t="s">
        <v>338</v>
      </c>
      <c r="F28" s="106">
        <f>SUM(F16:F23)</f>
        <v>0</v>
      </c>
      <c r="G28" s="106">
        <f>SUM(G16:G23)</f>
        <v>0</v>
      </c>
    </row>
    <row r="29" spans="1:7" ht="16.5" thickBot="1" x14ac:dyDescent="0.3">
      <c r="A29" s="94" t="s">
        <v>300</v>
      </c>
      <c r="B29" s="104" t="s">
        <v>339</v>
      </c>
      <c r="C29" s="44">
        <v>15679720</v>
      </c>
      <c r="D29" s="174">
        <v>15409720</v>
      </c>
      <c r="E29" s="104" t="s">
        <v>340</v>
      </c>
      <c r="F29" s="44">
        <v>15679720</v>
      </c>
      <c r="G29" s="44">
        <v>15409720</v>
      </c>
    </row>
  </sheetData>
  <mergeCells count="5">
    <mergeCell ref="A6:A7"/>
    <mergeCell ref="A1:F1"/>
    <mergeCell ref="A2:F2"/>
    <mergeCell ref="A4:F4"/>
    <mergeCell ref="A3:F3"/>
  </mergeCells>
  <pageMargins left="1.44" right="0.70866141732283472" top="0.35433070866141736" bottom="0.35433070866141736" header="0.31496062992125984" footer="0.31496062992125984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1"/>
  <sheetViews>
    <sheetView tabSelected="1" workbookViewId="0">
      <selection activeCell="G16" sqref="G16:H16"/>
    </sheetView>
  </sheetViews>
  <sheetFormatPr defaultRowHeight="15" x14ac:dyDescent="0.25"/>
  <cols>
    <col min="12" max="16" width="9.140625" customWidth="1"/>
  </cols>
  <sheetData>
    <row r="1" spans="1:16" ht="15.75" x14ac:dyDescent="0.25">
      <c r="A1" s="184" t="s">
        <v>388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52"/>
      <c r="N1" s="152"/>
      <c r="O1" s="152"/>
      <c r="P1" s="152"/>
    </row>
    <row r="2" spans="1:16" ht="15" customHeight="1" x14ac:dyDescent="0.25">
      <c r="A2" s="186" t="s">
        <v>391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53"/>
      <c r="N2" s="153"/>
      <c r="O2" s="153"/>
      <c r="P2" s="153"/>
    </row>
    <row r="3" spans="1:16" ht="15" customHeight="1" x14ac:dyDescent="0.25">
      <c r="A3" s="186" t="s">
        <v>404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53"/>
      <c r="N3" s="153"/>
      <c r="O3" s="153"/>
      <c r="P3" s="153"/>
    </row>
    <row r="4" spans="1:16" ht="15" customHeight="1" x14ac:dyDescent="0.25">
      <c r="A4" s="141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53"/>
      <c r="N4" s="153"/>
      <c r="O4" s="153"/>
      <c r="P4" s="153"/>
    </row>
    <row r="5" spans="1:16" ht="15.75" x14ac:dyDescent="0.25">
      <c r="C5" s="195" t="s">
        <v>359</v>
      </c>
      <c r="D5" s="195"/>
      <c r="E5" s="195"/>
      <c r="F5" s="195"/>
      <c r="G5" s="195"/>
      <c r="H5" s="195"/>
      <c r="I5" s="195"/>
    </row>
    <row r="6" spans="1:16" ht="15.75" x14ac:dyDescent="0.25">
      <c r="C6" s="195" t="s">
        <v>360</v>
      </c>
      <c r="D6" s="195"/>
      <c r="E6" s="195"/>
      <c r="F6" s="195"/>
      <c r="G6" s="195"/>
      <c r="H6" s="195"/>
      <c r="I6" s="195"/>
    </row>
    <row r="8" spans="1:16" ht="15.75" x14ac:dyDescent="0.25">
      <c r="A8" s="196" t="s">
        <v>361</v>
      </c>
      <c r="B8" s="196"/>
      <c r="C8" s="196"/>
      <c r="D8" s="196"/>
      <c r="E8" t="s">
        <v>394</v>
      </c>
    </row>
    <row r="9" spans="1:16" ht="15.75" x14ac:dyDescent="0.25">
      <c r="A9" s="142" t="s">
        <v>362</v>
      </c>
      <c r="B9" s="142"/>
      <c r="C9" s="143"/>
      <c r="D9" s="144"/>
      <c r="E9" t="s">
        <v>385</v>
      </c>
    </row>
    <row r="10" spans="1:16" ht="15.75" x14ac:dyDescent="0.25">
      <c r="A10" s="142" t="s">
        <v>363</v>
      </c>
      <c r="B10" s="142"/>
      <c r="C10" s="143"/>
      <c r="D10" s="142"/>
      <c r="E10" s="145" t="s">
        <v>386</v>
      </c>
      <c r="F10" s="145"/>
      <c r="G10" s="145"/>
      <c r="H10" s="145"/>
      <c r="I10" s="145"/>
      <c r="J10" s="145"/>
    </row>
    <row r="11" spans="1:16" ht="15.75" x14ac:dyDescent="0.25">
      <c r="A11" s="142" t="s">
        <v>364</v>
      </c>
      <c r="B11" s="142"/>
      <c r="C11" s="142"/>
      <c r="D11" s="145"/>
      <c r="E11" t="s">
        <v>387</v>
      </c>
    </row>
    <row r="12" spans="1:16" ht="15.75" thickBot="1" x14ac:dyDescent="0.3"/>
    <row r="13" spans="1:16" ht="15.75" thickBot="1" x14ac:dyDescent="0.3">
      <c r="A13" s="197" t="s">
        <v>365</v>
      </c>
      <c r="B13" s="198"/>
      <c r="C13" s="198"/>
      <c r="D13" s="199"/>
      <c r="E13" s="200" t="s">
        <v>366</v>
      </c>
      <c r="F13" s="201"/>
      <c r="G13" s="200">
        <v>2019</v>
      </c>
      <c r="H13" s="201"/>
      <c r="I13" s="202">
        <v>2020</v>
      </c>
      <c r="J13" s="202"/>
      <c r="K13" s="203" t="s">
        <v>396</v>
      </c>
      <c r="L13" s="204"/>
      <c r="M13" s="203" t="s">
        <v>368</v>
      </c>
      <c r="N13" s="204"/>
      <c r="O13" s="154"/>
      <c r="P13" s="154"/>
    </row>
    <row r="14" spans="1:16" x14ac:dyDescent="0.25">
      <c r="A14" s="205" t="s">
        <v>369</v>
      </c>
      <c r="B14" s="206"/>
      <c r="C14" s="206"/>
      <c r="D14" s="207"/>
      <c r="E14" s="208">
        <v>0</v>
      </c>
      <c r="F14" s="208"/>
      <c r="G14" s="208">
        <v>0</v>
      </c>
      <c r="H14" s="208"/>
      <c r="I14" s="208">
        <v>0</v>
      </c>
      <c r="J14" s="209"/>
      <c r="K14" s="208">
        <v>0</v>
      </c>
      <c r="L14" s="210"/>
      <c r="M14" s="208">
        <v>0</v>
      </c>
      <c r="N14" s="210"/>
      <c r="O14" s="155"/>
      <c r="P14" s="155"/>
    </row>
    <row r="15" spans="1:16" x14ac:dyDescent="0.25">
      <c r="A15" s="146" t="s">
        <v>370</v>
      </c>
      <c r="B15" s="147"/>
      <c r="C15" s="147"/>
      <c r="D15" s="148"/>
      <c r="E15" s="211"/>
      <c r="F15" s="211"/>
      <c r="G15" s="211"/>
      <c r="H15" s="211"/>
      <c r="I15" s="211"/>
      <c r="J15" s="212"/>
      <c r="K15" s="211"/>
      <c r="L15" s="213"/>
      <c r="M15" s="211"/>
      <c r="N15" s="213"/>
      <c r="O15" s="155"/>
      <c r="P15" s="155"/>
    </row>
    <row r="16" spans="1:16" x14ac:dyDescent="0.25">
      <c r="A16" s="214" t="s">
        <v>371</v>
      </c>
      <c r="B16" s="215"/>
      <c r="C16" s="215"/>
      <c r="D16" s="216"/>
      <c r="E16" s="211">
        <v>1361722</v>
      </c>
      <c r="F16" s="211"/>
      <c r="G16" s="211">
        <v>1634067</v>
      </c>
      <c r="H16" s="211"/>
      <c r="I16" s="211">
        <v>1634067</v>
      </c>
      <c r="J16" s="212"/>
      <c r="K16" s="211">
        <v>272344</v>
      </c>
      <c r="L16" s="213"/>
      <c r="M16" s="211">
        <v>4902200</v>
      </c>
      <c r="N16" s="213"/>
      <c r="O16" s="155"/>
      <c r="P16" s="155"/>
    </row>
    <row r="17" spans="1:16" x14ac:dyDescent="0.25">
      <c r="A17" s="214" t="s">
        <v>372</v>
      </c>
      <c r="B17" s="215"/>
      <c r="C17" s="215"/>
      <c r="D17" s="216"/>
      <c r="E17" s="211"/>
      <c r="F17" s="211"/>
      <c r="G17" s="211"/>
      <c r="H17" s="211"/>
      <c r="I17" s="211"/>
      <c r="J17" s="212"/>
      <c r="K17" s="211"/>
      <c r="L17" s="213"/>
      <c r="M17" s="211"/>
      <c r="N17" s="213"/>
      <c r="O17" s="155"/>
      <c r="P17" s="155"/>
    </row>
    <row r="18" spans="1:16" x14ac:dyDescent="0.25">
      <c r="A18" s="214" t="s">
        <v>373</v>
      </c>
      <c r="B18" s="215"/>
      <c r="C18" s="215"/>
      <c r="D18" s="216"/>
      <c r="E18" s="211"/>
      <c r="F18" s="211"/>
      <c r="G18" s="211"/>
      <c r="H18" s="211"/>
      <c r="I18" s="211"/>
      <c r="J18" s="212"/>
      <c r="K18" s="211"/>
      <c r="L18" s="213"/>
      <c r="M18" s="211"/>
      <c r="N18" s="213"/>
      <c r="O18" s="155"/>
      <c r="P18" s="155"/>
    </row>
    <row r="19" spans="1:16" x14ac:dyDescent="0.25">
      <c r="A19" s="214" t="s">
        <v>374</v>
      </c>
      <c r="B19" s="215"/>
      <c r="C19" s="215"/>
      <c r="D19" s="216"/>
      <c r="E19" s="211"/>
      <c r="F19" s="211"/>
      <c r="G19" s="211"/>
      <c r="H19" s="211"/>
      <c r="I19" s="211"/>
      <c r="J19" s="212"/>
      <c r="K19" s="211"/>
      <c r="L19" s="213"/>
      <c r="M19" s="211"/>
      <c r="N19" s="213"/>
      <c r="O19" s="155"/>
      <c r="P19" s="155"/>
    </row>
    <row r="20" spans="1:16" ht="15.75" thickBot="1" x14ac:dyDescent="0.3">
      <c r="A20" s="217"/>
      <c r="B20" s="218"/>
      <c r="C20" s="218"/>
      <c r="D20" s="219"/>
      <c r="E20" s="220"/>
      <c r="F20" s="220"/>
      <c r="G20" s="220"/>
      <c r="H20" s="220"/>
      <c r="I20" s="220"/>
      <c r="J20" s="221"/>
      <c r="K20" s="220"/>
      <c r="L20" s="222"/>
      <c r="M20" s="220"/>
      <c r="N20" s="222"/>
      <c r="O20" s="155"/>
      <c r="P20" s="155"/>
    </row>
    <row r="21" spans="1:16" ht="15.75" thickBot="1" x14ac:dyDescent="0.3">
      <c r="A21" s="223" t="s">
        <v>375</v>
      </c>
      <c r="B21" s="224"/>
      <c r="C21" s="224"/>
      <c r="D21" s="225"/>
      <c r="E21" s="226">
        <f>SUM(E16:E20)</f>
        <v>1361722</v>
      </c>
      <c r="F21" s="227"/>
      <c r="G21" s="226">
        <f>SUM(G16:G20)</f>
        <v>1634067</v>
      </c>
      <c r="H21" s="227"/>
      <c r="I21" s="226">
        <f>SUM(I16:I20)</f>
        <v>1634067</v>
      </c>
      <c r="J21" s="227"/>
      <c r="K21" s="228">
        <f>SUM(K16:K20)</f>
        <v>272344</v>
      </c>
      <c r="L21" s="229"/>
      <c r="M21" s="228">
        <f>SUM(M16:M20)</f>
        <v>4902200</v>
      </c>
      <c r="N21" s="229"/>
      <c r="O21" s="155"/>
      <c r="P21" s="155"/>
    </row>
    <row r="22" spans="1:16" x14ac:dyDescent="0.25">
      <c r="A22" s="149"/>
      <c r="B22" s="149"/>
      <c r="C22" s="149"/>
      <c r="D22" s="150"/>
      <c r="E22" s="150"/>
      <c r="F22" s="150"/>
      <c r="G22" s="150"/>
      <c r="H22" s="150"/>
      <c r="I22" s="150"/>
      <c r="J22" s="150"/>
    </row>
    <row r="23" spans="1:16" ht="15.75" thickBot="1" x14ac:dyDescent="0.3">
      <c r="A23" s="149"/>
      <c r="B23" s="149"/>
      <c r="C23" s="149"/>
      <c r="D23" s="150"/>
      <c r="E23" s="150"/>
      <c r="F23" s="150"/>
      <c r="G23" s="150"/>
      <c r="H23" s="150"/>
      <c r="I23" s="150"/>
      <c r="J23" s="150"/>
    </row>
    <row r="24" spans="1:16" ht="15.75" thickBot="1" x14ac:dyDescent="0.3">
      <c r="A24" s="223" t="s">
        <v>376</v>
      </c>
      <c r="B24" s="224"/>
      <c r="C24" s="224"/>
      <c r="D24" s="224"/>
      <c r="E24" s="200" t="s">
        <v>366</v>
      </c>
      <c r="F24" s="201"/>
      <c r="G24" s="200">
        <v>2019</v>
      </c>
      <c r="H24" s="201"/>
      <c r="I24" s="202" t="s">
        <v>367</v>
      </c>
      <c r="J24" s="202"/>
      <c r="K24" s="203" t="s">
        <v>397</v>
      </c>
      <c r="L24" s="204"/>
      <c r="M24" s="203" t="s">
        <v>368</v>
      </c>
      <c r="N24" s="204"/>
      <c r="O24" s="154"/>
      <c r="P24" s="154"/>
    </row>
    <row r="25" spans="1:16" x14ac:dyDescent="0.25">
      <c r="A25" s="205" t="s">
        <v>377</v>
      </c>
      <c r="B25" s="206"/>
      <c r="C25" s="206"/>
      <c r="D25" s="206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155"/>
      <c r="P25" s="155"/>
    </row>
    <row r="26" spans="1:16" x14ac:dyDescent="0.25">
      <c r="A26" s="214" t="s">
        <v>398</v>
      </c>
      <c r="B26" s="215"/>
      <c r="C26" s="215"/>
      <c r="D26" s="215"/>
      <c r="E26" s="211"/>
      <c r="F26" s="211"/>
      <c r="G26" s="211">
        <v>574443</v>
      </c>
      <c r="H26" s="211"/>
      <c r="I26" s="211">
        <v>313332</v>
      </c>
      <c r="J26" s="211"/>
      <c r="K26" s="211">
        <v>52225</v>
      </c>
      <c r="L26" s="211"/>
      <c r="M26" s="211">
        <v>940000</v>
      </c>
      <c r="N26" s="211"/>
      <c r="O26" s="155"/>
      <c r="P26" s="155"/>
    </row>
    <row r="27" spans="1:16" x14ac:dyDescent="0.25">
      <c r="A27" s="214" t="s">
        <v>379</v>
      </c>
      <c r="B27" s="215"/>
      <c r="C27" s="215"/>
      <c r="D27" s="215"/>
      <c r="E27" s="211">
        <v>800000</v>
      </c>
      <c r="F27" s="211"/>
      <c r="G27" s="211">
        <v>984446</v>
      </c>
      <c r="H27" s="211"/>
      <c r="I27" s="211">
        <v>973335</v>
      </c>
      <c r="J27" s="211"/>
      <c r="K27" s="211">
        <v>162219</v>
      </c>
      <c r="L27" s="211"/>
      <c r="M27" s="211">
        <v>2920000</v>
      </c>
      <c r="N27" s="211"/>
      <c r="O27" s="155"/>
      <c r="P27" s="155"/>
    </row>
    <row r="28" spans="1:16" x14ac:dyDescent="0.25">
      <c r="A28" s="214" t="s">
        <v>380</v>
      </c>
      <c r="B28" s="215"/>
      <c r="C28" s="215"/>
      <c r="D28" s="215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155"/>
      <c r="P28" s="155"/>
    </row>
    <row r="29" spans="1:16" x14ac:dyDescent="0.25">
      <c r="A29" s="230" t="s">
        <v>381</v>
      </c>
      <c r="B29" s="231"/>
      <c r="C29" s="231"/>
      <c r="D29" s="232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155"/>
      <c r="P29" s="155"/>
    </row>
    <row r="30" spans="1:16" x14ac:dyDescent="0.25">
      <c r="A30" s="230" t="s">
        <v>395</v>
      </c>
      <c r="B30" s="231"/>
      <c r="C30" s="231"/>
      <c r="D30" s="232"/>
      <c r="E30" s="211">
        <v>216000</v>
      </c>
      <c r="F30" s="211"/>
      <c r="G30" s="211">
        <v>420900</v>
      </c>
      <c r="H30" s="211"/>
      <c r="I30" s="211">
        <v>347400</v>
      </c>
      <c r="J30" s="211"/>
      <c r="K30" s="211">
        <v>57900</v>
      </c>
      <c r="L30" s="213"/>
      <c r="M30" s="211">
        <v>1042200</v>
      </c>
      <c r="N30" s="213"/>
      <c r="O30" s="155"/>
      <c r="P30" s="155"/>
    </row>
    <row r="31" spans="1:16" ht="15.75" thickBot="1" x14ac:dyDescent="0.3">
      <c r="A31" s="217"/>
      <c r="B31" s="218"/>
      <c r="C31" s="218"/>
      <c r="D31" s="218"/>
      <c r="E31" s="220"/>
      <c r="F31" s="220"/>
      <c r="G31" s="220"/>
      <c r="H31" s="220"/>
      <c r="I31" s="220"/>
      <c r="J31" s="220"/>
      <c r="K31" s="220"/>
      <c r="L31" s="222"/>
      <c r="M31" s="220"/>
      <c r="N31" s="222"/>
      <c r="O31" s="155"/>
      <c r="P31" s="155"/>
    </row>
    <row r="32" spans="1:16" ht="15.75" thickBot="1" x14ac:dyDescent="0.3">
      <c r="A32" s="223" t="s">
        <v>368</v>
      </c>
      <c r="B32" s="224"/>
      <c r="C32" s="224"/>
      <c r="D32" s="224"/>
      <c r="E32" s="240">
        <f>SUM(E27:E31)</f>
        <v>1016000</v>
      </c>
      <c r="F32" s="240"/>
      <c r="G32" s="240">
        <f>SUM(G26:G31)</f>
        <v>1979789</v>
      </c>
      <c r="H32" s="240"/>
      <c r="I32" s="240">
        <f>SUM(I26:I31)</f>
        <v>1634067</v>
      </c>
      <c r="J32" s="240"/>
      <c r="K32" s="240">
        <f>SUM(K26:K31)</f>
        <v>272344</v>
      </c>
      <c r="L32" s="229"/>
      <c r="M32" s="240">
        <f>SUM(M26:M31)</f>
        <v>4902200</v>
      </c>
      <c r="N32" s="229"/>
      <c r="O32" s="155"/>
      <c r="P32" s="155"/>
    </row>
    <row r="35" spans="1:16" ht="15.75" x14ac:dyDescent="0.25">
      <c r="A35" s="151" t="s">
        <v>399</v>
      </c>
      <c r="B35" s="151"/>
      <c r="C35" s="151"/>
      <c r="D35" s="151"/>
      <c r="E35" s="151"/>
      <c r="F35" s="151"/>
      <c r="G35" s="151"/>
      <c r="H35" s="151"/>
      <c r="I35" s="151"/>
    </row>
    <row r="37" spans="1:16" ht="15.75" thickBot="1" x14ac:dyDescent="0.3"/>
    <row r="38" spans="1:16" ht="15.75" thickBot="1" x14ac:dyDescent="0.3">
      <c r="A38" s="241" t="s">
        <v>382</v>
      </c>
      <c r="B38" s="242"/>
      <c r="C38" s="242"/>
      <c r="D38" s="242"/>
      <c r="E38" s="242"/>
      <c r="F38" s="242"/>
      <c r="G38" s="242"/>
      <c r="H38" s="242"/>
      <c r="I38" s="242"/>
      <c r="J38" s="239" t="s">
        <v>383</v>
      </c>
      <c r="K38" s="239"/>
      <c r="L38" s="204"/>
      <c r="M38" s="154"/>
      <c r="N38" s="154"/>
      <c r="O38" s="154"/>
      <c r="P38" s="154"/>
    </row>
    <row r="39" spans="1:16" x14ac:dyDescent="0.25">
      <c r="A39" s="233"/>
      <c r="B39" s="234"/>
      <c r="C39" s="234"/>
      <c r="D39" s="234"/>
      <c r="E39" s="234"/>
      <c r="F39" s="234"/>
      <c r="G39" s="234"/>
      <c r="H39" s="234"/>
      <c r="I39" s="234"/>
      <c r="J39" s="235"/>
      <c r="K39" s="236"/>
      <c r="L39" s="237"/>
      <c r="M39" s="154"/>
      <c r="N39" s="154"/>
      <c r="O39" s="154"/>
      <c r="P39" s="154"/>
    </row>
    <row r="40" spans="1:16" ht="15.75" thickBot="1" x14ac:dyDescent="0.3">
      <c r="A40" s="217"/>
      <c r="B40" s="218"/>
      <c r="C40" s="218"/>
      <c r="D40" s="218"/>
      <c r="E40" s="218"/>
      <c r="F40" s="218"/>
      <c r="G40" s="218"/>
      <c r="H40" s="218"/>
      <c r="I40" s="218"/>
      <c r="J40" s="218"/>
      <c r="K40" s="218"/>
      <c r="L40" s="238"/>
      <c r="M40" s="154"/>
      <c r="N40" s="154"/>
      <c r="O40" s="154"/>
      <c r="P40" s="154"/>
    </row>
    <row r="41" spans="1:16" ht="15.75" thickBot="1" x14ac:dyDescent="0.3">
      <c r="A41" s="197" t="s">
        <v>384</v>
      </c>
      <c r="B41" s="198"/>
      <c r="C41" s="198"/>
      <c r="D41" s="198"/>
      <c r="E41" s="198"/>
      <c r="F41" s="198"/>
      <c r="G41" s="198"/>
      <c r="H41" s="198"/>
      <c r="I41" s="199"/>
      <c r="J41" s="239"/>
      <c r="K41" s="239"/>
      <c r="L41" s="204"/>
      <c r="M41" s="154"/>
      <c r="N41" s="154"/>
      <c r="O41" s="154"/>
      <c r="P41" s="154"/>
    </row>
  </sheetData>
  <mergeCells count="121">
    <mergeCell ref="M24:N24"/>
    <mergeCell ref="M25:N25"/>
    <mergeCell ref="M26:N26"/>
    <mergeCell ref="M27:N27"/>
    <mergeCell ref="M28:N28"/>
    <mergeCell ref="M29:N29"/>
    <mergeCell ref="M30:N30"/>
    <mergeCell ref="M31:N31"/>
    <mergeCell ref="M32:N32"/>
    <mergeCell ref="M13:N13"/>
    <mergeCell ref="M14:N14"/>
    <mergeCell ref="M15:N15"/>
    <mergeCell ref="M16:N16"/>
    <mergeCell ref="M17:N17"/>
    <mergeCell ref="M18:N18"/>
    <mergeCell ref="M19:N19"/>
    <mergeCell ref="M20:N20"/>
    <mergeCell ref="M21:N21"/>
    <mergeCell ref="A30:D30"/>
    <mergeCell ref="E30:F30"/>
    <mergeCell ref="G30:H30"/>
    <mergeCell ref="I30:J30"/>
    <mergeCell ref="K30:L30"/>
    <mergeCell ref="A31:D31"/>
    <mergeCell ref="E31:F31"/>
    <mergeCell ref="G31:H31"/>
    <mergeCell ref="I31:J31"/>
    <mergeCell ref="K31:L31"/>
    <mergeCell ref="A39:I39"/>
    <mergeCell ref="J39:L39"/>
    <mergeCell ref="A40:I40"/>
    <mergeCell ref="J40:L40"/>
    <mergeCell ref="A41:I41"/>
    <mergeCell ref="J41:L41"/>
    <mergeCell ref="A32:D32"/>
    <mergeCell ref="E32:F32"/>
    <mergeCell ref="G32:H32"/>
    <mergeCell ref="I32:J32"/>
    <mergeCell ref="K32:L32"/>
    <mergeCell ref="A38:I38"/>
    <mergeCell ref="J38:L38"/>
    <mergeCell ref="A28:D28"/>
    <mergeCell ref="E28:F28"/>
    <mergeCell ref="G28:H28"/>
    <mergeCell ref="I28:J28"/>
    <mergeCell ref="K28:L28"/>
    <mergeCell ref="A29:D29"/>
    <mergeCell ref="E29:F29"/>
    <mergeCell ref="G29:H29"/>
    <mergeCell ref="I29:J29"/>
    <mergeCell ref="K29:L29"/>
    <mergeCell ref="A26:D26"/>
    <mergeCell ref="E26:F26"/>
    <mergeCell ref="G26:H26"/>
    <mergeCell ref="I26:J26"/>
    <mergeCell ref="K26:L26"/>
    <mergeCell ref="A27:D27"/>
    <mergeCell ref="E27:F27"/>
    <mergeCell ref="G27:H27"/>
    <mergeCell ref="I27:J27"/>
    <mergeCell ref="K27:L27"/>
    <mergeCell ref="A24:D24"/>
    <mergeCell ref="E24:F24"/>
    <mergeCell ref="G24:H24"/>
    <mergeCell ref="I24:J24"/>
    <mergeCell ref="K24:L24"/>
    <mergeCell ref="A25:D25"/>
    <mergeCell ref="E25:F25"/>
    <mergeCell ref="G25:H25"/>
    <mergeCell ref="I25:J25"/>
    <mergeCell ref="K25:L25"/>
    <mergeCell ref="A20:D20"/>
    <mergeCell ref="E20:F20"/>
    <mergeCell ref="G20:H20"/>
    <mergeCell ref="I20:J20"/>
    <mergeCell ref="K20:L20"/>
    <mergeCell ref="A21:D21"/>
    <mergeCell ref="E21:F21"/>
    <mergeCell ref="G21:H21"/>
    <mergeCell ref="I21:J21"/>
    <mergeCell ref="K21:L21"/>
    <mergeCell ref="A18:D18"/>
    <mergeCell ref="E18:F18"/>
    <mergeCell ref="G18:H18"/>
    <mergeCell ref="I18:J18"/>
    <mergeCell ref="K18:L18"/>
    <mergeCell ref="A19:D19"/>
    <mergeCell ref="E19:F19"/>
    <mergeCell ref="G19:H19"/>
    <mergeCell ref="I19:J19"/>
    <mergeCell ref="K19:L19"/>
    <mergeCell ref="A16:D16"/>
    <mergeCell ref="E16:F16"/>
    <mergeCell ref="G16:H16"/>
    <mergeCell ref="I16:J16"/>
    <mergeCell ref="K16:L16"/>
    <mergeCell ref="A17:D17"/>
    <mergeCell ref="E17:F17"/>
    <mergeCell ref="G17:H17"/>
    <mergeCell ref="I17:J17"/>
    <mergeCell ref="K17:L17"/>
    <mergeCell ref="A14:D14"/>
    <mergeCell ref="E14:F14"/>
    <mergeCell ref="G14:H14"/>
    <mergeCell ref="I14:J14"/>
    <mergeCell ref="K14:L14"/>
    <mergeCell ref="E15:F15"/>
    <mergeCell ref="G15:H15"/>
    <mergeCell ref="I15:J15"/>
    <mergeCell ref="K15:L15"/>
    <mergeCell ref="A1:L1"/>
    <mergeCell ref="A2:L2"/>
    <mergeCell ref="C5:I5"/>
    <mergeCell ref="C6:I6"/>
    <mergeCell ref="A8:D8"/>
    <mergeCell ref="A13:D13"/>
    <mergeCell ref="E13:F13"/>
    <mergeCell ref="G13:H13"/>
    <mergeCell ref="I13:J13"/>
    <mergeCell ref="K13:L13"/>
    <mergeCell ref="A3:L3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41"/>
  <sheetViews>
    <sheetView workbookViewId="0">
      <selection activeCell="A3" sqref="A3:L3"/>
    </sheetView>
  </sheetViews>
  <sheetFormatPr defaultRowHeight="15" x14ac:dyDescent="0.25"/>
  <sheetData>
    <row r="1" spans="1:12" ht="15.75" x14ac:dyDescent="0.25">
      <c r="A1" s="184" t="s">
        <v>389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2" x14ac:dyDescent="0.25">
      <c r="A2" s="186" t="s">
        <v>391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</row>
    <row r="3" spans="1:12" x14ac:dyDescent="0.25">
      <c r="A3" s="186" t="s">
        <v>405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</row>
    <row r="4" spans="1:12" x14ac:dyDescent="0.25">
      <c r="A4" s="141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</row>
    <row r="5" spans="1:12" ht="15.75" x14ac:dyDescent="0.25">
      <c r="C5" s="195" t="s">
        <v>359</v>
      </c>
      <c r="D5" s="195"/>
      <c r="E5" s="195"/>
      <c r="F5" s="195"/>
      <c r="G5" s="195"/>
      <c r="H5" s="195"/>
      <c r="I5" s="195"/>
    </row>
    <row r="6" spans="1:12" ht="15.75" x14ac:dyDescent="0.25">
      <c r="C6" s="195" t="s">
        <v>360</v>
      </c>
      <c r="D6" s="195"/>
      <c r="E6" s="195"/>
      <c r="F6" s="195"/>
      <c r="G6" s="195"/>
      <c r="H6" s="195"/>
      <c r="I6" s="195"/>
    </row>
    <row r="8" spans="1:12" ht="15.75" x14ac:dyDescent="0.25">
      <c r="A8" s="196" t="s">
        <v>361</v>
      </c>
      <c r="B8" s="196"/>
      <c r="C8" s="196"/>
      <c r="D8" s="196"/>
      <c r="E8" s="156" t="s">
        <v>400</v>
      </c>
    </row>
    <row r="9" spans="1:12" ht="15.75" x14ac:dyDescent="0.25">
      <c r="A9" s="142" t="s">
        <v>362</v>
      </c>
      <c r="B9" s="142"/>
      <c r="D9" s="144"/>
      <c r="E9" s="243" t="s">
        <v>401</v>
      </c>
      <c r="F9" s="243"/>
      <c r="G9" s="243"/>
      <c r="H9" s="243"/>
      <c r="I9" s="243"/>
      <c r="J9" s="243"/>
      <c r="K9" s="243"/>
    </row>
    <row r="10" spans="1:12" ht="15.75" x14ac:dyDescent="0.25">
      <c r="A10" s="142" t="s">
        <v>363</v>
      </c>
      <c r="B10" s="142"/>
      <c r="D10" s="142"/>
      <c r="E10" s="157" t="s">
        <v>402</v>
      </c>
    </row>
    <row r="11" spans="1:12" ht="15.75" x14ac:dyDescent="0.25">
      <c r="A11" s="142" t="s">
        <v>364</v>
      </c>
      <c r="B11" s="142"/>
      <c r="C11" s="142"/>
      <c r="D11" s="145"/>
      <c r="E11" s="157" t="s">
        <v>403</v>
      </c>
    </row>
    <row r="12" spans="1:12" ht="15.75" thickBot="1" x14ac:dyDescent="0.3"/>
    <row r="13" spans="1:12" ht="15.75" thickBot="1" x14ac:dyDescent="0.3">
      <c r="A13" s="197" t="s">
        <v>365</v>
      </c>
      <c r="B13" s="198"/>
      <c r="C13" s="198"/>
      <c r="D13" s="199"/>
      <c r="E13" s="200" t="s">
        <v>366</v>
      </c>
      <c r="F13" s="201"/>
      <c r="G13" s="200">
        <v>2019</v>
      </c>
      <c r="H13" s="201"/>
      <c r="I13" s="202" t="s">
        <v>367</v>
      </c>
      <c r="J13" s="202"/>
      <c r="K13" s="203" t="s">
        <v>368</v>
      </c>
      <c r="L13" s="204"/>
    </row>
    <row r="14" spans="1:12" x14ac:dyDescent="0.25">
      <c r="A14" s="205" t="s">
        <v>369</v>
      </c>
      <c r="B14" s="206"/>
      <c r="C14" s="206"/>
      <c r="D14" s="207"/>
      <c r="E14" s="208"/>
      <c r="F14" s="208"/>
      <c r="G14" s="208">
        <v>0</v>
      </c>
      <c r="H14" s="208"/>
      <c r="I14" s="208">
        <v>0</v>
      </c>
      <c r="J14" s="209"/>
      <c r="K14" s="208">
        <v>0</v>
      </c>
      <c r="L14" s="210"/>
    </row>
    <row r="15" spans="1:12" x14ac:dyDescent="0.25">
      <c r="A15" s="146" t="s">
        <v>370</v>
      </c>
      <c r="B15" s="147"/>
      <c r="C15" s="147"/>
      <c r="D15" s="148"/>
      <c r="E15" s="211"/>
      <c r="F15" s="211"/>
      <c r="G15" s="211"/>
      <c r="H15" s="211"/>
      <c r="I15" s="211"/>
      <c r="J15" s="212"/>
      <c r="K15" s="211"/>
      <c r="L15" s="213"/>
    </row>
    <row r="16" spans="1:12" x14ac:dyDescent="0.25">
      <c r="A16" s="214" t="s">
        <v>371</v>
      </c>
      <c r="B16" s="215"/>
      <c r="C16" s="215"/>
      <c r="D16" s="216"/>
      <c r="E16" s="211"/>
      <c r="F16" s="211"/>
      <c r="G16" s="211">
        <v>17702130</v>
      </c>
      <c r="H16" s="211"/>
      <c r="I16" s="211">
        <v>2297870</v>
      </c>
      <c r="J16" s="212"/>
      <c r="K16" s="211">
        <v>20000000</v>
      </c>
      <c r="L16" s="213"/>
    </row>
    <row r="17" spans="1:12" x14ac:dyDescent="0.25">
      <c r="A17" s="214" t="s">
        <v>372</v>
      </c>
      <c r="B17" s="215"/>
      <c r="C17" s="215"/>
      <c r="D17" s="216"/>
      <c r="E17" s="211"/>
      <c r="F17" s="211"/>
      <c r="G17" s="211"/>
      <c r="H17" s="211"/>
      <c r="I17" s="211"/>
      <c r="J17" s="212"/>
      <c r="K17" s="211"/>
      <c r="L17" s="213"/>
    </row>
    <row r="18" spans="1:12" x14ac:dyDescent="0.25">
      <c r="A18" s="214" t="s">
        <v>373</v>
      </c>
      <c r="B18" s="215"/>
      <c r="C18" s="215"/>
      <c r="D18" s="216"/>
      <c r="E18" s="211"/>
      <c r="F18" s="211"/>
      <c r="G18" s="211"/>
      <c r="H18" s="211"/>
      <c r="I18" s="211"/>
      <c r="J18" s="212"/>
      <c r="K18" s="211"/>
      <c r="L18" s="213"/>
    </row>
    <row r="19" spans="1:12" x14ac:dyDescent="0.25">
      <c r="A19" s="214" t="s">
        <v>374</v>
      </c>
      <c r="B19" s="215"/>
      <c r="C19" s="215"/>
      <c r="D19" s="216"/>
      <c r="E19" s="211"/>
      <c r="F19" s="211"/>
      <c r="G19" s="211"/>
      <c r="H19" s="211"/>
      <c r="I19" s="211"/>
      <c r="J19" s="212"/>
      <c r="K19" s="211"/>
      <c r="L19" s="213"/>
    </row>
    <row r="20" spans="1:12" ht="15.75" thickBot="1" x14ac:dyDescent="0.3">
      <c r="A20" s="217"/>
      <c r="B20" s="218"/>
      <c r="C20" s="218"/>
      <c r="D20" s="219"/>
      <c r="E20" s="220"/>
      <c r="F20" s="220"/>
      <c r="G20" s="220"/>
      <c r="H20" s="220"/>
      <c r="I20" s="220"/>
      <c r="J20" s="221"/>
      <c r="K20" s="220"/>
      <c r="L20" s="222"/>
    </row>
    <row r="21" spans="1:12" ht="15.75" thickBot="1" x14ac:dyDescent="0.3">
      <c r="A21" s="223" t="s">
        <v>375</v>
      </c>
      <c r="B21" s="224"/>
      <c r="C21" s="224"/>
      <c r="D21" s="225"/>
      <c r="E21" s="226"/>
      <c r="F21" s="227"/>
      <c r="G21" s="226">
        <f>SUM(G16:H20)</f>
        <v>17702130</v>
      </c>
      <c r="H21" s="227"/>
      <c r="I21" s="226">
        <f>SUM(I16:I20)</f>
        <v>2297870</v>
      </c>
      <c r="J21" s="227"/>
      <c r="K21" s="228">
        <f>SUM(K16:K20)</f>
        <v>20000000</v>
      </c>
      <c r="L21" s="229"/>
    </row>
    <row r="22" spans="1:12" x14ac:dyDescent="0.25">
      <c r="A22" s="149"/>
      <c r="B22" s="149"/>
      <c r="C22" s="149"/>
      <c r="D22" s="150"/>
      <c r="E22" s="150"/>
      <c r="F22" s="150"/>
      <c r="G22" s="150"/>
      <c r="H22" s="150"/>
      <c r="I22" s="150"/>
      <c r="J22" s="150"/>
    </row>
    <row r="23" spans="1:12" ht="15.75" thickBot="1" x14ac:dyDescent="0.3">
      <c r="A23" s="149"/>
      <c r="B23" s="149"/>
      <c r="C23" s="149"/>
      <c r="D23" s="150"/>
      <c r="E23" s="150"/>
      <c r="F23" s="150"/>
      <c r="G23" s="150"/>
      <c r="H23" s="150"/>
      <c r="I23" s="150"/>
      <c r="J23" s="150"/>
    </row>
    <row r="24" spans="1:12" ht="15.75" thickBot="1" x14ac:dyDescent="0.3">
      <c r="A24" s="223" t="s">
        <v>376</v>
      </c>
      <c r="B24" s="224"/>
      <c r="C24" s="224"/>
      <c r="D24" s="224"/>
      <c r="E24" s="200" t="s">
        <v>366</v>
      </c>
      <c r="F24" s="201"/>
      <c r="G24" s="200">
        <v>2019</v>
      </c>
      <c r="H24" s="201"/>
      <c r="I24" s="202" t="s">
        <v>367</v>
      </c>
      <c r="J24" s="202"/>
      <c r="K24" s="203" t="s">
        <v>368</v>
      </c>
      <c r="L24" s="204"/>
    </row>
    <row r="25" spans="1:12" x14ac:dyDescent="0.25">
      <c r="A25" s="205" t="s">
        <v>377</v>
      </c>
      <c r="B25" s="206"/>
      <c r="C25" s="206"/>
      <c r="D25" s="206"/>
      <c r="E25" s="211"/>
      <c r="F25" s="211"/>
      <c r="G25" s="211">
        <v>0</v>
      </c>
      <c r="H25" s="211"/>
      <c r="I25" s="211">
        <v>0</v>
      </c>
      <c r="J25" s="211"/>
      <c r="K25" s="211">
        <v>0</v>
      </c>
      <c r="L25" s="211"/>
    </row>
    <row r="26" spans="1:12" x14ac:dyDescent="0.25">
      <c r="A26" s="214" t="s">
        <v>378</v>
      </c>
      <c r="B26" s="215"/>
      <c r="C26" s="215"/>
      <c r="D26" s="215"/>
      <c r="E26" s="211"/>
      <c r="F26" s="211"/>
      <c r="G26" s="211">
        <v>15409720</v>
      </c>
      <c r="H26" s="211"/>
      <c r="I26" s="211">
        <v>1926220</v>
      </c>
      <c r="J26" s="211"/>
      <c r="K26" s="211">
        <v>17335940</v>
      </c>
      <c r="L26" s="211"/>
    </row>
    <row r="27" spans="1:12" x14ac:dyDescent="0.25">
      <c r="A27" s="214" t="s">
        <v>379</v>
      </c>
      <c r="B27" s="215"/>
      <c r="C27" s="215"/>
      <c r="D27" s="215"/>
      <c r="E27" s="211"/>
      <c r="F27" s="211"/>
      <c r="G27" s="211">
        <v>393700</v>
      </c>
      <c r="H27" s="211"/>
      <c r="I27" s="211">
        <v>199040</v>
      </c>
      <c r="J27" s="211"/>
      <c r="K27" s="211">
        <v>592740</v>
      </c>
      <c r="L27" s="211"/>
    </row>
    <row r="28" spans="1:12" x14ac:dyDescent="0.25">
      <c r="A28" s="214" t="s">
        <v>380</v>
      </c>
      <c r="B28" s="215"/>
      <c r="C28" s="215"/>
      <c r="D28" s="215"/>
      <c r="E28" s="211"/>
      <c r="F28" s="211"/>
      <c r="G28" s="211">
        <v>321310</v>
      </c>
      <c r="H28" s="211"/>
      <c r="I28" s="211">
        <v>29210</v>
      </c>
      <c r="J28" s="211"/>
      <c r="K28" s="211">
        <v>350520</v>
      </c>
      <c r="L28" s="211"/>
    </row>
    <row r="29" spans="1:12" x14ac:dyDescent="0.25">
      <c r="A29" s="230" t="s">
        <v>381</v>
      </c>
      <c r="B29" s="231"/>
      <c r="C29" s="231"/>
      <c r="D29" s="232"/>
      <c r="E29" s="211"/>
      <c r="F29" s="211"/>
      <c r="G29" s="211">
        <v>1577400</v>
      </c>
      <c r="H29" s="211"/>
      <c r="I29" s="211">
        <v>143400</v>
      </c>
      <c r="J29" s="211"/>
      <c r="K29" s="211">
        <v>1720800</v>
      </c>
      <c r="L29" s="211"/>
    </row>
    <row r="30" spans="1:12" x14ac:dyDescent="0.25">
      <c r="A30" s="244"/>
      <c r="B30" s="245"/>
      <c r="C30" s="245"/>
      <c r="D30" s="245"/>
      <c r="E30" s="211"/>
      <c r="F30" s="211"/>
      <c r="G30" s="211"/>
      <c r="H30" s="211"/>
      <c r="I30" s="211"/>
      <c r="J30" s="211"/>
      <c r="K30" s="211">
        <f t="shared" ref="K30" si="0">SUM(E30:J30)</f>
        <v>0</v>
      </c>
      <c r="L30" s="211"/>
    </row>
    <row r="31" spans="1:12" ht="15.75" thickBot="1" x14ac:dyDescent="0.3">
      <c r="A31" s="217"/>
      <c r="B31" s="218"/>
      <c r="C31" s="218"/>
      <c r="D31" s="218"/>
      <c r="E31" s="220"/>
      <c r="F31" s="220"/>
      <c r="G31" s="220"/>
      <c r="H31" s="220"/>
      <c r="I31" s="220"/>
      <c r="J31" s="220"/>
      <c r="K31" s="220"/>
      <c r="L31" s="222"/>
    </row>
    <row r="32" spans="1:12" ht="15.75" thickBot="1" x14ac:dyDescent="0.3">
      <c r="A32" s="223" t="s">
        <v>368</v>
      </c>
      <c r="B32" s="224"/>
      <c r="C32" s="224"/>
      <c r="D32" s="224"/>
      <c r="E32" s="240"/>
      <c r="F32" s="240"/>
      <c r="G32" s="240">
        <f>SUM(G26:G31)</f>
        <v>17702130</v>
      </c>
      <c r="H32" s="240"/>
      <c r="I32" s="240">
        <f>SUM(I26:I31)</f>
        <v>2297870</v>
      </c>
      <c r="J32" s="240"/>
      <c r="K32" s="240">
        <f>SUM(K26:K31)</f>
        <v>20000000</v>
      </c>
      <c r="L32" s="229"/>
    </row>
    <row r="35" spans="1:12" ht="15.75" x14ac:dyDescent="0.25">
      <c r="A35" s="151" t="s">
        <v>399</v>
      </c>
      <c r="B35" s="151"/>
      <c r="C35" s="151"/>
      <c r="D35" s="151"/>
      <c r="E35" s="151"/>
      <c r="F35" s="151"/>
      <c r="G35" s="151"/>
      <c r="H35" s="151"/>
      <c r="I35" s="151"/>
    </row>
    <row r="37" spans="1:12" ht="15.75" thickBot="1" x14ac:dyDescent="0.3"/>
    <row r="38" spans="1:12" ht="15.75" thickBot="1" x14ac:dyDescent="0.3">
      <c r="A38" s="241" t="s">
        <v>382</v>
      </c>
      <c r="B38" s="242"/>
      <c r="C38" s="242"/>
      <c r="D38" s="242"/>
      <c r="E38" s="242"/>
      <c r="F38" s="242"/>
      <c r="G38" s="242"/>
      <c r="H38" s="242"/>
      <c r="I38" s="242"/>
      <c r="J38" s="239" t="s">
        <v>383</v>
      </c>
      <c r="K38" s="239"/>
      <c r="L38" s="204"/>
    </row>
    <row r="39" spans="1:12" x14ac:dyDescent="0.25">
      <c r="A39" s="233"/>
      <c r="B39" s="234"/>
      <c r="C39" s="234"/>
      <c r="D39" s="234"/>
      <c r="E39" s="234"/>
      <c r="F39" s="234"/>
      <c r="G39" s="234"/>
      <c r="H39" s="234"/>
      <c r="I39" s="234"/>
      <c r="J39" s="235"/>
      <c r="K39" s="236"/>
      <c r="L39" s="237"/>
    </row>
    <row r="40" spans="1:12" ht="15.75" thickBot="1" x14ac:dyDescent="0.3">
      <c r="A40" s="217"/>
      <c r="B40" s="218"/>
      <c r="C40" s="218"/>
      <c r="D40" s="218"/>
      <c r="E40" s="218"/>
      <c r="F40" s="218"/>
      <c r="G40" s="218"/>
      <c r="H40" s="218"/>
      <c r="I40" s="218"/>
      <c r="J40" s="218"/>
      <c r="K40" s="218"/>
      <c r="L40" s="238"/>
    </row>
    <row r="41" spans="1:12" ht="15.75" thickBot="1" x14ac:dyDescent="0.3">
      <c r="A41" s="197" t="s">
        <v>384</v>
      </c>
      <c r="B41" s="198"/>
      <c r="C41" s="198"/>
      <c r="D41" s="198"/>
      <c r="E41" s="198"/>
      <c r="F41" s="198"/>
      <c r="G41" s="198"/>
      <c r="H41" s="198"/>
      <c r="I41" s="199"/>
      <c r="J41" s="239"/>
      <c r="K41" s="239"/>
      <c r="L41" s="204"/>
    </row>
  </sheetData>
  <mergeCells count="104">
    <mergeCell ref="A30:D30"/>
    <mergeCell ref="E30:F30"/>
    <mergeCell ref="G30:H30"/>
    <mergeCell ref="I30:J30"/>
    <mergeCell ref="K30:L30"/>
    <mergeCell ref="A31:D31"/>
    <mergeCell ref="E31:F31"/>
    <mergeCell ref="G31:H31"/>
    <mergeCell ref="I31:J31"/>
    <mergeCell ref="K31:L31"/>
    <mergeCell ref="A39:I39"/>
    <mergeCell ref="J39:L39"/>
    <mergeCell ref="A40:I40"/>
    <mergeCell ref="J40:L40"/>
    <mergeCell ref="A41:I41"/>
    <mergeCell ref="J41:L41"/>
    <mergeCell ref="A32:D32"/>
    <mergeCell ref="E32:F32"/>
    <mergeCell ref="G32:H32"/>
    <mergeCell ref="I32:J32"/>
    <mergeCell ref="K32:L32"/>
    <mergeCell ref="A38:I38"/>
    <mergeCell ref="J38:L38"/>
    <mergeCell ref="A28:D28"/>
    <mergeCell ref="E28:F28"/>
    <mergeCell ref="G28:H28"/>
    <mergeCell ref="I28:J28"/>
    <mergeCell ref="K28:L28"/>
    <mergeCell ref="A29:D29"/>
    <mergeCell ref="E29:F29"/>
    <mergeCell ref="G29:H29"/>
    <mergeCell ref="I29:J29"/>
    <mergeCell ref="K29:L29"/>
    <mergeCell ref="A26:D26"/>
    <mergeCell ref="E26:F26"/>
    <mergeCell ref="G26:H26"/>
    <mergeCell ref="I26:J26"/>
    <mergeCell ref="K26:L26"/>
    <mergeCell ref="A27:D27"/>
    <mergeCell ref="E27:F27"/>
    <mergeCell ref="G27:H27"/>
    <mergeCell ref="I27:J27"/>
    <mergeCell ref="K27:L27"/>
    <mergeCell ref="A24:D24"/>
    <mergeCell ref="E24:F24"/>
    <mergeCell ref="G24:H24"/>
    <mergeCell ref="I24:J24"/>
    <mergeCell ref="K24:L24"/>
    <mergeCell ref="A25:D25"/>
    <mergeCell ref="E25:F25"/>
    <mergeCell ref="G25:H25"/>
    <mergeCell ref="I25:J25"/>
    <mergeCell ref="K25:L25"/>
    <mergeCell ref="A20:D20"/>
    <mergeCell ref="E20:F20"/>
    <mergeCell ref="G20:H20"/>
    <mergeCell ref="I20:J20"/>
    <mergeCell ref="K20:L20"/>
    <mergeCell ref="A21:D21"/>
    <mergeCell ref="E21:F21"/>
    <mergeCell ref="G21:H21"/>
    <mergeCell ref="I21:J21"/>
    <mergeCell ref="K21:L21"/>
    <mergeCell ref="A18:D18"/>
    <mergeCell ref="E18:F18"/>
    <mergeCell ref="G18:H18"/>
    <mergeCell ref="I18:J18"/>
    <mergeCell ref="K18:L18"/>
    <mergeCell ref="A19:D19"/>
    <mergeCell ref="E19:F19"/>
    <mergeCell ref="G19:H19"/>
    <mergeCell ref="I19:J19"/>
    <mergeCell ref="K19:L19"/>
    <mergeCell ref="A16:D16"/>
    <mergeCell ref="E16:F16"/>
    <mergeCell ref="G16:H16"/>
    <mergeCell ref="I16:J16"/>
    <mergeCell ref="K16:L16"/>
    <mergeCell ref="A17:D17"/>
    <mergeCell ref="E17:F17"/>
    <mergeCell ref="G17:H17"/>
    <mergeCell ref="I17:J17"/>
    <mergeCell ref="K17:L17"/>
    <mergeCell ref="A14:D14"/>
    <mergeCell ref="E14:F14"/>
    <mergeCell ref="G14:H14"/>
    <mergeCell ref="I14:J14"/>
    <mergeCell ref="K14:L14"/>
    <mergeCell ref="E15:F15"/>
    <mergeCell ref="G15:H15"/>
    <mergeCell ref="I15:J15"/>
    <mergeCell ref="K15:L15"/>
    <mergeCell ref="A1:L1"/>
    <mergeCell ref="A2:L2"/>
    <mergeCell ref="C5:I5"/>
    <mergeCell ref="C6:I6"/>
    <mergeCell ref="A8:D8"/>
    <mergeCell ref="A13:D13"/>
    <mergeCell ref="E13:F13"/>
    <mergeCell ref="G13:H13"/>
    <mergeCell ref="I13:J13"/>
    <mergeCell ref="K13:L13"/>
    <mergeCell ref="A3:L3"/>
    <mergeCell ref="E9:K9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41"/>
  <sheetViews>
    <sheetView workbookViewId="0">
      <selection activeCell="A2" sqref="A2:L40"/>
    </sheetView>
  </sheetViews>
  <sheetFormatPr defaultRowHeight="15" x14ac:dyDescent="0.25"/>
  <sheetData>
    <row r="1" spans="1:12" ht="15.75" x14ac:dyDescent="0.25">
      <c r="A1" s="184"/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2" x14ac:dyDescent="0.2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</row>
    <row r="3" spans="1:12" x14ac:dyDescent="0.2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</row>
    <row r="4" spans="1:12" x14ac:dyDescent="0.25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</row>
    <row r="5" spans="1:12" ht="15.75" x14ac:dyDescent="0.25">
      <c r="A5" s="150"/>
      <c r="B5" s="150"/>
      <c r="C5" s="247"/>
      <c r="D5" s="247"/>
      <c r="E5" s="247"/>
      <c r="F5" s="247"/>
      <c r="G5" s="247"/>
      <c r="H5" s="247"/>
      <c r="I5" s="247"/>
      <c r="J5" s="150"/>
      <c r="K5" s="150"/>
      <c r="L5" s="150"/>
    </row>
    <row r="6" spans="1:12" ht="15.75" x14ac:dyDescent="0.25">
      <c r="A6" s="150"/>
      <c r="B6" s="150"/>
      <c r="C6" s="247"/>
      <c r="D6" s="247"/>
      <c r="E6" s="247"/>
      <c r="F6" s="247"/>
      <c r="G6" s="247"/>
      <c r="H6" s="247"/>
      <c r="I6" s="247"/>
      <c r="J6" s="150"/>
      <c r="K6" s="150"/>
      <c r="L6" s="150"/>
    </row>
    <row r="7" spans="1:12" x14ac:dyDescent="0.25">
      <c r="A7" s="150"/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</row>
    <row r="8" spans="1:12" ht="15.75" x14ac:dyDescent="0.25">
      <c r="A8" s="248"/>
      <c r="B8" s="248"/>
      <c r="C8" s="248"/>
      <c r="D8" s="248"/>
      <c r="E8" s="158"/>
      <c r="F8" s="158"/>
      <c r="G8" s="158"/>
      <c r="H8" s="158"/>
      <c r="I8" s="158"/>
      <c r="J8" s="158"/>
      <c r="K8" s="158"/>
      <c r="L8" s="150"/>
    </row>
    <row r="9" spans="1:12" ht="15.75" x14ac:dyDescent="0.25">
      <c r="A9" s="159"/>
      <c r="B9" s="159"/>
      <c r="C9" s="160"/>
      <c r="D9" s="159"/>
      <c r="E9" s="150"/>
      <c r="F9" s="150"/>
      <c r="G9" s="150"/>
      <c r="H9" s="150"/>
      <c r="I9" s="150"/>
      <c r="J9" s="150"/>
      <c r="K9" s="150"/>
      <c r="L9" s="150"/>
    </row>
    <row r="10" spans="1:12" ht="15.75" x14ac:dyDescent="0.25">
      <c r="A10" s="159"/>
      <c r="B10" s="159"/>
      <c r="C10" s="160"/>
      <c r="D10" s="160"/>
      <c r="E10" s="160"/>
      <c r="F10" s="160"/>
      <c r="G10" s="160"/>
      <c r="H10" s="160"/>
      <c r="I10" s="150"/>
      <c r="J10" s="150"/>
      <c r="K10" s="150"/>
      <c r="L10" s="150"/>
    </row>
    <row r="11" spans="1:12" ht="15.75" x14ac:dyDescent="0.25">
      <c r="A11" s="159"/>
      <c r="B11" s="159"/>
      <c r="C11" s="159"/>
      <c r="D11" s="160"/>
      <c r="E11" s="150"/>
      <c r="F11" s="150"/>
      <c r="G11" s="150"/>
      <c r="H11" s="150"/>
      <c r="I11" s="150"/>
      <c r="J11" s="150"/>
      <c r="K11" s="150"/>
      <c r="L11" s="150"/>
    </row>
    <row r="12" spans="1:12" x14ac:dyDescent="0.25">
      <c r="A12" s="150"/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</row>
    <row r="13" spans="1:12" x14ac:dyDescent="0.25">
      <c r="A13" s="249"/>
      <c r="B13" s="249"/>
      <c r="C13" s="249"/>
      <c r="D13" s="249"/>
      <c r="E13" s="250"/>
      <c r="F13" s="250"/>
      <c r="G13" s="250"/>
      <c r="H13" s="250"/>
      <c r="I13" s="250"/>
      <c r="J13" s="250"/>
      <c r="K13" s="250"/>
      <c r="L13" s="250"/>
    </row>
    <row r="14" spans="1:12" x14ac:dyDescent="0.25">
      <c r="A14" s="251"/>
      <c r="B14" s="251"/>
      <c r="C14" s="251"/>
      <c r="D14" s="251"/>
      <c r="E14" s="252"/>
      <c r="F14" s="252"/>
      <c r="G14" s="252"/>
      <c r="H14" s="252"/>
      <c r="I14" s="252"/>
      <c r="J14" s="252"/>
      <c r="K14" s="252"/>
      <c r="L14" s="252"/>
    </row>
    <row r="15" spans="1:12" x14ac:dyDescent="0.25">
      <c r="A15" s="149"/>
      <c r="B15" s="149"/>
      <c r="C15" s="149"/>
      <c r="D15" s="150"/>
      <c r="E15" s="252"/>
      <c r="F15" s="252"/>
      <c r="G15" s="252"/>
      <c r="H15" s="252"/>
      <c r="I15" s="252"/>
      <c r="J15" s="252"/>
      <c r="K15" s="252"/>
      <c r="L15" s="252"/>
    </row>
    <row r="16" spans="1:12" x14ac:dyDescent="0.25">
      <c r="A16" s="251"/>
      <c r="B16" s="251"/>
      <c r="C16" s="251"/>
      <c r="D16" s="251"/>
      <c r="E16" s="252"/>
      <c r="F16" s="252"/>
      <c r="G16" s="252"/>
      <c r="H16" s="252"/>
      <c r="I16" s="252"/>
      <c r="J16" s="252"/>
      <c r="K16" s="252"/>
      <c r="L16" s="252"/>
    </row>
    <row r="17" spans="1:12" x14ac:dyDescent="0.25">
      <c r="A17" s="251"/>
      <c r="B17" s="251"/>
      <c r="C17" s="251"/>
      <c r="D17" s="251"/>
      <c r="E17" s="252"/>
      <c r="F17" s="252"/>
      <c r="G17" s="252"/>
      <c r="H17" s="252"/>
      <c r="I17" s="252"/>
      <c r="J17" s="252"/>
      <c r="K17" s="252"/>
      <c r="L17" s="252"/>
    </row>
    <row r="18" spans="1:12" x14ac:dyDescent="0.25">
      <c r="A18" s="251"/>
      <c r="B18" s="251"/>
      <c r="C18" s="251"/>
      <c r="D18" s="251"/>
      <c r="E18" s="252"/>
      <c r="F18" s="252"/>
      <c r="G18" s="252"/>
      <c r="H18" s="252"/>
      <c r="I18" s="252"/>
      <c r="J18" s="252"/>
      <c r="K18" s="252"/>
      <c r="L18" s="252"/>
    </row>
    <row r="19" spans="1:12" x14ac:dyDescent="0.25">
      <c r="A19" s="251"/>
      <c r="B19" s="251"/>
      <c r="C19" s="251"/>
      <c r="D19" s="251"/>
      <c r="E19" s="252"/>
      <c r="F19" s="252"/>
      <c r="G19" s="252"/>
      <c r="H19" s="252"/>
      <c r="I19" s="252"/>
      <c r="J19" s="252"/>
      <c r="K19" s="252"/>
      <c r="L19" s="252"/>
    </row>
    <row r="20" spans="1:12" x14ac:dyDescent="0.25">
      <c r="A20" s="250"/>
      <c r="B20" s="250"/>
      <c r="C20" s="250"/>
      <c r="D20" s="250"/>
      <c r="E20" s="252"/>
      <c r="F20" s="252"/>
      <c r="G20" s="252"/>
      <c r="H20" s="252"/>
      <c r="I20" s="252"/>
      <c r="J20" s="252"/>
      <c r="K20" s="252"/>
      <c r="L20" s="252"/>
    </row>
    <row r="21" spans="1:12" x14ac:dyDescent="0.25">
      <c r="A21" s="249"/>
      <c r="B21" s="249"/>
      <c r="C21" s="249"/>
      <c r="D21" s="249"/>
      <c r="E21" s="252"/>
      <c r="F21" s="252"/>
      <c r="G21" s="252"/>
      <c r="H21" s="252"/>
      <c r="I21" s="252"/>
      <c r="J21" s="252"/>
      <c r="K21" s="252"/>
      <c r="L21" s="252"/>
    </row>
    <row r="22" spans="1:12" x14ac:dyDescent="0.25">
      <c r="A22" s="149"/>
      <c r="B22" s="149"/>
      <c r="C22" s="149"/>
      <c r="D22" s="150"/>
      <c r="E22" s="150"/>
      <c r="F22" s="150"/>
      <c r="G22" s="150"/>
      <c r="H22" s="150"/>
      <c r="I22" s="150"/>
      <c r="J22" s="150"/>
      <c r="K22" s="150"/>
      <c r="L22" s="150"/>
    </row>
    <row r="23" spans="1:12" x14ac:dyDescent="0.25">
      <c r="A23" s="149"/>
      <c r="B23" s="149"/>
      <c r="C23" s="149"/>
      <c r="D23" s="150"/>
      <c r="E23" s="150"/>
      <c r="F23" s="150"/>
      <c r="G23" s="150"/>
      <c r="H23" s="150"/>
      <c r="I23" s="150"/>
      <c r="J23" s="150"/>
      <c r="K23" s="150"/>
      <c r="L23" s="150"/>
    </row>
    <row r="24" spans="1:12" x14ac:dyDescent="0.25">
      <c r="A24" s="249"/>
      <c r="B24" s="249"/>
      <c r="C24" s="249"/>
      <c r="D24" s="249"/>
      <c r="E24" s="250"/>
      <c r="F24" s="250"/>
      <c r="G24" s="250"/>
      <c r="H24" s="250"/>
      <c r="I24" s="250"/>
      <c r="J24" s="250"/>
      <c r="K24" s="250"/>
      <c r="L24" s="250"/>
    </row>
    <row r="25" spans="1:12" x14ac:dyDescent="0.25">
      <c r="A25" s="251"/>
      <c r="B25" s="251"/>
      <c r="C25" s="251"/>
      <c r="D25" s="251"/>
      <c r="E25" s="253"/>
      <c r="F25" s="253"/>
      <c r="G25" s="253"/>
      <c r="H25" s="253"/>
      <c r="I25" s="253"/>
      <c r="J25" s="253"/>
      <c r="K25" s="253"/>
      <c r="L25" s="253"/>
    </row>
    <row r="26" spans="1:12" x14ac:dyDescent="0.25">
      <c r="A26" s="251"/>
      <c r="B26" s="251"/>
      <c r="C26" s="251"/>
      <c r="D26" s="251"/>
      <c r="E26" s="253"/>
      <c r="F26" s="253"/>
      <c r="G26" s="253"/>
      <c r="H26" s="253"/>
      <c r="I26" s="253"/>
      <c r="J26" s="253"/>
      <c r="K26" s="253"/>
      <c r="L26" s="253"/>
    </row>
    <row r="27" spans="1:12" x14ac:dyDescent="0.25">
      <c r="A27" s="251"/>
      <c r="B27" s="251"/>
      <c r="C27" s="251"/>
      <c r="D27" s="251"/>
      <c r="E27" s="253"/>
      <c r="F27" s="253"/>
      <c r="G27" s="253"/>
      <c r="H27" s="253"/>
      <c r="I27" s="253"/>
      <c r="J27" s="253"/>
      <c r="K27" s="253"/>
      <c r="L27" s="253"/>
    </row>
    <row r="28" spans="1:12" x14ac:dyDescent="0.25">
      <c r="A28" s="251"/>
      <c r="B28" s="251"/>
      <c r="C28" s="251"/>
      <c r="D28" s="251"/>
      <c r="E28" s="253"/>
      <c r="F28" s="253"/>
      <c r="G28" s="253"/>
      <c r="H28" s="253"/>
      <c r="I28" s="253"/>
      <c r="J28" s="253"/>
      <c r="K28" s="253"/>
      <c r="L28" s="253"/>
    </row>
    <row r="29" spans="1:12" x14ac:dyDescent="0.25">
      <c r="A29" s="251"/>
      <c r="B29" s="251"/>
      <c r="C29" s="251"/>
      <c r="D29" s="251"/>
      <c r="E29" s="253"/>
      <c r="F29" s="253"/>
      <c r="G29" s="253"/>
      <c r="H29" s="253"/>
      <c r="I29" s="253"/>
      <c r="J29" s="253"/>
      <c r="K29" s="253"/>
      <c r="L29" s="253"/>
    </row>
    <row r="30" spans="1:12" x14ac:dyDescent="0.25">
      <c r="A30" s="250"/>
      <c r="B30" s="250"/>
      <c r="C30" s="250"/>
      <c r="D30" s="250"/>
      <c r="E30" s="252"/>
      <c r="F30" s="252"/>
      <c r="G30" s="252"/>
      <c r="H30" s="252"/>
      <c r="I30" s="252"/>
      <c r="J30" s="252"/>
      <c r="K30" s="253"/>
      <c r="L30" s="253"/>
    </row>
    <row r="31" spans="1:12" x14ac:dyDescent="0.25">
      <c r="A31" s="250"/>
      <c r="B31" s="250"/>
      <c r="C31" s="250"/>
      <c r="D31" s="250"/>
      <c r="E31" s="252"/>
      <c r="F31" s="252"/>
      <c r="G31" s="252"/>
      <c r="H31" s="252"/>
      <c r="I31" s="252"/>
      <c r="J31" s="252"/>
      <c r="K31" s="253"/>
      <c r="L31" s="253"/>
    </row>
    <row r="32" spans="1:12" x14ac:dyDescent="0.25">
      <c r="A32" s="249"/>
      <c r="B32" s="249"/>
      <c r="C32" s="249"/>
      <c r="D32" s="249"/>
      <c r="E32" s="252"/>
      <c r="F32" s="252"/>
      <c r="G32" s="252"/>
      <c r="H32" s="252"/>
      <c r="I32" s="252"/>
      <c r="J32" s="252"/>
      <c r="K32" s="252"/>
      <c r="L32" s="252"/>
    </row>
    <row r="33" spans="1:12" x14ac:dyDescent="0.25">
      <c r="A33" s="150"/>
      <c r="B33" s="150"/>
      <c r="C33" s="150"/>
      <c r="D33" s="150"/>
      <c r="E33" s="150"/>
      <c r="F33" s="150"/>
      <c r="G33" s="150"/>
      <c r="H33" s="150"/>
      <c r="I33" s="150"/>
      <c r="J33" s="150"/>
      <c r="K33" s="150"/>
      <c r="L33" s="150"/>
    </row>
    <row r="34" spans="1:12" x14ac:dyDescent="0.25">
      <c r="A34" s="150"/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</row>
    <row r="35" spans="1:12" ht="15.75" x14ac:dyDescent="0.25">
      <c r="A35" s="161"/>
      <c r="B35" s="161"/>
      <c r="C35" s="161"/>
      <c r="D35" s="161"/>
      <c r="E35" s="161"/>
      <c r="F35" s="161"/>
      <c r="G35" s="161"/>
      <c r="H35" s="161"/>
      <c r="I35" s="161"/>
      <c r="J35" s="150"/>
      <c r="K35" s="150"/>
      <c r="L35" s="150"/>
    </row>
    <row r="36" spans="1:12" x14ac:dyDescent="0.25">
      <c r="A36" s="150"/>
      <c r="B36" s="150"/>
      <c r="C36" s="150"/>
      <c r="D36" s="150"/>
      <c r="E36" s="150"/>
      <c r="F36" s="150"/>
      <c r="G36" s="150"/>
      <c r="H36" s="150"/>
      <c r="I36" s="150"/>
      <c r="J36" s="150"/>
      <c r="K36" s="150"/>
      <c r="L36" s="150"/>
    </row>
    <row r="37" spans="1:12" x14ac:dyDescent="0.25">
      <c r="A37" s="150"/>
      <c r="B37" s="150"/>
      <c r="C37" s="150"/>
      <c r="D37" s="150"/>
      <c r="E37" s="150"/>
      <c r="F37" s="150"/>
      <c r="G37" s="150"/>
      <c r="H37" s="150"/>
      <c r="I37" s="150"/>
      <c r="J37" s="150"/>
      <c r="K37" s="150"/>
      <c r="L37" s="150"/>
    </row>
    <row r="38" spans="1:12" x14ac:dyDescent="0.25">
      <c r="A38" s="259"/>
      <c r="B38" s="259"/>
      <c r="C38" s="259"/>
      <c r="D38" s="259"/>
      <c r="E38" s="259"/>
      <c r="F38" s="259"/>
      <c r="G38" s="259"/>
      <c r="H38" s="259"/>
      <c r="I38" s="259"/>
      <c r="J38" s="250"/>
      <c r="K38" s="250"/>
      <c r="L38" s="250"/>
    </row>
    <row r="39" spans="1:12" x14ac:dyDescent="0.25">
      <c r="A39" s="250"/>
      <c r="B39" s="250"/>
      <c r="C39" s="250"/>
      <c r="D39" s="250"/>
      <c r="E39" s="250"/>
      <c r="F39" s="250"/>
      <c r="G39" s="250"/>
      <c r="H39" s="250"/>
      <c r="I39" s="250"/>
      <c r="J39" s="250"/>
      <c r="K39" s="250"/>
      <c r="L39" s="250"/>
    </row>
    <row r="40" spans="1:12" x14ac:dyDescent="0.25">
      <c r="A40" s="250"/>
      <c r="B40" s="250"/>
      <c r="C40" s="250"/>
      <c r="D40" s="250"/>
      <c r="E40" s="250"/>
      <c r="F40" s="250"/>
      <c r="G40" s="250"/>
      <c r="H40" s="250"/>
      <c r="I40" s="250"/>
      <c r="J40" s="250"/>
      <c r="K40" s="250"/>
      <c r="L40" s="250"/>
    </row>
    <row r="41" spans="1:12" ht="15.75" thickBot="1" x14ac:dyDescent="0.3">
      <c r="A41" s="254"/>
      <c r="B41" s="255"/>
      <c r="C41" s="255"/>
      <c r="D41" s="255"/>
      <c r="E41" s="255"/>
      <c r="F41" s="255"/>
      <c r="G41" s="255"/>
      <c r="H41" s="255"/>
      <c r="I41" s="256"/>
      <c r="J41" s="257"/>
      <c r="K41" s="257"/>
      <c r="L41" s="258"/>
    </row>
  </sheetData>
  <mergeCells count="103">
    <mergeCell ref="A30:D30"/>
    <mergeCell ref="E30:F30"/>
    <mergeCell ref="G30:H30"/>
    <mergeCell ref="I30:J30"/>
    <mergeCell ref="K30:L30"/>
    <mergeCell ref="A31:D31"/>
    <mergeCell ref="E31:F31"/>
    <mergeCell ref="G31:H31"/>
    <mergeCell ref="I31:J31"/>
    <mergeCell ref="K31:L31"/>
    <mergeCell ref="A39:I39"/>
    <mergeCell ref="J39:L39"/>
    <mergeCell ref="A40:I40"/>
    <mergeCell ref="J40:L40"/>
    <mergeCell ref="A41:I41"/>
    <mergeCell ref="J41:L41"/>
    <mergeCell ref="A32:D32"/>
    <mergeCell ref="E32:F32"/>
    <mergeCell ref="G32:H32"/>
    <mergeCell ref="I32:J32"/>
    <mergeCell ref="K32:L32"/>
    <mergeCell ref="A38:I38"/>
    <mergeCell ref="J38:L38"/>
    <mergeCell ref="A28:D28"/>
    <mergeCell ref="E28:F28"/>
    <mergeCell ref="G28:H28"/>
    <mergeCell ref="I28:J28"/>
    <mergeCell ref="K28:L28"/>
    <mergeCell ref="A29:D29"/>
    <mergeCell ref="E29:F29"/>
    <mergeCell ref="G29:H29"/>
    <mergeCell ref="I29:J29"/>
    <mergeCell ref="K29:L29"/>
    <mergeCell ref="A26:D26"/>
    <mergeCell ref="E26:F26"/>
    <mergeCell ref="G26:H26"/>
    <mergeCell ref="I26:J26"/>
    <mergeCell ref="K26:L26"/>
    <mergeCell ref="A27:D27"/>
    <mergeCell ref="E27:F27"/>
    <mergeCell ref="G27:H27"/>
    <mergeCell ref="I27:J27"/>
    <mergeCell ref="K27:L27"/>
    <mergeCell ref="A24:D24"/>
    <mergeCell ref="E24:F24"/>
    <mergeCell ref="G24:H24"/>
    <mergeCell ref="I24:J24"/>
    <mergeCell ref="K24:L24"/>
    <mergeCell ref="A25:D25"/>
    <mergeCell ref="E25:F25"/>
    <mergeCell ref="G25:H25"/>
    <mergeCell ref="I25:J25"/>
    <mergeCell ref="K25:L25"/>
    <mergeCell ref="A20:D20"/>
    <mergeCell ref="E20:F20"/>
    <mergeCell ref="G20:H20"/>
    <mergeCell ref="I20:J20"/>
    <mergeCell ref="K20:L20"/>
    <mergeCell ref="A21:D21"/>
    <mergeCell ref="E21:F21"/>
    <mergeCell ref="G21:H21"/>
    <mergeCell ref="I21:J21"/>
    <mergeCell ref="K21:L21"/>
    <mergeCell ref="A18:D18"/>
    <mergeCell ref="E18:F18"/>
    <mergeCell ref="G18:H18"/>
    <mergeCell ref="I18:J18"/>
    <mergeCell ref="K18:L18"/>
    <mergeCell ref="A19:D19"/>
    <mergeCell ref="E19:F19"/>
    <mergeCell ref="G19:H19"/>
    <mergeCell ref="I19:J19"/>
    <mergeCell ref="K19:L19"/>
    <mergeCell ref="A16:D16"/>
    <mergeCell ref="E16:F16"/>
    <mergeCell ref="G16:H16"/>
    <mergeCell ref="I16:J16"/>
    <mergeCell ref="K16:L16"/>
    <mergeCell ref="A17:D17"/>
    <mergeCell ref="E17:F17"/>
    <mergeCell ref="G17:H17"/>
    <mergeCell ref="I17:J17"/>
    <mergeCell ref="K17:L17"/>
    <mergeCell ref="A14:D14"/>
    <mergeCell ref="E14:F14"/>
    <mergeCell ref="G14:H14"/>
    <mergeCell ref="I14:J14"/>
    <mergeCell ref="K14:L14"/>
    <mergeCell ref="E15:F15"/>
    <mergeCell ref="G15:H15"/>
    <mergeCell ref="I15:J15"/>
    <mergeCell ref="K15:L15"/>
    <mergeCell ref="A1:L1"/>
    <mergeCell ref="A2:L2"/>
    <mergeCell ref="C5:I5"/>
    <mergeCell ref="C6:I6"/>
    <mergeCell ref="A8:D8"/>
    <mergeCell ref="A13:D13"/>
    <mergeCell ref="E13:F13"/>
    <mergeCell ref="G13:H13"/>
    <mergeCell ref="I13:J13"/>
    <mergeCell ref="K13:L13"/>
    <mergeCell ref="A3:L3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>
      <selection activeCell="O12" sqref="O12"/>
    </sheetView>
  </sheetViews>
  <sheetFormatPr defaultRowHeight="15" x14ac:dyDescent="0.25"/>
  <sheetData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1</vt:i4>
      </vt:variant>
    </vt:vector>
  </HeadingPairs>
  <TitlesOfParts>
    <vt:vector size="11" baseType="lpstr">
      <vt:lpstr>1</vt:lpstr>
      <vt:lpstr>2</vt:lpstr>
      <vt:lpstr>3-a</vt:lpstr>
      <vt:lpstr>4-a</vt:lpstr>
      <vt:lpstr>4-b</vt:lpstr>
      <vt:lpstr>8-a</vt:lpstr>
      <vt:lpstr>8-b</vt:lpstr>
      <vt:lpstr>8-c</vt:lpstr>
      <vt:lpstr>8-d</vt:lpstr>
      <vt:lpstr>Munka1</vt:lpstr>
      <vt:lpstr>'3-a'!Nyomtatási_terület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</dc:creator>
  <cp:lastModifiedBy>user</cp:lastModifiedBy>
  <cp:lastPrinted>2019-10-10T08:45:27Z</cp:lastPrinted>
  <dcterms:created xsi:type="dcterms:W3CDTF">2015-02-23T07:05:39Z</dcterms:created>
  <dcterms:modified xsi:type="dcterms:W3CDTF">2019-10-10T08:45:44Z</dcterms:modified>
</cp:coreProperties>
</file>