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'BEVÉTELEK'!$A$1:$P$63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<sst xmlns="http://schemas.openxmlformats.org/spreadsheetml/2006/main" count="437" uniqueCount="169">
  <si>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</si>
  <si>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</si>
  <si>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</si>
  <si>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</si>
  <si>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</si>
  <si>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</si>
  <si>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</si>
  <si>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</si>
  <si>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</si>
  <si>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</si>
  <si>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</si>
  <si>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</si>
  <si>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</si>
  <si>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</si>
  <si>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</si>
  <si>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</si>
  <si>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</si>
  <si>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</si>
  <si>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</si>
  <si>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</si>
  <si>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</si>
  <si>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</si>
  <si>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</si>
  <si>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</si>
  <si>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</si>
  <si>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</si>
  <si>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</si>
  <si>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</si>
  <si>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</si>
  <si>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</si>
  <si>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</si>
  <si>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</si>
  <si>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</si>
  <si>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</si>
  <si>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</si>
  <si>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</si>
  <si>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</si>
  <si>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</si>
  <si>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</si>
  <si>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</si>
  <si>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</si>
  <si>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</si>
  <si>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</si>
  <si>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</si>
  <si>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</si>
  <si>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</si>
  <si>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</si>
  <si>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</si>
  <si>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</si>
  <si>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</si>
  <si>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</si>
  <si>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</si>
  <si>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</si>
  <si>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</si>
  <si>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</si>
  <si>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</si>
  <si>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</si>
  <si>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</si>
  <si>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</si>
  <si>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</si>
  <si>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</si>
  <si>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</si>
  <si>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</si>
  <si>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</si>
  <si>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</si>
  <si>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</si>
  <si>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</si>
  <si>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</si>
  <si>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</si>
  <si>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</si>
  <si>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</si>
  <si>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</si>
  <si>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</si>
  <si>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</si>
  <si>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</si>
  <si>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</si>
  <si>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</si>
  <si>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</si>
  <si>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</si>
  <si>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</si>
  <si>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</si>
  <si>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</si>
  <si>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</si>
  <si>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</si>
  <si>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</si>
  <si>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</si>
  <si>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</si>
  <si>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</si>
  <si>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</si>
  <si>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</si>
  <si>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</si>
  <si>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</si>
  <si>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</si>
  <si>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</si>
  <si>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</si>
  <si>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</si>
  <si>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</si>
  <si>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</si>
  <si>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</si>
  <si>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</si>
  <si>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</si>
  <si>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</si>
  <si>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</si>
  <si>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</si>
  <si>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</si>
  <si>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</si>
  <si>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</si>
  <si>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</si>
  <si>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</si>
  <si>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</si>
  <si>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</si>
  <si>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</si>
  <si>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</si>
  <si>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</si>
  <si>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</si>
  <si>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</si>
  <si>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</si>
  <si>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</si>
  <si>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</si>
  <si>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</si>
  <si>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</si>
  <si>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</si>
  <si>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            Tardos Község Önkormányzata  2017. évi költségvetése feladatonként</t>
  </si>
  <si>
    <t xml:space="preserve">                                             Tardos Község Önkormányzata  2017. évi  költségvetése feladatonként</t>
  </si>
  <si>
    <t>Előirányzat</t>
  </si>
  <si>
    <t>Q</t>
  </si>
  <si>
    <t>Eredeti</t>
  </si>
  <si>
    <t>Módosított</t>
  </si>
  <si>
    <t>47.</t>
  </si>
  <si>
    <t>48.</t>
  </si>
  <si>
    <t>3.</t>
  </si>
  <si>
    <t>4.</t>
  </si>
  <si>
    <t>5.</t>
  </si>
  <si>
    <t>6.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</si>
  <si>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</si>
  <si>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</si>
  <si>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</si>
  <si>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</si>
  <si>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</si>
  <si>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</si>
  <si>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</si>
  <si>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</si>
  <si>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</si>
  <si>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</si>
  <si>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</si>
  <si>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</si>
  <si>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</si>
  <si>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</si>
  <si>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</si>
  <si>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</si>
  <si>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</si>
  <si>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</si>
  <si>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</si>
  <si>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</si>
  <si>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</si>
  <si>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</si>
  <si>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forintban</t>
  </si>
  <si>
    <t>1/4. oldal</t>
  </si>
  <si>
    <t>2/4. oldal</t>
  </si>
  <si>
    <t>3/4 oldal</t>
  </si>
  <si>
    <t>4/4 oldal</t>
  </si>
  <si>
    <t>072111</t>
  </si>
  <si>
    <t>Háziorvosi alapellátás</t>
  </si>
  <si>
    <t>49.</t>
  </si>
  <si>
    <t>50.</t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</si>
  <si>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1/2017. (II.16.) számú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</si>
  <si>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1/2017. (II.16.) számú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</si>
  <si>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1/2017. (II.16.)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</si>
  <si>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1/2017. (II.16.) önkormányzati rendelethez</t>
    </r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</si>
</sst>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1" xfId="0" applyNumberFormat="1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wrapText="1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 wrapText="1"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1" xfId="0" applyNumberFormat="1" applyFont="1" applyBorder="1" applyAlignment="1">
      <alignment horizontal="center" vertical="top" shrinkToFit="1"/>
    </xf>
    <xf numFmtId="1" fontId="6" fillId="0" borderId="42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1" fontId="0" fillId="0" borderId="44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1" fontId="6" fillId="0" borderId="46" xfId="0" applyNumberFormat="1" applyFont="1" applyBorder="1" applyAlignment="1">
      <alignment horizontal="right"/>
    </xf>
    <xf numFmtId="1" fontId="7" fillId="0" borderId="46" xfId="0" applyNumberFormat="1" applyFont="1" applyBorder="1" applyAlignment="1">
      <alignment horizontal="right"/>
    </xf>
    <xf numFmtId="1" fontId="6" fillId="0" borderId="46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48" xfId="0" applyFont="1" applyFill="1" applyBorder="1" applyAlignment="1">
      <alignment wrapText="1"/>
    </xf>
    <xf numFmtId="1" fontId="6" fillId="0" borderId="23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40" xfId="0" applyFont="1" applyFill="1" applyBorder="1" applyAlignment="1">
      <alignment vertical="top" wrapText="1"/>
    </xf>
    <xf numFmtId="1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6" fillId="0" borderId="41" xfId="0" applyFont="1" applyFill="1" applyBorder="1" applyAlignment="1">
      <alignment wrapText="1"/>
    </xf>
    <xf numFmtId="1" fontId="0" fillId="0" borderId="18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51" xfId="0" applyFont="1" applyFill="1" applyBorder="1" applyAlignment="1">
      <alignment wrapText="1"/>
    </xf>
    <xf numFmtId="49" fontId="8" fillId="0" borderId="5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53" xfId="0" applyFont="1" applyBorder="1" applyAlignment="1">
      <alignment wrapText="1"/>
    </xf>
    <xf numFmtId="0" fontId="6" fillId="0" borderId="21" xfId="0" applyFont="1" applyFill="1" applyBorder="1" applyAlignment="1">
      <alignment wrapText="1"/>
    </xf>
    <xf numFmtId="3" fontId="0" fillId="0" borderId="4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9" fontId="6" fillId="0" borderId="41" xfId="0" applyNumberFormat="1" applyFont="1" applyBorder="1" applyAlignment="1">
      <alignment horizontal="center" vertical="top" shrinkToFit="1"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0" fontId="6" fillId="0" borderId="34" xfId="0" applyFont="1" applyFill="1" applyBorder="1" applyAlignment="1">
      <alignment wrapText="1"/>
    </xf>
    <xf numFmtId="1" fontId="6" fillId="0" borderId="59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0" fillId="0" borderId="34" xfId="0" applyBorder="1" applyAlignment="1">
      <alignment/>
    </xf>
    <xf numFmtId="3" fontId="0" fillId="0" borderId="6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7" fillId="0" borderId="65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49" fontId="6" fillId="0" borderId="34" xfId="0" applyNumberFormat="1" applyFont="1" applyBorder="1" applyAlignment="1">
      <alignment horizontal="center" vertical="top" shrinkToFit="1"/>
    </xf>
    <xf numFmtId="0" fontId="6" fillId="0" borderId="34" xfId="0" applyFont="1" applyBorder="1" applyAlignment="1">
      <alignment wrapText="1"/>
    </xf>
    <xf numFmtId="3" fontId="0" fillId="0" borderId="67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6" fillId="0" borderId="70" xfId="0" applyNumberFormat="1" applyFont="1" applyBorder="1" applyAlignment="1">
      <alignment horizontal="center"/>
    </xf>
    <xf numFmtId="0" fontId="6" fillId="0" borderId="71" xfId="0" applyNumberFormat="1" applyFont="1" applyBorder="1" applyAlignment="1">
      <alignment horizontal="center"/>
    </xf>
    <xf numFmtId="1" fontId="0" fillId="0" borderId="67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0" fontId="6" fillId="0" borderId="68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 vertical="top" shrinkToFit="1"/>
    </xf>
    <xf numFmtId="0" fontId="6" fillId="0" borderId="68" xfId="0" applyFont="1" applyBorder="1" applyAlignment="1">
      <alignment wrapText="1"/>
    </xf>
    <xf numFmtId="1" fontId="0" fillId="0" borderId="68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0" fillId="0" borderId="73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6" fillId="0" borderId="7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49" fontId="8" fillId="0" borderId="34" xfId="0" applyNumberFormat="1" applyFont="1" applyBorder="1" applyAlignment="1">
      <alignment vertical="top"/>
    </xf>
    <xf numFmtId="0" fontId="2" fillId="0" borderId="3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75" xfId="0" applyNumberFormat="1" applyBorder="1" applyAlignment="1">
      <alignment horizontal="center" vertical="top"/>
    </xf>
    <xf numFmtId="1" fontId="6" fillId="0" borderId="37" xfId="0" applyNumberFormat="1" applyFont="1" applyBorder="1" applyAlignment="1">
      <alignment horizontal="center"/>
    </xf>
    <xf numFmtId="49" fontId="43" fillId="0" borderId="7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49" fontId="13" fillId="0" borderId="0" xfId="0" applyNumberFormat="1" applyFont="1" applyAlignment="1">
      <alignment horizontal="center"/>
    </xf>
    <xf numFmtId="49" fontId="14" fillId="0" borderId="77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41" sqref="A41:P4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2.140625" style="0" customWidth="1"/>
    <col min="5" max="14" width="15.7109375" style="0" customWidth="1"/>
  </cols>
  <sheetData>
    <row r="1" spans="1:16" ht="17.25">
      <c r="A1" s="210" t="s">
        <v>165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15">
      <c r="A2" s="1"/>
      <c r="B2" s="2"/>
      <c r="C2" s="207" t="s">
        <v>122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68" t="s">
        <v>157</v>
      </c>
      <c r="O2" s="68"/>
      <c r="P2" s="2"/>
    </row>
    <row r="3" spans="1:16" ht="15.75" thickBot="1">
      <c r="A3" s="1"/>
      <c r="B3" s="29"/>
      <c r="C3" s="29"/>
      <c r="D3" s="29"/>
      <c r="E3" s="29"/>
      <c r="F3" s="29"/>
      <c r="G3" s="208" t="s">
        <v>43</v>
      </c>
      <c r="H3" s="208"/>
      <c r="I3" s="208"/>
      <c r="J3" s="29"/>
      <c r="K3" s="29"/>
      <c r="L3" s="29"/>
      <c r="N3" s="30" t="s">
        <v>156</v>
      </c>
      <c r="O3" s="29"/>
      <c r="P3" s="29"/>
    </row>
    <row r="4" spans="1:16" ht="216">
      <c r="A4" s="45"/>
      <c r="B4" s="46" t="s">
        <v>44</v>
      </c>
      <c r="C4" s="3" t="s">
        <v>45</v>
      </c>
      <c r="D4" s="3" t="s">
        <v>124</v>
      </c>
      <c r="E4" s="4" t="s">
        <v>46</v>
      </c>
      <c r="F4" s="4" t="s">
        <v>47</v>
      </c>
      <c r="G4" s="5" t="s">
        <v>48</v>
      </c>
      <c r="H4" s="5" t="s">
        <v>6</v>
      </c>
      <c r="I4" s="6" t="s">
        <v>49</v>
      </c>
      <c r="J4" s="4" t="s">
        <v>50</v>
      </c>
      <c r="K4" s="4" t="s">
        <v>51</v>
      </c>
      <c r="L4" s="6" t="s">
        <v>52</v>
      </c>
      <c r="M4" s="4" t="s">
        <v>7</v>
      </c>
      <c r="N4" s="7" t="s">
        <v>0</v>
      </c>
      <c r="O4" s="8"/>
      <c r="P4" s="9"/>
    </row>
    <row r="5" spans="1:16" ht="15">
      <c r="A5" s="37"/>
      <c r="B5" s="38" t="s">
        <v>10</v>
      </c>
      <c r="C5" s="39" t="s">
        <v>11</v>
      </c>
      <c r="D5" s="40" t="s">
        <v>12</v>
      </c>
      <c r="E5" s="40" t="s">
        <v>13</v>
      </c>
      <c r="F5" s="41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42" t="s">
        <v>37</v>
      </c>
      <c r="O5" s="10"/>
      <c r="P5" s="10"/>
    </row>
    <row r="6" spans="1:16" ht="19.5" customHeight="1">
      <c r="A6" s="149" t="s">
        <v>1</v>
      </c>
      <c r="B6" s="81" t="s">
        <v>64</v>
      </c>
      <c r="C6" s="80" t="s">
        <v>65</v>
      </c>
      <c r="D6" s="22" t="s">
        <v>126</v>
      </c>
      <c r="E6" s="33"/>
      <c r="F6" s="34"/>
      <c r="G6" s="35"/>
      <c r="H6" s="35"/>
      <c r="I6" s="35">
        <v>500000</v>
      </c>
      <c r="J6" s="34"/>
      <c r="K6" s="34"/>
      <c r="L6" s="34"/>
      <c r="M6" s="34"/>
      <c r="N6" s="36">
        <f aca="true" t="shared" si="0" ref="N6:N57">SUM(E6:M6)</f>
        <v>500000</v>
      </c>
      <c r="O6" s="19"/>
      <c r="P6" s="20"/>
    </row>
    <row r="7" spans="1:16" ht="19.5" customHeight="1">
      <c r="A7" s="149" t="s">
        <v>2</v>
      </c>
      <c r="B7" s="81"/>
      <c r="C7" s="80"/>
      <c r="D7" s="22" t="s">
        <v>127</v>
      </c>
      <c r="E7" s="33"/>
      <c r="F7" s="34"/>
      <c r="G7" s="35"/>
      <c r="H7" s="35"/>
      <c r="I7" s="35">
        <v>500000</v>
      </c>
      <c r="J7" s="34"/>
      <c r="K7" s="34"/>
      <c r="L7" s="34"/>
      <c r="M7" s="34"/>
      <c r="N7" s="36">
        <f t="shared" si="0"/>
        <v>500000</v>
      </c>
      <c r="O7" s="19"/>
      <c r="P7" s="20"/>
    </row>
    <row r="8" spans="1:16" ht="27.75" customHeight="1">
      <c r="A8" s="149" t="s">
        <v>130</v>
      </c>
      <c r="B8" s="31" t="s">
        <v>96</v>
      </c>
      <c r="C8" s="32" t="s">
        <v>104</v>
      </c>
      <c r="D8" s="14" t="s">
        <v>126</v>
      </c>
      <c r="E8" s="33"/>
      <c r="F8" s="34"/>
      <c r="G8" s="35"/>
      <c r="H8" s="35">
        <v>42270000</v>
      </c>
      <c r="I8" s="35"/>
      <c r="J8" s="34"/>
      <c r="K8" s="34"/>
      <c r="L8" s="34"/>
      <c r="M8" s="34"/>
      <c r="N8" s="36">
        <f t="shared" si="0"/>
        <v>42270000</v>
      </c>
      <c r="O8" s="19"/>
      <c r="P8" s="20"/>
    </row>
    <row r="9" spans="1:16" ht="27.75" customHeight="1">
      <c r="A9" s="149" t="s">
        <v>131</v>
      </c>
      <c r="B9" s="88"/>
      <c r="C9" s="134"/>
      <c r="D9" s="14" t="s">
        <v>127</v>
      </c>
      <c r="E9" s="196"/>
      <c r="F9" s="16"/>
      <c r="G9" s="17"/>
      <c r="H9" s="17">
        <v>42270000</v>
      </c>
      <c r="I9" s="17"/>
      <c r="J9" s="16"/>
      <c r="K9" s="16"/>
      <c r="L9" s="16"/>
      <c r="M9" s="60"/>
      <c r="N9" s="36">
        <f t="shared" si="0"/>
        <v>42270000</v>
      </c>
      <c r="O9" s="19"/>
      <c r="P9" s="20"/>
    </row>
    <row r="10" spans="1:16" ht="19.5" customHeight="1">
      <c r="A10" s="149" t="s">
        <v>132</v>
      </c>
      <c r="B10" s="87" t="s">
        <v>91</v>
      </c>
      <c r="C10" s="93" t="s">
        <v>5</v>
      </c>
      <c r="D10" s="22" t="s">
        <v>126</v>
      </c>
      <c r="E10" s="197"/>
      <c r="F10" s="89"/>
      <c r="G10" s="90"/>
      <c r="H10" s="90"/>
      <c r="I10" s="89">
        <v>200000</v>
      </c>
      <c r="J10" s="89"/>
      <c r="K10" s="89"/>
      <c r="L10" s="89"/>
      <c r="M10" s="198"/>
      <c r="N10" s="36">
        <f t="shared" si="0"/>
        <v>200000</v>
      </c>
      <c r="O10" s="19"/>
      <c r="P10" s="20"/>
    </row>
    <row r="11" spans="1:16" ht="19.5" customHeight="1">
      <c r="A11" s="149" t="s">
        <v>133</v>
      </c>
      <c r="B11" s="87"/>
      <c r="C11" s="93"/>
      <c r="D11" s="22" t="s">
        <v>127</v>
      </c>
      <c r="E11" s="135"/>
      <c r="F11" s="136"/>
      <c r="G11" s="23"/>
      <c r="H11" s="23"/>
      <c r="I11" s="136">
        <v>200000</v>
      </c>
      <c r="J11" s="136"/>
      <c r="K11" s="136"/>
      <c r="L11" s="136"/>
      <c r="M11" s="136"/>
      <c r="N11" s="36">
        <f t="shared" si="0"/>
        <v>200000</v>
      </c>
      <c r="O11" s="19"/>
      <c r="P11" s="20"/>
    </row>
    <row r="12" spans="1:16" ht="26.25">
      <c r="A12" s="149" t="s">
        <v>108</v>
      </c>
      <c r="B12" s="13" t="s">
        <v>61</v>
      </c>
      <c r="C12" s="14" t="s">
        <v>88</v>
      </c>
      <c r="D12" s="14" t="s">
        <v>126</v>
      </c>
      <c r="E12" s="15"/>
      <c r="F12" s="16"/>
      <c r="G12" s="17"/>
      <c r="H12" s="17"/>
      <c r="I12" s="16">
        <v>3440000</v>
      </c>
      <c r="J12" s="16">
        <v>80000</v>
      </c>
      <c r="K12" s="16"/>
      <c r="L12" s="16"/>
      <c r="M12" s="16"/>
      <c r="N12" s="18">
        <f t="shared" si="0"/>
        <v>3520000</v>
      </c>
      <c r="O12" s="19"/>
      <c r="P12" s="20"/>
    </row>
    <row r="13" spans="1:16" ht="15">
      <c r="A13" s="149" t="s">
        <v>109</v>
      </c>
      <c r="B13" s="13"/>
      <c r="C13" s="14"/>
      <c r="D13" s="14" t="s">
        <v>127</v>
      </c>
      <c r="E13" s="15"/>
      <c r="F13" s="16"/>
      <c r="G13" s="17"/>
      <c r="H13" s="17"/>
      <c r="I13" s="16">
        <v>3940000</v>
      </c>
      <c r="J13" s="16">
        <v>1563300</v>
      </c>
      <c r="K13" s="16"/>
      <c r="L13" s="16"/>
      <c r="M13" s="16"/>
      <c r="N13" s="18">
        <f t="shared" si="0"/>
        <v>5503300</v>
      </c>
      <c r="O13" s="19"/>
      <c r="P13" s="20"/>
    </row>
    <row r="14" spans="1:16" ht="26.25">
      <c r="A14" s="150" t="s">
        <v>110</v>
      </c>
      <c r="B14" s="13" t="s">
        <v>69</v>
      </c>
      <c r="C14" s="14" t="s">
        <v>70</v>
      </c>
      <c r="D14" s="14" t="s">
        <v>126</v>
      </c>
      <c r="E14" s="15">
        <v>106428000</v>
      </c>
      <c r="F14" s="16"/>
      <c r="G14" s="17"/>
      <c r="H14" s="17"/>
      <c r="I14" s="16"/>
      <c r="J14" s="16"/>
      <c r="K14" s="16"/>
      <c r="L14" s="16"/>
      <c r="M14" s="16"/>
      <c r="N14" s="18">
        <f t="shared" si="0"/>
        <v>106428000</v>
      </c>
      <c r="O14" s="19"/>
      <c r="P14" s="20"/>
    </row>
    <row r="15" spans="1:16" ht="15">
      <c r="A15" s="149" t="s">
        <v>111</v>
      </c>
      <c r="B15" s="13"/>
      <c r="C15" s="14"/>
      <c r="D15" s="14" t="s">
        <v>127</v>
      </c>
      <c r="E15" s="137">
        <v>108641910</v>
      </c>
      <c r="F15" s="16"/>
      <c r="G15" s="17">
        <v>142270806</v>
      </c>
      <c r="H15" s="17"/>
      <c r="I15" s="16"/>
      <c r="J15" s="16"/>
      <c r="K15" s="16"/>
      <c r="L15" s="16"/>
      <c r="M15" s="138"/>
      <c r="N15" s="18">
        <f t="shared" si="0"/>
        <v>250912716</v>
      </c>
      <c r="O15" s="19"/>
      <c r="P15" s="20"/>
    </row>
    <row r="16" spans="1:16" ht="19.5" customHeight="1">
      <c r="A16" s="149" t="s">
        <v>112</v>
      </c>
      <c r="B16" s="13" t="s">
        <v>72</v>
      </c>
      <c r="C16" s="14" t="s">
        <v>73</v>
      </c>
      <c r="D16" s="14" t="s">
        <v>126</v>
      </c>
      <c r="E16" s="137"/>
      <c r="F16" s="16"/>
      <c r="G16" s="17"/>
      <c r="H16" s="17"/>
      <c r="I16" s="16"/>
      <c r="J16" s="16"/>
      <c r="K16" s="16"/>
      <c r="L16" s="16"/>
      <c r="M16" s="60">
        <v>133973000</v>
      </c>
      <c r="N16" s="18">
        <f t="shared" si="0"/>
        <v>133973000</v>
      </c>
      <c r="O16" s="19"/>
      <c r="P16" s="20"/>
    </row>
    <row r="17" spans="1:16" ht="19.5" customHeight="1">
      <c r="A17" s="149" t="s">
        <v>113</v>
      </c>
      <c r="B17" s="13"/>
      <c r="C17" s="14"/>
      <c r="D17" s="14" t="s">
        <v>127</v>
      </c>
      <c r="E17" s="137"/>
      <c r="F17" s="16"/>
      <c r="G17" s="17"/>
      <c r="H17" s="17"/>
      <c r="I17" s="16"/>
      <c r="J17" s="16"/>
      <c r="K17" s="16"/>
      <c r="L17" s="16"/>
      <c r="M17" s="138">
        <v>133973383</v>
      </c>
      <c r="N17" s="18">
        <f t="shared" si="0"/>
        <v>133973383</v>
      </c>
      <c r="O17" s="19"/>
      <c r="P17" s="20"/>
    </row>
    <row r="18" spans="1:16" ht="19.5" customHeight="1">
      <c r="A18" s="149" t="s">
        <v>114</v>
      </c>
      <c r="B18" s="21" t="s">
        <v>82</v>
      </c>
      <c r="C18" s="22" t="s">
        <v>83</v>
      </c>
      <c r="D18" s="22" t="s">
        <v>126</v>
      </c>
      <c r="E18" s="15"/>
      <c r="F18" s="16">
        <v>4000000</v>
      </c>
      <c r="G18" s="17"/>
      <c r="H18" s="17"/>
      <c r="I18" s="16"/>
      <c r="J18" s="16"/>
      <c r="K18" s="16"/>
      <c r="L18" s="16"/>
      <c r="M18" s="16"/>
      <c r="N18" s="18">
        <f t="shared" si="0"/>
        <v>4000000</v>
      </c>
      <c r="O18" s="19"/>
      <c r="P18" s="20"/>
    </row>
    <row r="19" spans="1:16" ht="19.5" customHeight="1">
      <c r="A19" s="149" t="s">
        <v>115</v>
      </c>
      <c r="B19" s="21"/>
      <c r="C19" s="22"/>
      <c r="D19" s="22" t="s">
        <v>127</v>
      </c>
      <c r="E19" s="15"/>
      <c r="F19" s="16">
        <v>10000000</v>
      </c>
      <c r="G19" s="17"/>
      <c r="H19" s="17"/>
      <c r="I19" s="16"/>
      <c r="J19" s="16"/>
      <c r="K19" s="16"/>
      <c r="L19" s="16"/>
      <c r="M19" s="16"/>
      <c r="N19" s="18">
        <f t="shared" si="0"/>
        <v>10000000</v>
      </c>
      <c r="O19" s="19"/>
      <c r="P19" s="20"/>
    </row>
    <row r="20" spans="1:16" ht="19.5" customHeight="1">
      <c r="A20" s="150" t="s">
        <v>116</v>
      </c>
      <c r="B20" s="13" t="s">
        <v>57</v>
      </c>
      <c r="C20" s="14" t="s">
        <v>58</v>
      </c>
      <c r="D20" s="14" t="s">
        <v>126</v>
      </c>
      <c r="E20" s="15"/>
      <c r="F20" s="16"/>
      <c r="G20" s="17"/>
      <c r="H20" s="16"/>
      <c r="I20" s="16"/>
      <c r="J20" s="16"/>
      <c r="K20" s="16"/>
      <c r="L20" s="16"/>
      <c r="M20" s="16"/>
      <c r="N20" s="18">
        <f t="shared" si="0"/>
        <v>0</v>
      </c>
      <c r="O20" s="19"/>
      <c r="P20" s="20"/>
    </row>
    <row r="21" spans="1:16" ht="19.5" customHeight="1">
      <c r="A21" s="149" t="s">
        <v>117</v>
      </c>
      <c r="B21" s="13"/>
      <c r="C21" s="14"/>
      <c r="D21" s="14" t="s">
        <v>127</v>
      </c>
      <c r="E21" s="15"/>
      <c r="F21" s="16"/>
      <c r="G21" s="17"/>
      <c r="H21" s="16"/>
      <c r="I21" s="16"/>
      <c r="J21" s="16"/>
      <c r="K21" s="16"/>
      <c r="L21" s="16"/>
      <c r="M21" s="16"/>
      <c r="N21" s="18">
        <f t="shared" si="0"/>
        <v>0</v>
      </c>
      <c r="O21" s="19"/>
      <c r="P21" s="20"/>
    </row>
    <row r="22" spans="1:16" ht="19.5" customHeight="1">
      <c r="A22" s="149" t="s">
        <v>118</v>
      </c>
      <c r="B22" s="13" t="s">
        <v>66</v>
      </c>
      <c r="C22" s="14" t="s">
        <v>3</v>
      </c>
      <c r="D22" s="14" t="s">
        <v>126</v>
      </c>
      <c r="E22" s="15"/>
      <c r="F22" s="16"/>
      <c r="G22" s="17"/>
      <c r="H22" s="16"/>
      <c r="I22" s="16"/>
      <c r="J22" s="16"/>
      <c r="K22" s="16"/>
      <c r="L22" s="16"/>
      <c r="M22" s="16"/>
      <c r="N22" s="18">
        <f t="shared" si="0"/>
        <v>0</v>
      </c>
      <c r="O22" s="19"/>
      <c r="P22" s="20"/>
    </row>
    <row r="23" spans="1:16" ht="19.5" customHeight="1">
      <c r="A23" s="149" t="s">
        <v>119</v>
      </c>
      <c r="B23" s="13"/>
      <c r="C23" s="14"/>
      <c r="D23" s="14" t="s">
        <v>127</v>
      </c>
      <c r="E23" s="15"/>
      <c r="F23" s="16"/>
      <c r="G23" s="17"/>
      <c r="H23" s="16"/>
      <c r="I23" s="16"/>
      <c r="J23" s="16"/>
      <c r="K23" s="16"/>
      <c r="L23" s="16"/>
      <c r="M23" s="16"/>
      <c r="N23" s="18">
        <f t="shared" si="0"/>
        <v>0</v>
      </c>
      <c r="O23" s="19"/>
      <c r="P23" s="20"/>
    </row>
    <row r="24" spans="1:16" ht="19.5" customHeight="1">
      <c r="A24" s="150" t="s">
        <v>120</v>
      </c>
      <c r="B24" s="13" t="s">
        <v>62</v>
      </c>
      <c r="C24" s="14" t="s">
        <v>63</v>
      </c>
      <c r="D24" s="14" t="s">
        <v>126</v>
      </c>
      <c r="E24" s="15"/>
      <c r="F24" s="16"/>
      <c r="G24" s="17"/>
      <c r="H24" s="16"/>
      <c r="I24" s="16"/>
      <c r="J24" s="16"/>
      <c r="K24" s="16"/>
      <c r="L24" s="16"/>
      <c r="M24" s="16"/>
      <c r="N24" s="18">
        <f t="shared" si="0"/>
        <v>0</v>
      </c>
      <c r="O24" s="19"/>
      <c r="P24" s="20"/>
    </row>
    <row r="25" spans="1:16" ht="19.5" customHeight="1">
      <c r="A25" s="150" t="s">
        <v>121</v>
      </c>
      <c r="B25" s="13"/>
      <c r="C25" s="14"/>
      <c r="D25" s="14" t="s">
        <v>127</v>
      </c>
      <c r="E25" s="15"/>
      <c r="F25" s="16"/>
      <c r="G25" s="17"/>
      <c r="H25" s="16"/>
      <c r="I25" s="16"/>
      <c r="J25" s="16"/>
      <c r="K25" s="16"/>
      <c r="L25" s="16"/>
      <c r="M25" s="16"/>
      <c r="N25" s="18">
        <f t="shared" si="0"/>
        <v>0</v>
      </c>
      <c r="O25" s="19"/>
      <c r="P25" s="20"/>
    </row>
    <row r="26" spans="1:16" ht="19.5" customHeight="1">
      <c r="A26" s="150" t="s">
        <v>97</v>
      </c>
      <c r="B26" s="13" t="s">
        <v>67</v>
      </c>
      <c r="C26" s="14" t="s">
        <v>68</v>
      </c>
      <c r="D26" s="14" t="s">
        <v>126</v>
      </c>
      <c r="E26" s="15"/>
      <c r="F26" s="16"/>
      <c r="G26" s="17"/>
      <c r="H26" s="16"/>
      <c r="I26" s="16"/>
      <c r="J26" s="16"/>
      <c r="K26" s="16"/>
      <c r="L26" s="16">
        <v>112000</v>
      </c>
      <c r="M26" s="16"/>
      <c r="N26" s="18">
        <f t="shared" si="0"/>
        <v>112000</v>
      </c>
      <c r="O26" s="19"/>
      <c r="P26" s="20"/>
    </row>
    <row r="27" spans="1:16" ht="19.5" customHeight="1">
      <c r="A27" s="149" t="s">
        <v>98</v>
      </c>
      <c r="B27" s="13"/>
      <c r="C27" s="14"/>
      <c r="D27" s="14" t="s">
        <v>127</v>
      </c>
      <c r="E27" s="15"/>
      <c r="F27" s="16">
        <v>699978</v>
      </c>
      <c r="G27" s="17"/>
      <c r="H27" s="16"/>
      <c r="I27" s="16"/>
      <c r="J27" s="16"/>
      <c r="K27" s="16"/>
      <c r="L27" s="16">
        <v>112000</v>
      </c>
      <c r="M27" s="16"/>
      <c r="N27" s="18">
        <f t="shared" si="0"/>
        <v>811978</v>
      </c>
      <c r="O27" s="19"/>
      <c r="P27" s="20"/>
    </row>
    <row r="28" spans="1:16" ht="19.5" customHeight="1">
      <c r="A28" s="149" t="s">
        <v>99</v>
      </c>
      <c r="B28" s="13" t="s">
        <v>89</v>
      </c>
      <c r="C28" s="14" t="s">
        <v>90</v>
      </c>
      <c r="D28" s="14" t="s">
        <v>126</v>
      </c>
      <c r="E28" s="15"/>
      <c r="F28" s="16"/>
      <c r="G28" s="17"/>
      <c r="H28" s="16"/>
      <c r="I28" s="16"/>
      <c r="J28" s="16"/>
      <c r="K28" s="16"/>
      <c r="L28" s="16"/>
      <c r="M28" s="16"/>
      <c r="N28" s="18">
        <f t="shared" si="0"/>
        <v>0</v>
      </c>
      <c r="O28" s="19"/>
      <c r="P28" s="20"/>
    </row>
    <row r="29" spans="1:16" ht="19.5" customHeight="1">
      <c r="A29" s="149" t="s">
        <v>100</v>
      </c>
      <c r="B29" s="13"/>
      <c r="C29" s="14"/>
      <c r="D29" s="14" t="s">
        <v>127</v>
      </c>
      <c r="E29" s="15"/>
      <c r="F29" s="16"/>
      <c r="G29" s="17"/>
      <c r="H29" s="16"/>
      <c r="I29" s="16"/>
      <c r="J29" s="16"/>
      <c r="K29" s="16"/>
      <c r="L29" s="16"/>
      <c r="M29" s="16"/>
      <c r="N29" s="18">
        <f t="shared" si="0"/>
        <v>0</v>
      </c>
      <c r="O29" s="19"/>
      <c r="P29" s="20"/>
    </row>
    <row r="30" spans="1:16" ht="19.5" customHeight="1">
      <c r="A30" s="149" t="s">
        <v>134</v>
      </c>
      <c r="B30" s="13" t="s">
        <v>74</v>
      </c>
      <c r="C30" s="14" t="s">
        <v>75</v>
      </c>
      <c r="D30" s="14" t="s">
        <v>126</v>
      </c>
      <c r="E30" s="15"/>
      <c r="F30" s="16">
        <v>4776000</v>
      </c>
      <c r="G30" s="17"/>
      <c r="H30" s="16"/>
      <c r="I30" s="16"/>
      <c r="J30" s="16"/>
      <c r="K30" s="16"/>
      <c r="L30" s="16"/>
      <c r="M30" s="16"/>
      <c r="N30" s="18">
        <f t="shared" si="0"/>
        <v>4776000</v>
      </c>
      <c r="O30" s="19"/>
      <c r="P30" s="20"/>
    </row>
    <row r="31" spans="1:16" ht="19.5" customHeight="1">
      <c r="A31" s="149" t="s">
        <v>135</v>
      </c>
      <c r="B31" s="13"/>
      <c r="C31" s="14"/>
      <c r="D31" s="14" t="s">
        <v>127</v>
      </c>
      <c r="E31" s="15"/>
      <c r="F31" s="16">
        <v>4776000</v>
      </c>
      <c r="G31" s="17"/>
      <c r="H31" s="16"/>
      <c r="I31" s="16"/>
      <c r="J31" s="16"/>
      <c r="K31" s="16"/>
      <c r="L31" s="16"/>
      <c r="M31" s="16"/>
      <c r="N31" s="18">
        <f t="shared" si="0"/>
        <v>4776000</v>
      </c>
      <c r="O31" s="19"/>
      <c r="P31" s="20"/>
    </row>
    <row r="32" spans="1:16" ht="19.5" customHeight="1">
      <c r="A32" s="150" t="s">
        <v>136</v>
      </c>
      <c r="B32" s="13" t="s">
        <v>76</v>
      </c>
      <c r="C32" s="14" t="s">
        <v>77</v>
      </c>
      <c r="D32" s="14" t="s">
        <v>126</v>
      </c>
      <c r="E32" s="15"/>
      <c r="F32" s="16">
        <v>96000</v>
      </c>
      <c r="G32" s="17"/>
      <c r="H32" s="16"/>
      <c r="I32" s="16"/>
      <c r="J32" s="16"/>
      <c r="K32" s="16"/>
      <c r="L32" s="16"/>
      <c r="M32" s="16"/>
      <c r="N32" s="18">
        <f t="shared" si="0"/>
        <v>96000</v>
      </c>
      <c r="O32" s="19"/>
      <c r="P32" s="20"/>
    </row>
    <row r="33" spans="1:16" ht="19.5" customHeight="1">
      <c r="A33" s="149" t="s">
        <v>137</v>
      </c>
      <c r="B33" s="13"/>
      <c r="C33" s="14"/>
      <c r="D33" s="14" t="s">
        <v>127</v>
      </c>
      <c r="E33" s="15"/>
      <c r="F33" s="16">
        <v>96000</v>
      </c>
      <c r="G33" s="17"/>
      <c r="H33" s="16"/>
      <c r="I33" s="16"/>
      <c r="J33" s="16"/>
      <c r="K33" s="16"/>
      <c r="L33" s="16"/>
      <c r="M33" s="16"/>
      <c r="N33" s="18">
        <f t="shared" si="0"/>
        <v>96000</v>
      </c>
      <c r="O33" s="19"/>
      <c r="P33" s="20"/>
    </row>
    <row r="34" spans="1:16" ht="19.5" customHeight="1">
      <c r="A34" s="149" t="s">
        <v>138</v>
      </c>
      <c r="B34" s="13" t="s">
        <v>59</v>
      </c>
      <c r="C34" s="14" t="s">
        <v>60</v>
      </c>
      <c r="D34" s="14" t="s">
        <v>126</v>
      </c>
      <c r="E34" s="15"/>
      <c r="F34" s="16"/>
      <c r="G34" s="17"/>
      <c r="H34" s="16"/>
      <c r="I34" s="16">
        <v>667000</v>
      </c>
      <c r="J34" s="16"/>
      <c r="K34" s="16"/>
      <c r="L34" s="16"/>
      <c r="M34" s="16"/>
      <c r="N34" s="18">
        <f t="shared" si="0"/>
        <v>667000</v>
      </c>
      <c r="O34" s="19"/>
      <c r="P34" s="20"/>
    </row>
    <row r="35" spans="1:16" ht="19.5" customHeight="1">
      <c r="A35" s="149" t="s">
        <v>139</v>
      </c>
      <c r="B35" s="13"/>
      <c r="C35" s="124"/>
      <c r="D35" s="14" t="s">
        <v>127</v>
      </c>
      <c r="E35" s="139"/>
      <c r="F35" s="115"/>
      <c r="G35" s="26"/>
      <c r="H35" s="115"/>
      <c r="I35" s="115">
        <v>667000</v>
      </c>
      <c r="J35" s="115"/>
      <c r="K35" s="115"/>
      <c r="L35" s="115"/>
      <c r="M35" s="115"/>
      <c r="N35" s="18">
        <f t="shared" si="0"/>
        <v>667000</v>
      </c>
      <c r="O35" s="19"/>
      <c r="P35" s="20"/>
    </row>
    <row r="36" spans="1:16" ht="19.5" customHeight="1">
      <c r="A36" s="150" t="s">
        <v>140</v>
      </c>
      <c r="B36" s="87" t="s">
        <v>84</v>
      </c>
      <c r="C36" s="79" t="s">
        <v>85</v>
      </c>
      <c r="D36" s="22" t="s">
        <v>126</v>
      </c>
      <c r="E36" s="24"/>
      <c r="F36" s="25"/>
      <c r="G36" s="26"/>
      <c r="H36" s="25"/>
      <c r="I36" s="25">
        <v>400000</v>
      </c>
      <c r="J36" s="25"/>
      <c r="K36" s="25"/>
      <c r="L36" s="25"/>
      <c r="M36" s="25"/>
      <c r="N36" s="27">
        <f t="shared" si="0"/>
        <v>400000</v>
      </c>
      <c r="O36" s="19"/>
      <c r="P36" s="20"/>
    </row>
    <row r="37" spans="1:16" ht="19.5" customHeight="1" thickBot="1">
      <c r="A37" s="150" t="s">
        <v>141</v>
      </c>
      <c r="B37" s="174"/>
      <c r="C37" s="175"/>
      <c r="D37" s="175" t="s">
        <v>127</v>
      </c>
      <c r="E37" s="176"/>
      <c r="F37" s="177"/>
      <c r="G37" s="178"/>
      <c r="H37" s="177"/>
      <c r="I37" s="177">
        <v>400000</v>
      </c>
      <c r="J37" s="177"/>
      <c r="K37" s="177"/>
      <c r="L37" s="177"/>
      <c r="M37" s="177"/>
      <c r="N37" s="92">
        <f t="shared" si="0"/>
        <v>400000</v>
      </c>
      <c r="O37" s="19"/>
      <c r="P37" s="20"/>
    </row>
    <row r="38" spans="1:16" ht="19.5" customHeight="1">
      <c r="A38" s="182"/>
      <c r="B38" s="76"/>
      <c r="C38" s="105"/>
      <c r="D38" s="105"/>
      <c r="E38" s="127"/>
      <c r="I38" s="207"/>
      <c r="J38" s="207"/>
      <c r="K38" s="191"/>
      <c r="L38" s="191"/>
      <c r="M38" s="191"/>
      <c r="N38" s="179"/>
      <c r="O38" s="127"/>
      <c r="P38" s="20"/>
    </row>
    <row r="39" spans="1:16" ht="19.5" customHeight="1">
      <c r="A39" s="49"/>
      <c r="B39" s="76"/>
      <c r="C39" s="105"/>
      <c r="D39" s="105"/>
      <c r="E39" s="127"/>
      <c r="H39" t="s">
        <v>22</v>
      </c>
      <c r="K39" s="209" t="s">
        <v>24</v>
      </c>
      <c r="L39" s="209"/>
      <c r="M39" s="127"/>
      <c r="N39" s="181"/>
      <c r="O39" s="127"/>
      <c r="P39" s="20"/>
    </row>
    <row r="40" spans="1:16" ht="19.5" customHeight="1">
      <c r="A40" s="49"/>
      <c r="B40" s="76"/>
      <c r="C40" s="105"/>
      <c r="D40" s="105"/>
      <c r="E40" s="127"/>
      <c r="H40" t="s">
        <v>23</v>
      </c>
      <c r="K40" s="209" t="s">
        <v>25</v>
      </c>
      <c r="L40" s="209"/>
      <c r="M40" s="127"/>
      <c r="N40" s="181"/>
      <c r="O40" s="127"/>
      <c r="P40" s="20"/>
    </row>
    <row r="41" spans="1:16" ht="19.5" customHeight="1">
      <c r="A41" s="210" t="s">
        <v>166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</row>
    <row r="42" spans="1:16" ht="19.5" customHeight="1">
      <c r="A42" s="1"/>
      <c r="B42" s="104"/>
      <c r="C42" s="207" t="s">
        <v>122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68" t="s">
        <v>158</v>
      </c>
      <c r="O42" s="68"/>
      <c r="P42" s="104"/>
    </row>
    <row r="43" spans="1:16" ht="19.5" customHeight="1" thickBot="1">
      <c r="A43" s="1"/>
      <c r="B43" s="29"/>
      <c r="C43" s="29"/>
      <c r="D43" s="29"/>
      <c r="E43" s="29"/>
      <c r="F43" s="29"/>
      <c r="G43" s="208" t="s">
        <v>43</v>
      </c>
      <c r="H43" s="208"/>
      <c r="I43" s="208"/>
      <c r="J43" s="29"/>
      <c r="K43" s="29"/>
      <c r="L43" s="29"/>
      <c r="N43" s="30" t="s">
        <v>9</v>
      </c>
      <c r="O43" s="29"/>
      <c r="P43" s="29"/>
    </row>
    <row r="44" spans="1:16" ht="177" customHeight="1">
      <c r="A44" s="45"/>
      <c r="B44" s="46" t="s">
        <v>44</v>
      </c>
      <c r="C44" s="3" t="s">
        <v>45</v>
      </c>
      <c r="D44" s="3" t="s">
        <v>124</v>
      </c>
      <c r="E44" s="4" t="s">
        <v>46</v>
      </c>
      <c r="F44" s="4" t="s">
        <v>47</v>
      </c>
      <c r="G44" s="5" t="s">
        <v>48</v>
      </c>
      <c r="H44" s="5" t="s">
        <v>6</v>
      </c>
      <c r="I44" s="6" t="s">
        <v>49</v>
      </c>
      <c r="J44" s="4" t="s">
        <v>50</v>
      </c>
      <c r="K44" s="4" t="s">
        <v>51</v>
      </c>
      <c r="L44" s="6" t="s">
        <v>52</v>
      </c>
      <c r="M44" s="4" t="s">
        <v>7</v>
      </c>
      <c r="N44" s="7" t="s">
        <v>0</v>
      </c>
      <c r="O44" s="127"/>
      <c r="P44" s="20"/>
    </row>
    <row r="45" spans="1:16" ht="13.5" customHeight="1">
      <c r="A45" s="37"/>
      <c r="B45" s="38" t="s">
        <v>10</v>
      </c>
      <c r="C45" s="39" t="s">
        <v>11</v>
      </c>
      <c r="D45" s="40" t="s">
        <v>12</v>
      </c>
      <c r="E45" s="40" t="s">
        <v>13</v>
      </c>
      <c r="F45" s="41" t="s">
        <v>14</v>
      </c>
      <c r="G45" s="39" t="s">
        <v>15</v>
      </c>
      <c r="H45" s="39" t="s">
        <v>16</v>
      </c>
      <c r="I45" s="39" t="s">
        <v>17</v>
      </c>
      <c r="J45" s="39" t="s">
        <v>18</v>
      </c>
      <c r="K45" s="39" t="s">
        <v>19</v>
      </c>
      <c r="L45" s="39" t="s">
        <v>20</v>
      </c>
      <c r="M45" s="39" t="s">
        <v>21</v>
      </c>
      <c r="N45" s="42" t="s">
        <v>37</v>
      </c>
      <c r="O45" s="127"/>
      <c r="P45" s="20"/>
    </row>
    <row r="46" spans="1:16" ht="26.25">
      <c r="A46" s="150" t="s">
        <v>142</v>
      </c>
      <c r="B46" s="87" t="s">
        <v>86</v>
      </c>
      <c r="C46" s="22" t="s">
        <v>87</v>
      </c>
      <c r="D46" s="22" t="s">
        <v>126</v>
      </c>
      <c r="E46" s="24"/>
      <c r="F46" s="25"/>
      <c r="G46" s="26"/>
      <c r="H46" s="25"/>
      <c r="I46" s="25"/>
      <c r="J46" s="25"/>
      <c r="K46" s="25"/>
      <c r="L46" s="25"/>
      <c r="M46" s="25"/>
      <c r="N46" s="18">
        <f t="shared" si="0"/>
        <v>0</v>
      </c>
      <c r="O46" s="19"/>
      <c r="P46" s="20"/>
    </row>
    <row r="47" spans="1:16" ht="15">
      <c r="A47" s="150" t="s">
        <v>143</v>
      </c>
      <c r="B47" s="87"/>
      <c r="C47" s="78"/>
      <c r="D47" s="22" t="s">
        <v>127</v>
      </c>
      <c r="E47" s="140"/>
      <c r="F47" s="115"/>
      <c r="G47" s="26"/>
      <c r="H47" s="115"/>
      <c r="I47" s="115">
        <v>700000</v>
      </c>
      <c r="J47" s="115"/>
      <c r="K47" s="115"/>
      <c r="L47" s="115"/>
      <c r="M47" s="141"/>
      <c r="N47" s="18">
        <f t="shared" si="0"/>
        <v>700000</v>
      </c>
      <c r="O47" s="19"/>
      <c r="P47" s="20"/>
    </row>
    <row r="48" spans="1:16" ht="15">
      <c r="A48" s="150" t="s">
        <v>144</v>
      </c>
      <c r="B48" s="87" t="s">
        <v>95</v>
      </c>
      <c r="C48" s="78" t="s">
        <v>102</v>
      </c>
      <c r="D48" s="22" t="s">
        <v>126</v>
      </c>
      <c r="E48" s="154"/>
      <c r="F48" s="89"/>
      <c r="G48" s="90"/>
      <c r="H48" s="90"/>
      <c r="I48" s="89"/>
      <c r="J48" s="89"/>
      <c r="K48" s="89"/>
      <c r="L48" s="89"/>
      <c r="M48" s="91"/>
      <c r="N48" s="18">
        <f t="shared" si="0"/>
        <v>0</v>
      </c>
      <c r="O48" s="11"/>
      <c r="P48" s="12"/>
    </row>
    <row r="49" spans="1:16" ht="15">
      <c r="A49" s="150" t="s">
        <v>145</v>
      </c>
      <c r="B49" s="87"/>
      <c r="C49" s="78"/>
      <c r="D49" s="22" t="s">
        <v>127</v>
      </c>
      <c r="E49" s="154"/>
      <c r="F49" s="89"/>
      <c r="G49" s="90"/>
      <c r="H49" s="90"/>
      <c r="I49" s="89"/>
      <c r="J49" s="89"/>
      <c r="K49" s="89"/>
      <c r="L49" s="89"/>
      <c r="M49" s="91"/>
      <c r="N49" s="18">
        <f t="shared" si="0"/>
        <v>0</v>
      </c>
      <c r="O49" s="11"/>
      <c r="P49" s="12"/>
    </row>
    <row r="50" spans="1:16" ht="19.5" customHeight="1">
      <c r="A50" s="150" t="s">
        <v>146</v>
      </c>
      <c r="B50" s="88" t="s">
        <v>80</v>
      </c>
      <c r="C50" s="22" t="s">
        <v>4</v>
      </c>
      <c r="D50" s="22" t="s">
        <v>126</v>
      </c>
      <c r="E50" s="154"/>
      <c r="F50" s="89"/>
      <c r="G50" s="90"/>
      <c r="H50" s="90"/>
      <c r="I50" s="89">
        <v>3192000</v>
      </c>
      <c r="J50" s="89"/>
      <c r="K50" s="89"/>
      <c r="L50" s="89"/>
      <c r="M50" s="91"/>
      <c r="N50" s="18">
        <f t="shared" si="0"/>
        <v>3192000</v>
      </c>
      <c r="O50" s="11"/>
      <c r="P50" s="12"/>
    </row>
    <row r="51" spans="1:16" ht="19.5" customHeight="1">
      <c r="A51" s="150" t="s">
        <v>147</v>
      </c>
      <c r="B51" s="88"/>
      <c r="C51" s="22"/>
      <c r="D51" s="22" t="s">
        <v>127</v>
      </c>
      <c r="E51" s="154"/>
      <c r="F51" s="89"/>
      <c r="G51" s="90"/>
      <c r="H51" s="90"/>
      <c r="I51" s="89">
        <v>3192000</v>
      </c>
      <c r="J51" s="89"/>
      <c r="K51" s="89"/>
      <c r="L51" s="89"/>
      <c r="M51" s="91"/>
      <c r="N51" s="18">
        <f t="shared" si="0"/>
        <v>3192000</v>
      </c>
      <c r="O51" s="11"/>
      <c r="P51" s="12"/>
    </row>
    <row r="52" spans="1:16" ht="19.5" customHeight="1">
      <c r="A52" s="150" t="s">
        <v>148</v>
      </c>
      <c r="B52" s="87" t="s">
        <v>78</v>
      </c>
      <c r="C52" s="22" t="s">
        <v>79</v>
      </c>
      <c r="D52" s="22" t="s">
        <v>126</v>
      </c>
      <c r="E52" s="154"/>
      <c r="F52" s="89"/>
      <c r="G52" s="90"/>
      <c r="H52" s="90"/>
      <c r="I52" s="89"/>
      <c r="J52" s="89"/>
      <c r="K52" s="89"/>
      <c r="L52" s="89"/>
      <c r="M52" s="91"/>
      <c r="N52" s="18">
        <f t="shared" si="0"/>
        <v>0</v>
      </c>
      <c r="O52" s="11"/>
      <c r="P52" s="12"/>
    </row>
    <row r="53" spans="1:16" ht="19.5" customHeight="1">
      <c r="A53" s="151" t="s">
        <v>149</v>
      </c>
      <c r="B53" s="87"/>
      <c r="C53" s="79"/>
      <c r="D53" s="22" t="s">
        <v>127</v>
      </c>
      <c r="E53" s="154"/>
      <c r="F53" s="89"/>
      <c r="G53" s="90"/>
      <c r="H53" s="90"/>
      <c r="I53" s="89"/>
      <c r="J53" s="89"/>
      <c r="K53" s="89"/>
      <c r="L53" s="89"/>
      <c r="M53" s="91"/>
      <c r="N53" s="18">
        <f t="shared" si="0"/>
        <v>0</v>
      </c>
      <c r="O53" s="11"/>
      <c r="P53" s="12"/>
    </row>
    <row r="54" spans="1:16" ht="19.5" customHeight="1">
      <c r="A54" s="151" t="s">
        <v>150</v>
      </c>
      <c r="B54" s="87" t="s">
        <v>101</v>
      </c>
      <c r="C54" s="79" t="s">
        <v>81</v>
      </c>
      <c r="D54" s="22" t="s">
        <v>126</v>
      </c>
      <c r="E54" s="154"/>
      <c r="F54" s="89"/>
      <c r="G54" s="90"/>
      <c r="H54" s="90"/>
      <c r="I54" s="89"/>
      <c r="J54" s="89"/>
      <c r="K54" s="89"/>
      <c r="L54" s="89"/>
      <c r="M54" s="91"/>
      <c r="N54" s="18">
        <f t="shared" si="0"/>
        <v>0</v>
      </c>
      <c r="O54" s="11"/>
      <c r="P54" s="12"/>
    </row>
    <row r="55" spans="1:16" ht="19.5" customHeight="1">
      <c r="A55" s="151" t="s">
        <v>151</v>
      </c>
      <c r="B55" s="87"/>
      <c r="C55" s="79"/>
      <c r="D55" s="22" t="s">
        <v>127</v>
      </c>
      <c r="E55" s="155"/>
      <c r="F55" s="142"/>
      <c r="G55" s="98"/>
      <c r="H55" s="98"/>
      <c r="I55" s="142"/>
      <c r="J55" s="142"/>
      <c r="K55" s="142"/>
      <c r="L55" s="142"/>
      <c r="M55" s="99"/>
      <c r="N55" s="18">
        <f t="shared" si="0"/>
        <v>0</v>
      </c>
      <c r="O55" s="11"/>
      <c r="P55" s="12"/>
    </row>
    <row r="56" spans="1:16" ht="19.5" customHeight="1">
      <c r="A56" s="150" t="s">
        <v>152</v>
      </c>
      <c r="B56" s="87" t="s">
        <v>107</v>
      </c>
      <c r="C56" s="146" t="s">
        <v>106</v>
      </c>
      <c r="D56" s="156" t="s">
        <v>126</v>
      </c>
      <c r="E56" s="155"/>
      <c r="F56" s="97"/>
      <c r="G56" s="98"/>
      <c r="H56" s="98"/>
      <c r="I56" s="97">
        <v>8207000</v>
      </c>
      <c r="J56" s="97"/>
      <c r="K56" s="97"/>
      <c r="L56" s="97"/>
      <c r="M56" s="99"/>
      <c r="N56" s="18">
        <f t="shared" si="0"/>
        <v>8207000</v>
      </c>
      <c r="O56" s="11"/>
      <c r="P56" s="12"/>
    </row>
    <row r="57" spans="1:16" ht="19.5" customHeight="1" thickBot="1">
      <c r="A57" s="151" t="s">
        <v>153</v>
      </c>
      <c r="B57" s="143"/>
      <c r="C57" s="148"/>
      <c r="D57" s="157" t="s">
        <v>127</v>
      </c>
      <c r="E57" s="170"/>
      <c r="F57" s="171"/>
      <c r="G57" s="172"/>
      <c r="H57" s="172"/>
      <c r="I57" s="171">
        <v>8207000</v>
      </c>
      <c r="J57" s="171"/>
      <c r="K57" s="171"/>
      <c r="L57" s="171"/>
      <c r="M57" s="173"/>
      <c r="N57" s="18">
        <f t="shared" si="0"/>
        <v>8207000</v>
      </c>
      <c r="O57" s="11"/>
      <c r="P57" s="12"/>
    </row>
    <row r="58" spans="1:16" ht="19.5" customHeight="1" thickBot="1">
      <c r="A58" s="152" t="s">
        <v>154</v>
      </c>
      <c r="B58" s="203"/>
      <c r="C58" s="202" t="s">
        <v>8</v>
      </c>
      <c r="D58" s="133" t="s">
        <v>126</v>
      </c>
      <c r="E58" s="103">
        <f aca="true" t="shared" si="1" ref="E58:N58">SUM(E6+E8+E10+E12+E14+E16+E18+E20+E22+E24+E26+E28+E30+E32+E34+E36+E46+E48+E50+E52+E54+E56)</f>
        <v>106428000</v>
      </c>
      <c r="F58" s="103">
        <f t="shared" si="1"/>
        <v>8872000</v>
      </c>
      <c r="G58" s="103">
        <f t="shared" si="1"/>
        <v>0</v>
      </c>
      <c r="H58" s="103">
        <f t="shared" si="1"/>
        <v>42270000</v>
      </c>
      <c r="I58" s="103">
        <f t="shared" si="1"/>
        <v>16606000</v>
      </c>
      <c r="J58" s="103">
        <f t="shared" si="1"/>
        <v>80000</v>
      </c>
      <c r="K58" s="103">
        <f t="shared" si="1"/>
        <v>0</v>
      </c>
      <c r="L58" s="103">
        <f t="shared" si="1"/>
        <v>112000</v>
      </c>
      <c r="M58" s="103">
        <f t="shared" si="1"/>
        <v>133973000</v>
      </c>
      <c r="N58" s="162">
        <f t="shared" si="1"/>
        <v>308341000</v>
      </c>
      <c r="O58" s="11"/>
      <c r="P58" s="12"/>
    </row>
    <row r="59" spans="1:16" ht="29.25" customHeight="1" thickBot="1">
      <c r="A59" s="153" t="s">
        <v>155</v>
      </c>
      <c r="B59" s="204"/>
      <c r="C59" s="147"/>
      <c r="D59" s="144" t="s">
        <v>127</v>
      </c>
      <c r="E59" s="145">
        <f aca="true" t="shared" si="2" ref="E59:N59">SUM(E7+E9+E11+E13+E15+E17+E19+E21+E23+E25+E27+E29+E31+E33+E35+E37+E47+E49+E51+E53+E55+E57)</f>
        <v>108641910</v>
      </c>
      <c r="F59" s="145">
        <f t="shared" si="2"/>
        <v>15571978</v>
      </c>
      <c r="G59" s="145">
        <f t="shared" si="2"/>
        <v>142270806</v>
      </c>
      <c r="H59" s="145">
        <f t="shared" si="2"/>
        <v>42270000</v>
      </c>
      <c r="I59" s="145">
        <f t="shared" si="2"/>
        <v>17806000</v>
      </c>
      <c r="J59" s="145">
        <f t="shared" si="2"/>
        <v>1563300</v>
      </c>
      <c r="K59" s="145">
        <f t="shared" si="2"/>
        <v>0</v>
      </c>
      <c r="L59" s="145">
        <f t="shared" si="2"/>
        <v>112000</v>
      </c>
      <c r="M59" s="145">
        <f t="shared" si="2"/>
        <v>133973383</v>
      </c>
      <c r="N59" s="145">
        <f t="shared" si="2"/>
        <v>462209377</v>
      </c>
      <c r="O59" s="11"/>
      <c r="P59" s="12"/>
    </row>
    <row r="62" spans="8:12" ht="15">
      <c r="H62" t="s">
        <v>22</v>
      </c>
      <c r="K62" s="207" t="s">
        <v>24</v>
      </c>
      <c r="L62" s="207"/>
    </row>
    <row r="63" spans="8:12" ht="15">
      <c r="H63" t="s">
        <v>23</v>
      </c>
      <c r="K63" s="207" t="s">
        <v>25</v>
      </c>
      <c r="L63" s="207"/>
    </row>
  </sheetData>
  <sheetProtection/>
  <mergeCells count="11">
    <mergeCell ref="A41:P41"/>
    <mergeCell ref="C42:M42"/>
    <mergeCell ref="G43:I43"/>
    <mergeCell ref="K40:L40"/>
    <mergeCell ref="K63:L63"/>
    <mergeCell ref="C2:M2"/>
    <mergeCell ref="A1:P1"/>
    <mergeCell ref="G3:I3"/>
    <mergeCell ref="K62:L62"/>
    <mergeCell ref="K39:L39"/>
    <mergeCell ref="I38:J38"/>
  </mergeCells>
  <printOptions/>
  <pageMargins left="0.7" right="0.7" top="0.75" bottom="0.75" header="0.3" footer="0.3"/>
  <pageSetup horizontalDpi="300" verticalDpi="300" orientation="landscape" paperSize="9" scale="5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1.00390625" style="0" customWidth="1"/>
    <col min="5" max="5" width="11.00390625" style="0" bestFit="1" customWidth="1"/>
    <col min="6" max="6" width="10.8515625" style="0" bestFit="1" customWidth="1"/>
    <col min="7" max="7" width="11.00390625" style="0" bestFit="1" customWidth="1"/>
    <col min="8" max="8" width="11.8515625" style="0" bestFit="1" customWidth="1"/>
    <col min="9" max="9" width="10.7109375" style="0" customWidth="1"/>
    <col min="10" max="10" width="11.00390625" style="0" bestFit="1" customWidth="1"/>
    <col min="11" max="11" width="11.00390625" style="0" customWidth="1"/>
    <col min="12" max="12" width="10.8515625" style="0" bestFit="1" customWidth="1"/>
    <col min="13" max="14" width="9.421875" style="0" bestFit="1" customWidth="1"/>
    <col min="15" max="15" width="10.57421875" style="0" customWidth="1"/>
    <col min="16" max="16" width="10.7109375" style="0" bestFit="1" customWidth="1"/>
    <col min="17" max="17" width="10.8515625" style="0" bestFit="1" customWidth="1"/>
    <col min="18" max="18" width="11.28125" style="0" customWidth="1"/>
  </cols>
  <sheetData>
    <row r="1" spans="1:18" ht="17.25">
      <c r="A1" s="213" t="s">
        <v>168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18.75">
      <c r="A2" s="1"/>
      <c r="B2" s="48"/>
      <c r="C2" s="211" t="s">
        <v>123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1"/>
      <c r="Q2" s="11"/>
      <c r="R2" s="12" t="s">
        <v>159</v>
      </c>
    </row>
    <row r="3" spans="1:18" ht="18.75" thickBot="1">
      <c r="A3" s="1"/>
      <c r="B3" s="212" t="s">
        <v>26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R3" s="49" t="s">
        <v>156</v>
      </c>
    </row>
    <row r="4" spans="1:18" ht="178.5" customHeight="1">
      <c r="A4" s="50"/>
      <c r="B4" s="46" t="s">
        <v>44</v>
      </c>
      <c r="C4" s="3" t="s">
        <v>45</v>
      </c>
      <c r="D4" s="3" t="s">
        <v>124</v>
      </c>
      <c r="E4" s="4" t="s">
        <v>27</v>
      </c>
      <c r="F4" s="4" t="s">
        <v>28</v>
      </c>
      <c r="G4" s="5" t="s">
        <v>29</v>
      </c>
      <c r="H4" s="5" t="s">
        <v>53</v>
      </c>
      <c r="I4" s="4" t="s">
        <v>54</v>
      </c>
      <c r="J4" s="4" t="s">
        <v>55</v>
      </c>
      <c r="K4" s="4" t="s">
        <v>56</v>
      </c>
      <c r="L4" s="4" t="s">
        <v>30</v>
      </c>
      <c r="M4" s="4" t="s">
        <v>31</v>
      </c>
      <c r="N4" s="6" t="s">
        <v>32</v>
      </c>
      <c r="O4" s="4" t="s">
        <v>33</v>
      </c>
      <c r="P4" s="4" t="s">
        <v>34</v>
      </c>
      <c r="Q4" s="51" t="s">
        <v>35</v>
      </c>
      <c r="R4" s="7" t="s">
        <v>36</v>
      </c>
    </row>
    <row r="5" spans="1:18" ht="15.75" thickBot="1">
      <c r="A5" s="52"/>
      <c r="B5" s="53" t="s">
        <v>10</v>
      </c>
      <c r="C5" s="54" t="s">
        <v>11</v>
      </c>
      <c r="D5" s="54" t="s">
        <v>12</v>
      </c>
      <c r="E5" s="54" t="s">
        <v>13</v>
      </c>
      <c r="F5" s="54" t="s">
        <v>14</v>
      </c>
      <c r="G5" s="55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37</v>
      </c>
      <c r="O5" s="54" t="s">
        <v>38</v>
      </c>
      <c r="P5" s="56" t="s">
        <v>39</v>
      </c>
      <c r="Q5" s="56" t="s">
        <v>105</v>
      </c>
      <c r="R5" s="56" t="s">
        <v>125</v>
      </c>
    </row>
    <row r="6" spans="1:18" s="73" customFormat="1" ht="19.5" customHeight="1">
      <c r="A6" s="43" t="s">
        <v>1</v>
      </c>
      <c r="B6" s="81" t="s">
        <v>64</v>
      </c>
      <c r="C6" s="80" t="s">
        <v>65</v>
      </c>
      <c r="D6" s="159" t="s">
        <v>126</v>
      </c>
      <c r="E6" s="158">
        <v>12084000</v>
      </c>
      <c r="F6" s="100">
        <v>2795000</v>
      </c>
      <c r="G6" s="101">
        <v>3502000</v>
      </c>
      <c r="H6" s="100"/>
      <c r="I6" s="100"/>
      <c r="J6" s="100">
        <v>708000</v>
      </c>
      <c r="K6" s="102"/>
      <c r="L6" s="102"/>
      <c r="M6" s="102"/>
      <c r="N6" s="102"/>
      <c r="O6" s="102"/>
      <c r="P6" s="102">
        <v>53173000</v>
      </c>
      <c r="Q6" s="82"/>
      <c r="R6" s="83">
        <f>SUM(E6:Q6)</f>
        <v>72262000</v>
      </c>
    </row>
    <row r="7" spans="1:18" s="73" customFormat="1" ht="19.5" customHeight="1">
      <c r="A7" s="43" t="s">
        <v>2</v>
      </c>
      <c r="B7" s="81"/>
      <c r="C7" s="80"/>
      <c r="D7" s="22" t="s">
        <v>127</v>
      </c>
      <c r="E7" s="107">
        <v>12133500</v>
      </c>
      <c r="F7" s="108">
        <v>2806205</v>
      </c>
      <c r="G7" s="109">
        <v>6039750</v>
      </c>
      <c r="H7" s="108"/>
      <c r="I7" s="108"/>
      <c r="J7" s="108">
        <v>3290000</v>
      </c>
      <c r="K7" s="110"/>
      <c r="L7" s="110"/>
      <c r="M7" s="110"/>
      <c r="N7" s="110"/>
      <c r="O7" s="110"/>
      <c r="P7" s="110">
        <v>149258811</v>
      </c>
      <c r="Q7" s="205"/>
      <c r="R7" s="83">
        <f>SUM(E7:Q7)</f>
        <v>173528266</v>
      </c>
    </row>
    <row r="8" spans="1:18" ht="23.25" customHeight="1">
      <c r="A8" s="43" t="s">
        <v>130</v>
      </c>
      <c r="B8" s="31" t="s">
        <v>71</v>
      </c>
      <c r="C8" s="94" t="s">
        <v>104</v>
      </c>
      <c r="D8" s="160" t="s">
        <v>126</v>
      </c>
      <c r="E8" s="84"/>
      <c r="F8" s="34"/>
      <c r="G8" s="35"/>
      <c r="H8" s="35"/>
      <c r="I8" s="34"/>
      <c r="J8" s="34"/>
      <c r="K8" s="34"/>
      <c r="L8" s="34"/>
      <c r="M8" s="34"/>
      <c r="N8" s="57"/>
      <c r="O8" s="57"/>
      <c r="P8" s="34"/>
      <c r="Q8" s="60"/>
      <c r="R8" s="58">
        <f>SUM(E8:P8)</f>
        <v>0</v>
      </c>
    </row>
    <row r="9" spans="1:18" ht="23.25" customHeight="1">
      <c r="A9" s="43" t="s">
        <v>131</v>
      </c>
      <c r="B9" s="111"/>
      <c r="C9" s="112"/>
      <c r="D9" s="160" t="s">
        <v>127</v>
      </c>
      <c r="E9" s="113"/>
      <c r="F9" s="114"/>
      <c r="G9" s="35"/>
      <c r="H9" s="35"/>
      <c r="I9" s="114"/>
      <c r="J9" s="114"/>
      <c r="K9" s="114"/>
      <c r="L9" s="114"/>
      <c r="M9" s="114"/>
      <c r="N9" s="57"/>
      <c r="O9" s="57"/>
      <c r="P9" s="16"/>
      <c r="Q9" s="60"/>
      <c r="R9" s="58">
        <f>SUM(E9:P9)</f>
        <v>0</v>
      </c>
    </row>
    <row r="10" spans="1:18" ht="19.5" customHeight="1">
      <c r="A10" s="43" t="s">
        <v>132</v>
      </c>
      <c r="B10" s="87" t="s">
        <v>91</v>
      </c>
      <c r="C10" s="79" t="s">
        <v>5</v>
      </c>
      <c r="D10" s="22" t="s">
        <v>126</v>
      </c>
      <c r="E10" s="85">
        <v>666000</v>
      </c>
      <c r="F10" s="16">
        <v>147000</v>
      </c>
      <c r="G10" s="17">
        <v>1448000</v>
      </c>
      <c r="H10" s="17"/>
      <c r="I10" s="16"/>
      <c r="J10" s="16"/>
      <c r="K10" s="16">
        <v>3201000</v>
      </c>
      <c r="L10" s="16"/>
      <c r="M10" s="16"/>
      <c r="N10" s="16"/>
      <c r="O10" s="16"/>
      <c r="P10" s="59"/>
      <c r="Q10" s="60"/>
      <c r="R10" s="58">
        <f>SUM(E10:Q10)</f>
        <v>5462000</v>
      </c>
    </row>
    <row r="11" spans="1:18" ht="19.5" customHeight="1">
      <c r="A11" s="43" t="s">
        <v>133</v>
      </c>
      <c r="B11" s="76"/>
      <c r="C11" s="79"/>
      <c r="D11" s="22" t="s">
        <v>127</v>
      </c>
      <c r="E11" s="85">
        <v>666000</v>
      </c>
      <c r="F11" s="16">
        <v>147000</v>
      </c>
      <c r="G11" s="17">
        <v>1448000</v>
      </c>
      <c r="H11" s="17"/>
      <c r="I11" s="16"/>
      <c r="J11" s="16"/>
      <c r="K11" s="16">
        <v>3201000</v>
      </c>
      <c r="L11" s="16"/>
      <c r="M11" s="16"/>
      <c r="N11" s="16"/>
      <c r="O11" s="115"/>
      <c r="P11" s="59"/>
      <c r="Q11" s="60"/>
      <c r="R11" s="58">
        <f>SUM(E11:Q11)</f>
        <v>5462000</v>
      </c>
    </row>
    <row r="12" spans="1:18" ht="27.75" customHeight="1">
      <c r="A12" s="43" t="s">
        <v>108</v>
      </c>
      <c r="B12" s="13" t="s">
        <v>61</v>
      </c>
      <c r="C12" s="14" t="s">
        <v>88</v>
      </c>
      <c r="D12" s="14" t="s">
        <v>126</v>
      </c>
      <c r="E12" s="85"/>
      <c r="F12" s="16"/>
      <c r="G12" s="17">
        <v>5093000</v>
      </c>
      <c r="H12" s="17"/>
      <c r="I12" s="16"/>
      <c r="J12" s="16">
        <v>64000</v>
      </c>
      <c r="K12" s="16">
        <v>18414000</v>
      </c>
      <c r="L12" s="16"/>
      <c r="M12" s="16"/>
      <c r="N12" s="16"/>
      <c r="O12" s="25"/>
      <c r="P12" s="59"/>
      <c r="Q12" s="60">
        <v>3829000</v>
      </c>
      <c r="R12" s="58">
        <f>SUM(E12:Q12)</f>
        <v>27400000</v>
      </c>
    </row>
    <row r="13" spans="1:18" ht="27.75" customHeight="1">
      <c r="A13" s="43" t="s">
        <v>109</v>
      </c>
      <c r="B13" s="13"/>
      <c r="C13" s="14"/>
      <c r="D13" s="14" t="s">
        <v>127</v>
      </c>
      <c r="E13" s="85"/>
      <c r="F13" s="16"/>
      <c r="G13" s="17">
        <v>5093000</v>
      </c>
      <c r="H13" s="17"/>
      <c r="I13" s="16"/>
      <c r="J13" s="16">
        <v>64000</v>
      </c>
      <c r="K13" s="16">
        <v>18762600</v>
      </c>
      <c r="L13" s="16"/>
      <c r="M13" s="16"/>
      <c r="N13" s="16"/>
      <c r="O13" s="25"/>
      <c r="P13" s="59"/>
      <c r="Q13" s="60">
        <v>3829000</v>
      </c>
      <c r="R13" s="58">
        <f>SUM(E13:Q13)</f>
        <v>27748600</v>
      </c>
    </row>
    <row r="14" spans="1:18" ht="19.5" customHeight="1">
      <c r="A14" s="44" t="s">
        <v>110</v>
      </c>
      <c r="B14" s="13" t="s">
        <v>69</v>
      </c>
      <c r="C14" s="14" t="s">
        <v>70</v>
      </c>
      <c r="D14" s="14" t="s">
        <v>126</v>
      </c>
      <c r="E14" s="85"/>
      <c r="F14" s="16"/>
      <c r="G14" s="17"/>
      <c r="H14" s="17"/>
      <c r="I14" s="16"/>
      <c r="J14" s="16"/>
      <c r="K14" s="16"/>
      <c r="L14" s="16"/>
      <c r="M14" s="16"/>
      <c r="N14" s="16"/>
      <c r="O14" s="25"/>
      <c r="P14" s="59"/>
      <c r="Q14" s="60"/>
      <c r="R14" s="58">
        <f aca="true" t="shared" si="0" ref="R14:R23">SUM(E14:P14)</f>
        <v>0</v>
      </c>
    </row>
    <row r="15" spans="1:18" ht="19.5" customHeight="1">
      <c r="A15" s="43" t="s">
        <v>111</v>
      </c>
      <c r="B15" s="13"/>
      <c r="C15" s="14"/>
      <c r="D15" s="14" t="s">
        <v>127</v>
      </c>
      <c r="E15" s="85"/>
      <c r="F15" s="16"/>
      <c r="G15" s="17"/>
      <c r="H15" s="17"/>
      <c r="I15" s="16">
        <v>837875</v>
      </c>
      <c r="J15" s="16"/>
      <c r="K15" s="16"/>
      <c r="L15" s="16"/>
      <c r="M15" s="16"/>
      <c r="N15" s="16"/>
      <c r="O15" s="115"/>
      <c r="P15" s="59"/>
      <c r="Q15" s="60"/>
      <c r="R15" s="58">
        <f t="shared" si="0"/>
        <v>837875</v>
      </c>
    </row>
    <row r="16" spans="1:18" ht="19.5" customHeight="1">
      <c r="A16" s="43" t="s">
        <v>112</v>
      </c>
      <c r="B16" s="13" t="s">
        <v>72</v>
      </c>
      <c r="C16" s="14" t="s">
        <v>73</v>
      </c>
      <c r="D16" s="14" t="s">
        <v>126</v>
      </c>
      <c r="E16" s="85"/>
      <c r="F16" s="16"/>
      <c r="G16" s="17"/>
      <c r="H16" s="17"/>
      <c r="I16" s="16">
        <v>79826000</v>
      </c>
      <c r="J16" s="16"/>
      <c r="K16" s="16"/>
      <c r="L16" s="16"/>
      <c r="M16" s="16"/>
      <c r="N16" s="16"/>
      <c r="O16" s="16"/>
      <c r="P16" s="59"/>
      <c r="Q16" s="60"/>
      <c r="R16" s="58">
        <f t="shared" si="0"/>
        <v>79826000</v>
      </c>
    </row>
    <row r="17" spans="1:18" ht="19.5" customHeight="1">
      <c r="A17" s="43" t="s">
        <v>113</v>
      </c>
      <c r="B17" s="13"/>
      <c r="C17" s="14"/>
      <c r="D17" s="14" t="s">
        <v>127</v>
      </c>
      <c r="E17" s="116"/>
      <c r="F17" s="117"/>
      <c r="G17" s="47"/>
      <c r="H17" s="47"/>
      <c r="I17" s="117">
        <v>85575420</v>
      </c>
      <c r="J17" s="117"/>
      <c r="K17" s="117"/>
      <c r="L17" s="117"/>
      <c r="M17" s="117"/>
      <c r="N17" s="117"/>
      <c r="O17" s="117"/>
      <c r="P17" s="118"/>
      <c r="Q17" s="195"/>
      <c r="R17" s="58">
        <f t="shared" si="0"/>
        <v>85575420</v>
      </c>
    </row>
    <row r="18" spans="1:18" ht="19.5" customHeight="1">
      <c r="A18" s="43" t="s">
        <v>114</v>
      </c>
      <c r="B18" s="21" t="s">
        <v>82</v>
      </c>
      <c r="C18" s="22" t="s">
        <v>83</v>
      </c>
      <c r="D18" s="22" t="s">
        <v>126</v>
      </c>
      <c r="E18" s="86">
        <v>3608000</v>
      </c>
      <c r="F18" s="16">
        <v>531000</v>
      </c>
      <c r="G18" s="17"/>
      <c r="H18" s="17"/>
      <c r="I18" s="16"/>
      <c r="J18" s="16"/>
      <c r="K18" s="16"/>
      <c r="L18" s="16"/>
      <c r="M18" s="16"/>
      <c r="N18" s="16"/>
      <c r="O18" s="16"/>
      <c r="P18" s="138"/>
      <c r="Q18" s="60"/>
      <c r="R18" s="58">
        <f t="shared" si="0"/>
        <v>4139000</v>
      </c>
    </row>
    <row r="19" spans="1:18" ht="19.5" customHeight="1">
      <c r="A19" s="43" t="s">
        <v>115</v>
      </c>
      <c r="B19" s="21"/>
      <c r="C19" s="22"/>
      <c r="D19" s="22" t="s">
        <v>127</v>
      </c>
      <c r="E19" s="86">
        <v>8108000</v>
      </c>
      <c r="F19" s="16">
        <v>1026000</v>
      </c>
      <c r="G19" s="17">
        <v>504000</v>
      </c>
      <c r="H19" s="17"/>
      <c r="I19" s="16"/>
      <c r="J19" s="16">
        <v>501000</v>
      </c>
      <c r="K19" s="16"/>
      <c r="L19" s="16"/>
      <c r="M19" s="16"/>
      <c r="N19" s="16"/>
      <c r="O19" s="16"/>
      <c r="P19" s="16"/>
      <c r="Q19" s="60"/>
      <c r="R19" s="58">
        <f t="shared" si="0"/>
        <v>10139000</v>
      </c>
    </row>
    <row r="20" spans="1:18" ht="19.5" customHeight="1">
      <c r="A20" s="44" t="s">
        <v>116</v>
      </c>
      <c r="B20" s="13" t="s">
        <v>57</v>
      </c>
      <c r="C20" s="14" t="s">
        <v>58</v>
      </c>
      <c r="D20" s="14" t="s">
        <v>126</v>
      </c>
      <c r="E20" s="113"/>
      <c r="F20" s="34"/>
      <c r="G20" s="35">
        <v>2584000</v>
      </c>
      <c r="H20" s="35"/>
      <c r="I20" s="34"/>
      <c r="J20" s="34"/>
      <c r="K20" s="34">
        <v>46542000</v>
      </c>
      <c r="L20" s="34"/>
      <c r="M20" s="34"/>
      <c r="N20" s="34"/>
      <c r="O20" s="34"/>
      <c r="P20" s="75"/>
      <c r="Q20" s="60"/>
      <c r="R20" s="58">
        <f t="shared" si="0"/>
        <v>49126000</v>
      </c>
    </row>
    <row r="21" spans="1:18" ht="19.5" customHeight="1">
      <c r="A21" s="43" t="s">
        <v>117</v>
      </c>
      <c r="B21" s="13"/>
      <c r="C21" s="14"/>
      <c r="D21" s="14" t="s">
        <v>127</v>
      </c>
      <c r="E21" s="119"/>
      <c r="F21" s="120"/>
      <c r="G21" s="47">
        <v>2584000</v>
      </c>
      <c r="H21" s="47"/>
      <c r="I21" s="120"/>
      <c r="J21" s="120"/>
      <c r="K21" s="120">
        <v>72352844</v>
      </c>
      <c r="L21" s="120"/>
      <c r="M21" s="120"/>
      <c r="N21" s="120"/>
      <c r="O21" s="120"/>
      <c r="P21" s="121"/>
      <c r="Q21" s="74"/>
      <c r="R21" s="58">
        <f t="shared" si="0"/>
        <v>74936844</v>
      </c>
    </row>
    <row r="22" spans="1:18" ht="19.5" customHeight="1">
      <c r="A22" s="43" t="s">
        <v>118</v>
      </c>
      <c r="B22" s="13" t="s">
        <v>66</v>
      </c>
      <c r="C22" s="14" t="s">
        <v>3</v>
      </c>
      <c r="D22" s="14" t="s">
        <v>126</v>
      </c>
      <c r="E22" s="86"/>
      <c r="F22" s="16"/>
      <c r="G22" s="17">
        <v>3712000</v>
      </c>
      <c r="H22" s="17"/>
      <c r="I22" s="16"/>
      <c r="J22" s="16"/>
      <c r="K22" s="16"/>
      <c r="L22" s="16"/>
      <c r="M22" s="16"/>
      <c r="N22" s="16"/>
      <c r="O22" s="16"/>
      <c r="P22" s="16"/>
      <c r="Q22" s="74"/>
      <c r="R22" s="58">
        <f t="shared" si="0"/>
        <v>3712000</v>
      </c>
    </row>
    <row r="23" spans="1:18" ht="19.5" customHeight="1">
      <c r="A23" s="43" t="s">
        <v>119</v>
      </c>
      <c r="B23" s="13"/>
      <c r="C23" s="14"/>
      <c r="D23" s="14" t="s">
        <v>127</v>
      </c>
      <c r="E23" s="122"/>
      <c r="F23" s="117"/>
      <c r="G23" s="47">
        <v>3712000</v>
      </c>
      <c r="H23" s="47"/>
      <c r="I23" s="117"/>
      <c r="J23" s="117"/>
      <c r="K23" s="117"/>
      <c r="L23" s="117"/>
      <c r="M23" s="117"/>
      <c r="N23" s="117"/>
      <c r="O23" s="117"/>
      <c r="P23" s="118"/>
      <c r="Q23" s="74"/>
      <c r="R23" s="58">
        <f t="shared" si="0"/>
        <v>3712000</v>
      </c>
    </row>
    <row r="24" spans="1:18" ht="19.5" customHeight="1">
      <c r="A24" s="44" t="s">
        <v>120</v>
      </c>
      <c r="B24" s="13" t="s">
        <v>62</v>
      </c>
      <c r="C24" s="14" t="s">
        <v>63</v>
      </c>
      <c r="D24" s="14" t="s">
        <v>126</v>
      </c>
      <c r="E24" s="123">
        <v>1451000</v>
      </c>
      <c r="F24" s="16">
        <v>342000</v>
      </c>
      <c r="G24" s="17">
        <v>3117000</v>
      </c>
      <c r="H24" s="17"/>
      <c r="I24" s="16"/>
      <c r="J24" s="16"/>
      <c r="K24" s="16"/>
      <c r="L24" s="16"/>
      <c r="M24" s="16"/>
      <c r="N24" s="16"/>
      <c r="O24" s="16"/>
      <c r="P24" s="59"/>
      <c r="Q24" s="60"/>
      <c r="R24" s="58">
        <f>SUM(E24:Q24)</f>
        <v>4910000</v>
      </c>
    </row>
    <row r="25" spans="1:18" ht="19.5" customHeight="1">
      <c r="A25" s="44" t="s">
        <v>121</v>
      </c>
      <c r="B25" s="13"/>
      <c r="C25" s="14"/>
      <c r="D25" s="14" t="s">
        <v>127</v>
      </c>
      <c r="E25" s="123">
        <v>1539700</v>
      </c>
      <c r="F25" s="16">
        <v>362069</v>
      </c>
      <c r="G25" s="17">
        <v>3117000</v>
      </c>
      <c r="H25" s="17"/>
      <c r="I25" s="16"/>
      <c r="J25" s="16"/>
      <c r="K25" s="16"/>
      <c r="L25" s="16"/>
      <c r="M25" s="16"/>
      <c r="N25" s="16"/>
      <c r="O25" s="16"/>
      <c r="P25" s="59"/>
      <c r="Q25" s="60"/>
      <c r="R25" s="58">
        <f>SUM(E25:Q25)</f>
        <v>5018769</v>
      </c>
    </row>
    <row r="26" spans="1:18" ht="19.5" customHeight="1">
      <c r="A26" s="44" t="s">
        <v>97</v>
      </c>
      <c r="B26" s="13" t="s">
        <v>67</v>
      </c>
      <c r="C26" s="14" t="s">
        <v>68</v>
      </c>
      <c r="D26" s="14" t="s">
        <v>126</v>
      </c>
      <c r="E26" s="123">
        <v>1548000</v>
      </c>
      <c r="F26" s="16">
        <v>430000</v>
      </c>
      <c r="G26" s="17">
        <v>8901000</v>
      </c>
      <c r="H26" s="17"/>
      <c r="I26" s="16"/>
      <c r="J26" s="16"/>
      <c r="K26" s="16"/>
      <c r="L26" s="16"/>
      <c r="M26" s="16"/>
      <c r="N26" s="16"/>
      <c r="O26" s="16"/>
      <c r="P26" s="59"/>
      <c r="Q26" s="60"/>
      <c r="R26" s="58">
        <f aca="true" t="shared" si="1" ref="R26:R61">SUM(E26:Q26)</f>
        <v>10879000</v>
      </c>
    </row>
    <row r="27" spans="1:18" ht="19.5" customHeight="1">
      <c r="A27" s="43" t="s">
        <v>98</v>
      </c>
      <c r="B27" s="13"/>
      <c r="C27" s="14"/>
      <c r="D27" s="14" t="s">
        <v>127</v>
      </c>
      <c r="E27" s="123">
        <v>2121750</v>
      </c>
      <c r="F27" s="16">
        <v>556228</v>
      </c>
      <c r="G27" s="17">
        <v>16753400</v>
      </c>
      <c r="H27" s="17"/>
      <c r="I27" s="16"/>
      <c r="J27" s="16">
        <v>109000</v>
      </c>
      <c r="K27" s="16"/>
      <c r="L27" s="16"/>
      <c r="M27" s="16"/>
      <c r="N27" s="16"/>
      <c r="O27" s="16">
        <v>919305</v>
      </c>
      <c r="P27" s="59"/>
      <c r="Q27" s="60"/>
      <c r="R27" s="58">
        <f t="shared" si="1"/>
        <v>20459683</v>
      </c>
    </row>
    <row r="28" spans="1:18" ht="19.5" customHeight="1">
      <c r="A28" s="43" t="s">
        <v>99</v>
      </c>
      <c r="B28" s="13" t="s">
        <v>161</v>
      </c>
      <c r="C28" s="14" t="s">
        <v>162</v>
      </c>
      <c r="D28" s="14" t="s">
        <v>126</v>
      </c>
      <c r="E28" s="123"/>
      <c r="F28" s="16"/>
      <c r="G28" s="17"/>
      <c r="H28" s="17"/>
      <c r="I28" s="16"/>
      <c r="J28" s="16"/>
      <c r="K28" s="16"/>
      <c r="L28" s="16"/>
      <c r="M28" s="16"/>
      <c r="N28" s="16"/>
      <c r="O28" s="16"/>
      <c r="P28" s="138"/>
      <c r="Q28" s="60"/>
      <c r="R28" s="58">
        <f t="shared" si="1"/>
        <v>0</v>
      </c>
    </row>
    <row r="29" spans="1:18" ht="19.5" customHeight="1">
      <c r="A29" s="43" t="s">
        <v>100</v>
      </c>
      <c r="B29" s="13"/>
      <c r="C29" s="14"/>
      <c r="D29" s="14" t="s">
        <v>127</v>
      </c>
      <c r="E29" s="123"/>
      <c r="F29" s="16"/>
      <c r="G29" s="17"/>
      <c r="H29" s="17"/>
      <c r="I29" s="16"/>
      <c r="J29" s="16"/>
      <c r="K29" s="16">
        <v>1899920</v>
      </c>
      <c r="L29" s="16"/>
      <c r="M29" s="16"/>
      <c r="N29" s="16"/>
      <c r="O29" s="16"/>
      <c r="P29" s="138"/>
      <c r="Q29" s="60"/>
      <c r="R29" s="58">
        <f t="shared" si="1"/>
        <v>1899920</v>
      </c>
    </row>
    <row r="30" spans="1:18" ht="19.5" customHeight="1">
      <c r="A30" s="43" t="s">
        <v>134</v>
      </c>
      <c r="B30" s="13" t="s">
        <v>89</v>
      </c>
      <c r="C30" s="14" t="s">
        <v>90</v>
      </c>
      <c r="D30" s="14" t="s">
        <v>126</v>
      </c>
      <c r="E30" s="85"/>
      <c r="F30" s="16"/>
      <c r="G30" s="17">
        <v>429000</v>
      </c>
      <c r="H30" s="17"/>
      <c r="I30" s="16">
        <v>600000</v>
      </c>
      <c r="J30" s="16"/>
      <c r="K30" s="16"/>
      <c r="L30" s="16"/>
      <c r="M30" s="16"/>
      <c r="N30" s="16"/>
      <c r="O30" s="16"/>
      <c r="P30" s="59"/>
      <c r="Q30" s="60"/>
      <c r="R30" s="58">
        <f t="shared" si="1"/>
        <v>1029000</v>
      </c>
    </row>
    <row r="31" spans="1:18" ht="19.5" customHeight="1">
      <c r="A31" s="43" t="s">
        <v>135</v>
      </c>
      <c r="B31" s="13"/>
      <c r="C31" s="14"/>
      <c r="D31" s="14" t="s">
        <v>127</v>
      </c>
      <c r="E31" s="85"/>
      <c r="F31" s="16"/>
      <c r="G31" s="17">
        <v>429000</v>
      </c>
      <c r="H31" s="17"/>
      <c r="I31" s="16">
        <v>600000</v>
      </c>
      <c r="J31" s="16"/>
      <c r="K31" s="16"/>
      <c r="L31" s="16"/>
      <c r="M31" s="16"/>
      <c r="N31" s="16"/>
      <c r="O31" s="16"/>
      <c r="P31" s="59"/>
      <c r="Q31" s="60"/>
      <c r="R31" s="58">
        <f t="shared" si="1"/>
        <v>1029000</v>
      </c>
    </row>
    <row r="32" spans="1:18" ht="19.5" customHeight="1">
      <c r="A32" s="43" t="s">
        <v>136</v>
      </c>
      <c r="B32" s="13" t="s">
        <v>74</v>
      </c>
      <c r="C32" s="14" t="s">
        <v>75</v>
      </c>
      <c r="D32" s="14" t="s">
        <v>126</v>
      </c>
      <c r="E32" s="85">
        <v>3063000</v>
      </c>
      <c r="F32" s="16">
        <v>663000</v>
      </c>
      <c r="G32" s="17">
        <v>1140000</v>
      </c>
      <c r="H32" s="16"/>
      <c r="I32" s="16"/>
      <c r="J32" s="16"/>
      <c r="K32" s="16"/>
      <c r="L32" s="16"/>
      <c r="M32" s="16"/>
      <c r="N32" s="16"/>
      <c r="O32" s="16"/>
      <c r="P32" s="59"/>
      <c r="Q32" s="60"/>
      <c r="R32" s="58">
        <f t="shared" si="1"/>
        <v>4866000</v>
      </c>
    </row>
    <row r="33" spans="1:18" ht="19.5" customHeight="1">
      <c r="A33" s="43" t="s">
        <v>137</v>
      </c>
      <c r="B33" s="13"/>
      <c r="C33" s="14"/>
      <c r="D33" s="14" t="s">
        <v>127</v>
      </c>
      <c r="E33" s="85">
        <v>3063000</v>
      </c>
      <c r="F33" s="16">
        <v>663000</v>
      </c>
      <c r="G33" s="17">
        <v>1140000</v>
      </c>
      <c r="H33" s="16"/>
      <c r="I33" s="16"/>
      <c r="J33" s="16">
        <v>10000</v>
      </c>
      <c r="K33" s="16"/>
      <c r="L33" s="16"/>
      <c r="M33" s="16"/>
      <c r="N33" s="16"/>
      <c r="O33" s="16"/>
      <c r="P33" s="59"/>
      <c r="Q33" s="60"/>
      <c r="R33" s="58">
        <f t="shared" si="1"/>
        <v>4876000</v>
      </c>
    </row>
    <row r="34" spans="1:18" ht="19.5" customHeight="1">
      <c r="A34" s="44" t="s">
        <v>138</v>
      </c>
      <c r="B34" s="13" t="s">
        <v>76</v>
      </c>
      <c r="C34" s="14" t="s">
        <v>77</v>
      </c>
      <c r="D34" s="14" t="s">
        <v>126</v>
      </c>
      <c r="E34" s="85">
        <v>30000</v>
      </c>
      <c r="F34" s="16">
        <v>7000</v>
      </c>
      <c r="G34" s="17">
        <v>59000</v>
      </c>
      <c r="H34" s="16"/>
      <c r="I34" s="16">
        <v>45000</v>
      </c>
      <c r="J34" s="16"/>
      <c r="K34" s="16"/>
      <c r="L34" s="16"/>
      <c r="M34" s="16"/>
      <c r="N34" s="16"/>
      <c r="O34" s="16"/>
      <c r="P34" s="59"/>
      <c r="Q34" s="60"/>
      <c r="R34" s="58">
        <f t="shared" si="1"/>
        <v>141000</v>
      </c>
    </row>
    <row r="35" spans="1:18" ht="19.5" customHeight="1">
      <c r="A35" s="43" t="s">
        <v>139</v>
      </c>
      <c r="B35" s="13"/>
      <c r="C35" s="14"/>
      <c r="D35" s="14" t="s">
        <v>127</v>
      </c>
      <c r="E35" s="85">
        <v>30000</v>
      </c>
      <c r="F35" s="16">
        <v>7000</v>
      </c>
      <c r="G35" s="17">
        <v>59000</v>
      </c>
      <c r="H35" s="16"/>
      <c r="I35" s="16">
        <v>45000</v>
      </c>
      <c r="J35" s="16"/>
      <c r="K35" s="16"/>
      <c r="L35" s="16"/>
      <c r="M35" s="16"/>
      <c r="N35" s="16"/>
      <c r="O35" s="16"/>
      <c r="P35" s="59"/>
      <c r="Q35" s="60"/>
      <c r="R35" s="58">
        <f t="shared" si="1"/>
        <v>141000</v>
      </c>
    </row>
    <row r="36" spans="1:18" ht="19.5" customHeight="1">
      <c r="A36" s="43" t="s">
        <v>140</v>
      </c>
      <c r="B36" s="13" t="s">
        <v>59</v>
      </c>
      <c r="C36" s="14" t="s">
        <v>103</v>
      </c>
      <c r="D36" s="14" t="s">
        <v>126</v>
      </c>
      <c r="E36" s="85"/>
      <c r="F36" s="16"/>
      <c r="G36" s="17">
        <v>1175000</v>
      </c>
      <c r="H36" s="16"/>
      <c r="I36" s="16"/>
      <c r="J36" s="16">
        <v>254000</v>
      </c>
      <c r="K36" s="16">
        <v>11557000</v>
      </c>
      <c r="L36" s="16"/>
      <c r="M36" s="16"/>
      <c r="N36" s="16"/>
      <c r="O36" s="16"/>
      <c r="P36" s="59"/>
      <c r="Q36" s="60"/>
      <c r="R36" s="58">
        <f t="shared" si="1"/>
        <v>12986000</v>
      </c>
    </row>
    <row r="37" spans="1:18" ht="19.5" customHeight="1">
      <c r="A37" s="43" t="s">
        <v>141</v>
      </c>
      <c r="B37" s="13"/>
      <c r="C37" s="124"/>
      <c r="D37" s="14" t="s">
        <v>127</v>
      </c>
      <c r="E37" s="85"/>
      <c r="F37" s="16"/>
      <c r="G37" s="17">
        <v>1355000</v>
      </c>
      <c r="H37" s="16"/>
      <c r="I37" s="16"/>
      <c r="J37" s="16">
        <v>1237000</v>
      </c>
      <c r="K37" s="16">
        <v>11557000</v>
      </c>
      <c r="L37" s="16"/>
      <c r="M37" s="16"/>
      <c r="N37" s="16"/>
      <c r="O37" s="16"/>
      <c r="P37" s="59"/>
      <c r="Q37" s="60"/>
      <c r="R37" s="58">
        <f t="shared" si="1"/>
        <v>14149000</v>
      </c>
    </row>
    <row r="38" spans="1:18" ht="19.5" customHeight="1">
      <c r="A38" s="44" t="s">
        <v>142</v>
      </c>
      <c r="B38" s="87" t="s">
        <v>84</v>
      </c>
      <c r="C38" s="79" t="s">
        <v>85</v>
      </c>
      <c r="D38" s="22" t="s">
        <v>126</v>
      </c>
      <c r="E38" s="85"/>
      <c r="F38" s="16"/>
      <c r="G38" s="17">
        <v>480000</v>
      </c>
      <c r="H38" s="16"/>
      <c r="I38" s="16"/>
      <c r="J38" s="16"/>
      <c r="K38" s="16"/>
      <c r="L38" s="16"/>
      <c r="M38" s="16"/>
      <c r="N38" s="16"/>
      <c r="O38" s="16"/>
      <c r="P38" s="59"/>
      <c r="Q38" s="60"/>
      <c r="R38" s="58">
        <f t="shared" si="1"/>
        <v>480000</v>
      </c>
    </row>
    <row r="39" spans="1:18" ht="19.5" customHeight="1" thickBot="1">
      <c r="A39" s="183" t="s">
        <v>143</v>
      </c>
      <c r="B39" s="174"/>
      <c r="C39" s="175"/>
      <c r="D39" s="175" t="s">
        <v>127</v>
      </c>
      <c r="E39" s="184"/>
      <c r="F39" s="177"/>
      <c r="G39" s="178">
        <v>480000</v>
      </c>
      <c r="H39" s="177"/>
      <c r="I39" s="177"/>
      <c r="J39" s="177"/>
      <c r="K39" s="177"/>
      <c r="L39" s="177"/>
      <c r="M39" s="177"/>
      <c r="N39" s="177"/>
      <c r="O39" s="177"/>
      <c r="P39" s="180"/>
      <c r="Q39" s="185"/>
      <c r="R39" s="186">
        <f t="shared" si="1"/>
        <v>480000</v>
      </c>
    </row>
    <row r="40" spans="1:18" ht="19.5" customHeight="1">
      <c r="A40" s="187"/>
      <c r="B40" s="188"/>
      <c r="C40" s="189"/>
      <c r="D40" s="189"/>
      <c r="E40" s="190"/>
      <c r="F40" s="191"/>
      <c r="G40" s="192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3"/>
    </row>
    <row r="41" spans="1:18" ht="19.5" customHeight="1">
      <c r="A41" s="194"/>
      <c r="B41" s="76"/>
      <c r="C41" s="105"/>
      <c r="D41" s="105"/>
      <c r="E41" s="130"/>
      <c r="F41" s="127"/>
      <c r="G41" s="72"/>
      <c r="H41" s="72"/>
      <c r="K41" s="72"/>
      <c r="L41" s="72"/>
      <c r="M41" s="127"/>
      <c r="N41" s="127"/>
      <c r="O41" s="127"/>
      <c r="P41" s="127"/>
      <c r="Q41" s="127"/>
      <c r="R41" s="20"/>
    </row>
    <row r="42" spans="1:18" ht="19.5" customHeight="1">
      <c r="A42" s="194"/>
      <c r="B42" s="76"/>
      <c r="C42" s="105"/>
      <c r="D42" s="105"/>
      <c r="E42" s="130"/>
      <c r="F42" s="127"/>
      <c r="G42" s="72" t="s">
        <v>41</v>
      </c>
      <c r="H42" s="72"/>
      <c r="K42" s="72" t="s">
        <v>42</v>
      </c>
      <c r="L42" s="72"/>
      <c r="M42" s="127"/>
      <c r="N42" s="127"/>
      <c r="O42" s="127"/>
      <c r="P42" s="127"/>
      <c r="Q42" s="127"/>
      <c r="R42" s="20"/>
    </row>
    <row r="43" spans="1:18" ht="19.5" customHeight="1">
      <c r="A43" s="213" t="s">
        <v>167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</row>
    <row r="44" spans="1:18" ht="19.5" customHeight="1">
      <c r="A44" s="1"/>
      <c r="B44" s="48"/>
      <c r="C44" s="211" t="s">
        <v>123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11"/>
      <c r="Q44" s="11"/>
      <c r="R44" s="12" t="s">
        <v>160</v>
      </c>
    </row>
    <row r="45" spans="1:18" ht="19.5" customHeight="1" thickBot="1">
      <c r="A45" s="1"/>
      <c r="B45" s="212" t="s">
        <v>26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R45" s="49" t="s">
        <v>156</v>
      </c>
    </row>
    <row r="46" spans="1:18" ht="146.25" customHeight="1">
      <c r="A46" s="50"/>
      <c r="B46" s="46" t="s">
        <v>44</v>
      </c>
      <c r="C46" s="3" t="s">
        <v>45</v>
      </c>
      <c r="D46" s="3" t="s">
        <v>124</v>
      </c>
      <c r="E46" s="4" t="s">
        <v>27</v>
      </c>
      <c r="F46" s="4" t="s">
        <v>28</v>
      </c>
      <c r="G46" s="5" t="s">
        <v>29</v>
      </c>
      <c r="H46" s="5" t="s">
        <v>53</v>
      </c>
      <c r="I46" s="4" t="s">
        <v>54</v>
      </c>
      <c r="J46" s="4" t="s">
        <v>55</v>
      </c>
      <c r="K46" s="4" t="s">
        <v>56</v>
      </c>
      <c r="L46" s="4" t="s">
        <v>30</v>
      </c>
      <c r="M46" s="4" t="s">
        <v>31</v>
      </c>
      <c r="N46" s="6" t="s">
        <v>32</v>
      </c>
      <c r="O46" s="4" t="s">
        <v>33</v>
      </c>
      <c r="P46" s="4" t="s">
        <v>34</v>
      </c>
      <c r="Q46" s="51" t="s">
        <v>35</v>
      </c>
      <c r="R46" s="7" t="s">
        <v>36</v>
      </c>
    </row>
    <row r="47" spans="1:18" ht="19.5" customHeight="1" thickBot="1">
      <c r="A47" s="52"/>
      <c r="B47" s="53" t="s">
        <v>10</v>
      </c>
      <c r="C47" s="54" t="s">
        <v>11</v>
      </c>
      <c r="D47" s="54" t="s">
        <v>12</v>
      </c>
      <c r="E47" s="54" t="s">
        <v>13</v>
      </c>
      <c r="F47" s="54" t="s">
        <v>14</v>
      </c>
      <c r="G47" s="55" t="s">
        <v>15</v>
      </c>
      <c r="H47" s="54" t="s">
        <v>16</v>
      </c>
      <c r="I47" s="54" t="s">
        <v>17</v>
      </c>
      <c r="J47" s="54" t="s">
        <v>18</v>
      </c>
      <c r="K47" s="54" t="s">
        <v>19</v>
      </c>
      <c r="L47" s="54" t="s">
        <v>20</v>
      </c>
      <c r="M47" s="54" t="s">
        <v>21</v>
      </c>
      <c r="N47" s="54" t="s">
        <v>37</v>
      </c>
      <c r="O47" s="54" t="s">
        <v>38</v>
      </c>
      <c r="P47" s="56" t="s">
        <v>39</v>
      </c>
      <c r="Q47" s="56" t="s">
        <v>105</v>
      </c>
      <c r="R47" s="56" t="s">
        <v>125</v>
      </c>
    </row>
    <row r="48" spans="1:18" ht="28.5" customHeight="1">
      <c r="A48" s="43" t="s">
        <v>144</v>
      </c>
      <c r="B48" s="87" t="s">
        <v>86</v>
      </c>
      <c r="C48" s="22" t="s">
        <v>87</v>
      </c>
      <c r="D48" s="22" t="s">
        <v>126</v>
      </c>
      <c r="E48" s="85">
        <v>2058000</v>
      </c>
      <c r="F48" s="16">
        <v>504000</v>
      </c>
      <c r="G48" s="17">
        <v>4324000</v>
      </c>
      <c r="H48" s="16"/>
      <c r="I48" s="16"/>
      <c r="J48" s="16">
        <v>381000</v>
      </c>
      <c r="K48" s="16"/>
      <c r="L48" s="16"/>
      <c r="M48" s="16"/>
      <c r="N48" s="16"/>
      <c r="O48" s="16"/>
      <c r="P48" s="59"/>
      <c r="Q48" s="60"/>
      <c r="R48" s="58">
        <f t="shared" si="1"/>
        <v>7267000</v>
      </c>
    </row>
    <row r="49" spans="1:18" ht="28.5" customHeight="1">
      <c r="A49" s="43" t="s">
        <v>145</v>
      </c>
      <c r="B49" s="77"/>
      <c r="C49" s="78"/>
      <c r="D49" s="22" t="s">
        <v>127</v>
      </c>
      <c r="E49" s="85">
        <v>2058000</v>
      </c>
      <c r="F49" s="16">
        <v>504000</v>
      </c>
      <c r="G49" s="17">
        <v>4924000</v>
      </c>
      <c r="H49" s="16"/>
      <c r="I49" s="16"/>
      <c r="J49" s="16">
        <v>429000</v>
      </c>
      <c r="K49" s="16"/>
      <c r="L49" s="16"/>
      <c r="M49" s="16"/>
      <c r="N49" s="16"/>
      <c r="O49" s="16"/>
      <c r="P49" s="59"/>
      <c r="Q49" s="60"/>
      <c r="R49" s="58">
        <f t="shared" si="1"/>
        <v>7915000</v>
      </c>
    </row>
    <row r="50" spans="1:18" ht="19.5" customHeight="1">
      <c r="A50" s="43" t="s">
        <v>146</v>
      </c>
      <c r="B50" s="87" t="s">
        <v>95</v>
      </c>
      <c r="C50" s="22" t="s">
        <v>102</v>
      </c>
      <c r="D50" s="22" t="s">
        <v>126</v>
      </c>
      <c r="E50" s="85"/>
      <c r="F50" s="16"/>
      <c r="G50" s="17"/>
      <c r="H50" s="16">
        <v>380000</v>
      </c>
      <c r="I50" s="16"/>
      <c r="J50" s="16"/>
      <c r="K50" s="16"/>
      <c r="L50" s="16"/>
      <c r="M50" s="16"/>
      <c r="N50" s="16"/>
      <c r="O50" s="16"/>
      <c r="P50" s="59"/>
      <c r="Q50" s="60"/>
      <c r="R50" s="58">
        <f t="shared" si="1"/>
        <v>380000</v>
      </c>
    </row>
    <row r="51" spans="1:18" ht="19.5" customHeight="1">
      <c r="A51" s="43" t="s">
        <v>147</v>
      </c>
      <c r="B51" s="77"/>
      <c r="C51" s="78"/>
      <c r="D51" s="22" t="s">
        <v>127</v>
      </c>
      <c r="E51" s="85"/>
      <c r="F51" s="16"/>
      <c r="G51" s="17"/>
      <c r="H51" s="16">
        <v>355000</v>
      </c>
      <c r="I51" s="16"/>
      <c r="J51" s="16"/>
      <c r="K51" s="16"/>
      <c r="L51" s="16"/>
      <c r="M51" s="16"/>
      <c r="N51" s="16"/>
      <c r="O51" s="16"/>
      <c r="P51" s="59"/>
      <c r="Q51" s="60"/>
      <c r="R51" s="58">
        <f t="shared" si="1"/>
        <v>355000</v>
      </c>
    </row>
    <row r="52" spans="1:18" ht="19.5" customHeight="1">
      <c r="A52" s="44" t="s">
        <v>148</v>
      </c>
      <c r="B52" s="88" t="s">
        <v>93</v>
      </c>
      <c r="C52" s="22" t="s">
        <v>94</v>
      </c>
      <c r="D52" s="22" t="s">
        <v>126</v>
      </c>
      <c r="E52" s="85"/>
      <c r="F52" s="16"/>
      <c r="G52" s="17"/>
      <c r="H52" s="16"/>
      <c r="I52" s="16"/>
      <c r="J52" s="16"/>
      <c r="K52" s="16"/>
      <c r="L52" s="16">
        <v>3000000</v>
      </c>
      <c r="M52" s="16"/>
      <c r="N52" s="16"/>
      <c r="O52" s="16"/>
      <c r="P52" s="59"/>
      <c r="Q52" s="60"/>
      <c r="R52" s="58">
        <f t="shared" si="1"/>
        <v>3000000</v>
      </c>
    </row>
    <row r="53" spans="1:18" ht="19.5" customHeight="1">
      <c r="A53" s="44" t="s">
        <v>149</v>
      </c>
      <c r="B53" s="88"/>
      <c r="C53" s="22"/>
      <c r="D53" s="22" t="s">
        <v>127</v>
      </c>
      <c r="E53" s="85"/>
      <c r="F53" s="16"/>
      <c r="G53" s="17"/>
      <c r="H53" s="16"/>
      <c r="I53" s="16"/>
      <c r="J53" s="16"/>
      <c r="K53" s="16"/>
      <c r="L53" s="16">
        <v>3000000</v>
      </c>
      <c r="M53" s="16"/>
      <c r="N53" s="16"/>
      <c r="O53" s="16"/>
      <c r="P53" s="59"/>
      <c r="Q53" s="60"/>
      <c r="R53" s="58">
        <f t="shared" si="1"/>
        <v>3000000</v>
      </c>
    </row>
    <row r="54" spans="1:18" ht="19.5" customHeight="1">
      <c r="A54" s="44" t="s">
        <v>150</v>
      </c>
      <c r="B54" s="87" t="s">
        <v>80</v>
      </c>
      <c r="C54" s="22" t="s">
        <v>4</v>
      </c>
      <c r="D54" s="22" t="s">
        <v>126</v>
      </c>
      <c r="E54" s="85">
        <v>454000</v>
      </c>
      <c r="F54" s="16">
        <v>101000</v>
      </c>
      <c r="G54" s="17">
        <v>4356000</v>
      </c>
      <c r="H54" s="17"/>
      <c r="I54" s="16"/>
      <c r="J54" s="16"/>
      <c r="K54" s="16"/>
      <c r="L54" s="16"/>
      <c r="M54" s="16"/>
      <c r="N54" s="16"/>
      <c r="O54" s="16"/>
      <c r="P54" s="59"/>
      <c r="Q54" s="60"/>
      <c r="R54" s="58">
        <f t="shared" si="1"/>
        <v>4911000</v>
      </c>
    </row>
    <row r="55" spans="1:18" ht="19.5" customHeight="1">
      <c r="A55" s="44" t="s">
        <v>151</v>
      </c>
      <c r="B55" s="87"/>
      <c r="C55" s="22"/>
      <c r="D55" s="22" t="s">
        <v>127</v>
      </c>
      <c r="E55" s="85">
        <v>454000</v>
      </c>
      <c r="F55" s="16">
        <v>101000</v>
      </c>
      <c r="G55" s="17">
        <v>4356000</v>
      </c>
      <c r="H55" s="17"/>
      <c r="I55" s="16"/>
      <c r="J55" s="16"/>
      <c r="K55" s="16"/>
      <c r="L55" s="16"/>
      <c r="M55" s="16"/>
      <c r="N55" s="16"/>
      <c r="O55" s="16"/>
      <c r="P55" s="59"/>
      <c r="Q55" s="60"/>
      <c r="R55" s="58">
        <f t="shared" si="1"/>
        <v>4911000</v>
      </c>
    </row>
    <row r="56" spans="1:18" ht="19.5" customHeight="1">
      <c r="A56" s="44" t="s">
        <v>152</v>
      </c>
      <c r="B56" s="87" t="s">
        <v>78</v>
      </c>
      <c r="C56" s="22" t="s">
        <v>92</v>
      </c>
      <c r="D56" s="22" t="s">
        <v>126</v>
      </c>
      <c r="E56" s="85"/>
      <c r="F56" s="16"/>
      <c r="G56" s="17"/>
      <c r="H56" s="17">
        <v>5610000</v>
      </c>
      <c r="I56" s="16"/>
      <c r="J56" s="16"/>
      <c r="K56" s="16"/>
      <c r="L56" s="16"/>
      <c r="M56" s="16"/>
      <c r="N56" s="16"/>
      <c r="O56" s="16"/>
      <c r="P56" s="59"/>
      <c r="Q56" s="60"/>
      <c r="R56" s="58">
        <f t="shared" si="1"/>
        <v>5610000</v>
      </c>
    </row>
    <row r="57" spans="1:18" ht="19.5" customHeight="1">
      <c r="A57" s="43" t="s">
        <v>153</v>
      </c>
      <c r="B57" s="87"/>
      <c r="C57" s="80"/>
      <c r="D57" s="22" t="s">
        <v>127</v>
      </c>
      <c r="E57" s="85"/>
      <c r="F57" s="16"/>
      <c r="G57" s="17"/>
      <c r="H57" s="17">
        <v>5610000</v>
      </c>
      <c r="I57" s="16"/>
      <c r="J57" s="16"/>
      <c r="K57" s="16"/>
      <c r="L57" s="16"/>
      <c r="M57" s="16"/>
      <c r="N57" s="16"/>
      <c r="O57" s="16"/>
      <c r="P57" s="59"/>
      <c r="Q57" s="60"/>
      <c r="R57" s="58">
        <f t="shared" si="1"/>
        <v>5610000</v>
      </c>
    </row>
    <row r="58" spans="1:18" ht="19.5" customHeight="1">
      <c r="A58" s="43" t="s">
        <v>154</v>
      </c>
      <c r="B58" s="87" t="s">
        <v>101</v>
      </c>
      <c r="C58" s="80" t="s">
        <v>81</v>
      </c>
      <c r="D58" s="22" t="s">
        <v>126</v>
      </c>
      <c r="E58" s="85"/>
      <c r="F58" s="16"/>
      <c r="G58" s="17"/>
      <c r="H58" s="17"/>
      <c r="I58" s="16">
        <v>2540000</v>
      </c>
      <c r="J58" s="16"/>
      <c r="K58" s="16"/>
      <c r="L58" s="16"/>
      <c r="M58" s="16"/>
      <c r="N58" s="16"/>
      <c r="O58" s="16"/>
      <c r="P58" s="59"/>
      <c r="Q58" s="60"/>
      <c r="R58" s="58">
        <f t="shared" si="1"/>
        <v>2540000</v>
      </c>
    </row>
    <row r="59" spans="1:18" ht="19.5" customHeight="1">
      <c r="A59" s="43" t="s">
        <v>155</v>
      </c>
      <c r="B59" s="76"/>
      <c r="C59" s="80"/>
      <c r="D59" s="22" t="s">
        <v>127</v>
      </c>
      <c r="E59" s="125"/>
      <c r="F59" s="16"/>
      <c r="G59" s="17"/>
      <c r="H59" s="17"/>
      <c r="I59" s="16">
        <v>3010000</v>
      </c>
      <c r="J59" s="16"/>
      <c r="K59" s="16"/>
      <c r="L59" s="16"/>
      <c r="M59" s="16"/>
      <c r="N59" s="16"/>
      <c r="O59" s="16"/>
      <c r="P59" s="59"/>
      <c r="Q59" s="60"/>
      <c r="R59" s="58">
        <f t="shared" si="1"/>
        <v>3010000</v>
      </c>
    </row>
    <row r="60" spans="1:18" ht="19.5" customHeight="1">
      <c r="A60" s="43" t="s">
        <v>128</v>
      </c>
      <c r="B60" s="96">
        <v>1052080</v>
      </c>
      <c r="C60" s="96" t="s">
        <v>106</v>
      </c>
      <c r="D60" s="96" t="s">
        <v>126</v>
      </c>
      <c r="E60" s="95"/>
      <c r="F60" s="16"/>
      <c r="G60" s="17">
        <v>1423000</v>
      </c>
      <c r="H60" s="17"/>
      <c r="I60" s="16"/>
      <c r="J60" s="16"/>
      <c r="K60" s="16">
        <v>5992000</v>
      </c>
      <c r="L60" s="16"/>
      <c r="M60" s="16"/>
      <c r="N60" s="16"/>
      <c r="O60" s="16"/>
      <c r="P60" s="59"/>
      <c r="Q60" s="60"/>
      <c r="R60" s="58">
        <f t="shared" si="1"/>
        <v>7415000</v>
      </c>
    </row>
    <row r="61" spans="1:18" ht="19.5" customHeight="1" thickBot="1">
      <c r="A61" s="199" t="s">
        <v>129</v>
      </c>
      <c r="B61" s="146"/>
      <c r="C61" s="126"/>
      <c r="D61" s="161" t="s">
        <v>127</v>
      </c>
      <c r="E61" s="166"/>
      <c r="F61" s="167"/>
      <c r="G61" s="168">
        <v>1423000</v>
      </c>
      <c r="H61" s="168"/>
      <c r="I61" s="167"/>
      <c r="J61" s="167"/>
      <c r="K61" s="167">
        <v>5992000</v>
      </c>
      <c r="L61" s="167"/>
      <c r="M61" s="167"/>
      <c r="N61" s="167"/>
      <c r="O61" s="167"/>
      <c r="P61" s="167"/>
      <c r="Q61" s="169"/>
      <c r="R61" s="58">
        <f t="shared" si="1"/>
        <v>7415000</v>
      </c>
    </row>
    <row r="62" spans="1:19" s="28" customFormat="1" ht="21.75" customHeight="1">
      <c r="A62" s="206" t="s">
        <v>163</v>
      </c>
      <c r="B62" s="200"/>
      <c r="C62" s="106" t="s">
        <v>40</v>
      </c>
      <c r="D62" s="131" t="s">
        <v>126</v>
      </c>
      <c r="E62" s="165">
        <f aca="true" t="shared" si="2" ref="E62:Q62">SUM(E6+E8+E10+E12+E14+E16+E18+E20+E22+E24+E26+E30+E32+E34+E36+E38+E48+E50+E52+E54+E56+E58+E60)</f>
        <v>24962000</v>
      </c>
      <c r="F62" s="165">
        <f t="shared" si="2"/>
        <v>5520000</v>
      </c>
      <c r="G62" s="165">
        <f t="shared" si="2"/>
        <v>41743000</v>
      </c>
      <c r="H62" s="165">
        <f t="shared" si="2"/>
        <v>5990000</v>
      </c>
      <c r="I62" s="165">
        <f t="shared" si="2"/>
        <v>83011000</v>
      </c>
      <c r="J62" s="165">
        <f t="shared" si="2"/>
        <v>1407000</v>
      </c>
      <c r="K62" s="165">
        <f>SUM(K6+K8+K10+K12+K14+K16+K18+K20+K22+K24+K26+K28+K30+K32+K34+K36+K38+K48+K50+K52+K54+K56+K58+K60)</f>
        <v>85706000</v>
      </c>
      <c r="L62" s="165">
        <f t="shared" si="2"/>
        <v>3000000</v>
      </c>
      <c r="M62" s="165">
        <f t="shared" si="2"/>
        <v>0</v>
      </c>
      <c r="N62" s="165">
        <f t="shared" si="2"/>
        <v>0</v>
      </c>
      <c r="O62" s="165">
        <f t="shared" si="2"/>
        <v>0</v>
      </c>
      <c r="P62" s="165">
        <f t="shared" si="2"/>
        <v>53173000</v>
      </c>
      <c r="Q62" s="165">
        <f t="shared" si="2"/>
        <v>3829000</v>
      </c>
      <c r="R62" s="163">
        <f>SUM(E62:Q62)</f>
        <v>308341000</v>
      </c>
      <c r="S62" s="61"/>
    </row>
    <row r="63" spans="1:19" s="28" customFormat="1" ht="23.25" customHeight="1" thickBot="1">
      <c r="A63" s="129" t="s">
        <v>164</v>
      </c>
      <c r="B63" s="201"/>
      <c r="C63" s="128"/>
      <c r="D63" s="132" t="s">
        <v>127</v>
      </c>
      <c r="E63" s="164">
        <f aca="true" t="shared" si="3" ref="E63:Q63">SUM(E7+E9+E11+E13+E15+E17+E19+E21+E23+E25+E27+E31+E33+E35+E37+E39+E49+E51+E53+E55+E57+E59+E61)</f>
        <v>30173950</v>
      </c>
      <c r="F63" s="164">
        <f t="shared" si="3"/>
        <v>6172502</v>
      </c>
      <c r="G63" s="164">
        <f t="shared" si="3"/>
        <v>53417150</v>
      </c>
      <c r="H63" s="164">
        <f t="shared" si="3"/>
        <v>5965000</v>
      </c>
      <c r="I63" s="164">
        <f t="shared" si="3"/>
        <v>90068295</v>
      </c>
      <c r="J63" s="164">
        <f t="shared" si="3"/>
        <v>5640000</v>
      </c>
      <c r="K63" s="164">
        <f>SUM(K7+K9+K11+K13+K15+K17+K19+K21+K23+K25+K27+K29+K31+K33+K35+K37+K39+K49+K51+K53+K55+K57+K59+K61)</f>
        <v>113765364</v>
      </c>
      <c r="L63" s="164">
        <f t="shared" si="3"/>
        <v>3000000</v>
      </c>
      <c r="M63" s="164">
        <f t="shared" si="3"/>
        <v>0</v>
      </c>
      <c r="N63" s="164">
        <f t="shared" si="3"/>
        <v>0</v>
      </c>
      <c r="O63" s="164">
        <f t="shared" si="3"/>
        <v>919305</v>
      </c>
      <c r="P63" s="164">
        <f t="shared" si="3"/>
        <v>149258811</v>
      </c>
      <c r="Q63" s="164">
        <f t="shared" si="3"/>
        <v>3829000</v>
      </c>
      <c r="R63" s="164">
        <f>SUM(R7+R9+R11+R13+R15+R17+R19+R21+R23+R25+R27+R29+R31+R33+R35+R37+R39+R49+R51+R53+R55+R57+R59+R61)</f>
        <v>462209377</v>
      </c>
      <c r="S63" s="61"/>
    </row>
    <row r="64" spans="1:19" s="28" customFormat="1" ht="12.75" customHeight="1">
      <c r="A64" s="62"/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20"/>
      <c r="S64" s="61"/>
    </row>
    <row r="65" spans="1:18" ht="15">
      <c r="A65" s="66"/>
      <c r="B65" s="67"/>
      <c r="E65" s="68"/>
      <c r="F65" s="68"/>
      <c r="G65" s="69"/>
      <c r="H65" s="69"/>
      <c r="J65" s="207"/>
      <c r="K65" s="207"/>
      <c r="L65" s="2"/>
      <c r="M65" s="2"/>
      <c r="R65" s="70"/>
    </row>
    <row r="66" spans="1:18" ht="15">
      <c r="A66" s="71"/>
      <c r="B66" s="67"/>
      <c r="G66" s="72" t="s">
        <v>41</v>
      </c>
      <c r="H66" s="72"/>
      <c r="K66" s="72" t="s">
        <v>42</v>
      </c>
      <c r="L66" s="72"/>
      <c r="R66" s="70"/>
    </row>
  </sheetData>
  <sheetProtection/>
  <mergeCells count="7">
    <mergeCell ref="C2:O2"/>
    <mergeCell ref="B3:P3"/>
    <mergeCell ref="J65:K65"/>
    <mergeCell ref="A1:R1"/>
    <mergeCell ref="A43:R43"/>
    <mergeCell ref="C44:O44"/>
    <mergeCell ref="B45:P45"/>
  </mergeCells>
  <printOptions/>
  <pageMargins left="0.7" right="0.7" top="0.75" bottom="0.75" header="0.3" footer="0.3"/>
  <pageSetup horizontalDpi="600" verticalDpi="600" orientation="landscape" paperSize="9" scale="49" r:id="rId1"/>
  <rowBreaks count="1" manualBreakCount="1">
    <brk id="4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2017-10-05T10:02:34Z</cp:lastPrinted>
  <dcterms:created xsi:type="dcterms:W3CDTF">2012-02-01T19:03:49Z</dcterms:created>
  <dcterms:modified xsi:type="dcterms:W3CDTF">2017-10-05T10:02:40Z</dcterms:modified>
  <cp:category/>
  <cp:version/>
  <cp:contentType/>
  <cp:contentStatus/>
</cp:coreProperties>
</file>