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75" yWindow="495" windowWidth="16035" windowHeight="5310"/>
  </bookViews>
  <sheets>
    <sheet name="Tartalék" sheetId="1" r:id="rId1"/>
  </sheets>
  <definedNames>
    <definedName name="_xlnm.Print_Area" localSheetId="0">Tartalék!$A$1:$I$44</definedName>
  </definedNames>
  <calcPr calcId="145621"/>
</workbook>
</file>

<file path=xl/calcChain.xml><?xml version="1.0" encoding="utf-8"?>
<calcChain xmlns="http://schemas.openxmlformats.org/spreadsheetml/2006/main">
  <c r="E8" i="1"/>
  <c r="E44"/>
  <c r="E31"/>
  <c r="E20"/>
  <c r="E16"/>
  <c r="E32"/>
  <c r="F31"/>
  <c r="F20"/>
  <c r="F21"/>
  <c r="F22"/>
  <c r="F23"/>
  <c r="F24"/>
  <c r="F25"/>
  <c r="F26"/>
  <c r="F27"/>
  <c r="F28"/>
  <c r="F29"/>
  <c r="F30"/>
  <c r="F32"/>
  <c r="F33"/>
  <c r="F34"/>
  <c r="F35"/>
  <c r="F36"/>
  <c r="F37"/>
  <c r="F38"/>
  <c r="F39"/>
  <c r="F40"/>
  <c r="F41"/>
  <c r="F42"/>
  <c r="F17"/>
  <c r="F19"/>
  <c r="F14"/>
  <c r="F15"/>
  <c r="F16"/>
  <c r="F13"/>
  <c r="F11"/>
  <c r="F10"/>
  <c r="F8"/>
  <c r="F44"/>
  <c r="E43"/>
  <c r="D43"/>
  <c r="D44"/>
  <c r="C43"/>
  <c r="C44"/>
  <c r="G28"/>
  <c r="F43"/>
</calcChain>
</file>

<file path=xl/sharedStrings.xml><?xml version="1.0" encoding="utf-8"?>
<sst xmlns="http://schemas.openxmlformats.org/spreadsheetml/2006/main" count="86" uniqueCount="79">
  <si>
    <t>Megnevezés</t>
  </si>
  <si>
    <t>1.</t>
  </si>
  <si>
    <t>2.</t>
  </si>
  <si>
    <t>Működési célú tartalék</t>
  </si>
  <si>
    <r>
      <t xml:space="preserve">- </t>
    </r>
    <r>
      <rPr>
        <b/>
        <u/>
        <sz val="10"/>
        <rFont val="Arial CE"/>
        <family val="2"/>
        <charset val="238"/>
      </rPr>
      <t>Általános tartalék</t>
    </r>
    <r>
      <rPr>
        <b/>
        <sz val="10"/>
        <rFont val="Arial CE"/>
        <family val="2"/>
        <charset val="238"/>
      </rPr>
      <t>:</t>
    </r>
  </si>
  <si>
    <t>- Céltartalék:</t>
  </si>
  <si>
    <t>- Nemzetközi kapcsolatok</t>
  </si>
  <si>
    <t>Rendezvények szervezése támogatása:</t>
  </si>
  <si>
    <t>- Helyi kulturális pályázat</t>
  </si>
  <si>
    <t>- Helyi sport pályázat</t>
  </si>
  <si>
    <t>Egyéb:</t>
  </si>
  <si>
    <t>- Egészségüggyel kapcsolatos kiadások</t>
  </si>
  <si>
    <t>Müködési tartalék mindösszesen:</t>
  </si>
  <si>
    <t>- Pályázatok önrésze -B.almádi Város Önkormányzata</t>
  </si>
  <si>
    <t>- Helyi díjak: Váth János, Dr. Óvári Ferenc</t>
  </si>
  <si>
    <t>3.</t>
  </si>
  <si>
    <t xml:space="preserve"> - Kábítószerügyi Egyeztető Fórum működtetése</t>
  </si>
  <si>
    <t xml:space="preserve"> - Tervtanács működtetése (Környezetvédelmi Alap terhére)</t>
  </si>
  <si>
    <t xml:space="preserve"> - Tervezett ingatlanértékesítés költségei</t>
  </si>
  <si>
    <t>- Szüreti felvonulás</t>
  </si>
  <si>
    <t xml:space="preserve"> - Egyéb rendezvények</t>
  </si>
  <si>
    <r>
      <t xml:space="preserve">              </t>
    </r>
    <r>
      <rPr>
        <b/>
        <sz val="10"/>
        <rFont val="Arial CE"/>
        <family val="2"/>
        <charset val="238"/>
      </rPr>
      <t>Céltartalék összesen:</t>
    </r>
  </si>
  <si>
    <t xml:space="preserve"> - Érintésvédelmi és szabványossági vizsgálatok, nagyfelújítások</t>
  </si>
  <si>
    <t xml:space="preserve"> - Behajtás kiadásai (adó és egyéb követelés)</t>
  </si>
  <si>
    <t xml:space="preserve"> - Arany János Tehetséggondozó P.támogatása 258/2010. (X.28.) Öh</t>
  </si>
  <si>
    <t>- Intézmények karbantartási kiadásai</t>
  </si>
  <si>
    <t xml:space="preserve"> - Egészségház működtetése / nonprofit Kft (ügyelet, védőnők)</t>
  </si>
  <si>
    <t>eredeti ei.</t>
  </si>
  <si>
    <t>- adóköteles kiadások terhei (EHÓ, kifizetői SZJA)</t>
  </si>
  <si>
    <t>- Tranzakciós illeték (pénzügyi kiadások)</t>
  </si>
  <si>
    <t>- Balesetveszély, életveszély elhárítás kiadásai SZMSZ</t>
  </si>
  <si>
    <t>- ADITUS KFT szolgáltatási díj</t>
  </si>
  <si>
    <t xml:space="preserve"> - Intézményvezetők személyi juttatása  (4fő)</t>
  </si>
  <si>
    <t>Sorszám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</si>
  <si>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</si>
  <si>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</si>
  <si>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</si>
  <si>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</si>
  <si>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</si>
  <si>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</si>
  <si>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</si>
  <si>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</si>
  <si>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</si>
  <si>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</si>
  <si>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</si>
  <si>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</si>
  <si>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</si>
  <si>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</si>
  <si>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</si>
  <si>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</si>
  <si>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</si>
  <si>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</si>
  <si>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</si>
  <si>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</si>
  <si>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</si>
  <si>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</si>
  <si>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</si>
  <si>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28.</t>
  </si>
  <si>
    <t>29.</t>
  </si>
  <si>
    <t>- LEADER szoborpark működtetése</t>
  </si>
  <si>
    <t xml:space="preserve"> - Balatonalmádi Város Vegyeskara 25 éves</t>
  </si>
  <si>
    <t xml:space="preserve">- Városi Értéktár Bizottság tevékenység támogatása </t>
  </si>
  <si>
    <t>- Műfüves pálya működtetése, üzemeltetése 73/2014. (IV.08.) Öhh.</t>
  </si>
  <si>
    <t>- Szeméttelep rekultivációja, monitoring tevékenység</t>
  </si>
  <si>
    <t>27.</t>
  </si>
  <si>
    <t>- Pályázati tanácsadói szolgáltatás 2016. évi díja (121/2015. (IV.30.).Öh.)</t>
  </si>
  <si>
    <t>- Vajkai Aurél hagyatékának átvétele</t>
  </si>
  <si>
    <t>- Városi Zeneiskola 25 éves</t>
  </si>
  <si>
    <t>30.</t>
  </si>
  <si>
    <t>31.</t>
  </si>
  <si>
    <t>2016.évi</t>
  </si>
  <si>
    <t xml:space="preserve">2016. évi </t>
  </si>
  <si>
    <t>15. melléklet a 8/2016. (II.25.) önkormányzati rendelethez</t>
  </si>
  <si>
    <t>- Központi költségvetési törvény (2.,3. sz. melléklet) alapján folyósított támogatások várható realizálódása miatti tartalék</t>
  </si>
  <si>
    <t>- Strandi kiadások (animátor tevékenység,   egyéb dologi többletkiadások)</t>
  </si>
  <si>
    <t>Módósítási</t>
  </si>
  <si>
    <t>javaslat</t>
  </si>
  <si>
    <t>mód.ei.VIII.31.</t>
  </si>
  <si>
    <t>mód. ei. XI.30.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</si>
</sst>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0"/>
      <color indexed="22"/>
      <name val="Arial"/>
      <family val="2"/>
      <charset val="238"/>
    </font>
    <font>
      <sz val="9"/>
      <name val="Arial CE"/>
      <charset val="238"/>
    </font>
    <font>
      <sz val="10"/>
      <color indexed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9" fillId="0" borderId="0" xfId="0" applyFont="1"/>
    <xf numFmtId="3" fontId="0" fillId="0" borderId="0" xfId="0" applyNumberFormat="1" applyFill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5" fillId="0" borderId="9" xfId="0" applyFont="1" applyBorder="1"/>
    <xf numFmtId="3" fontId="3" fillId="0" borderId="10" xfId="0" applyNumberFormat="1" applyFont="1" applyBorder="1"/>
    <xf numFmtId="3" fontId="3" fillId="0" borderId="2" xfId="0" applyNumberFormat="1" applyFont="1" applyBorder="1"/>
    <xf numFmtId="0" fontId="4" fillId="0" borderId="9" xfId="0" quotePrefix="1" applyFont="1" applyBorder="1"/>
    <xf numFmtId="3" fontId="1" fillId="0" borderId="10" xfId="0" applyNumberFormat="1" applyFont="1" applyBorder="1"/>
    <xf numFmtId="3" fontId="1" fillId="0" borderId="2" xfId="0" applyNumberFormat="1" applyFont="1" applyBorder="1"/>
    <xf numFmtId="0" fontId="5" fillId="0" borderId="9" xfId="0" quotePrefix="1" applyFont="1" applyBorder="1"/>
    <xf numFmtId="0" fontId="2" fillId="0" borderId="9" xfId="0" quotePrefix="1" applyFont="1" applyBorder="1" applyAlignment="1">
      <alignment horizontal="left" indent="1"/>
    </xf>
    <xf numFmtId="3" fontId="3" fillId="0" borderId="10" xfId="0" applyNumberFormat="1" applyFont="1" applyFill="1" applyBorder="1"/>
    <xf numFmtId="3" fontId="3" fillId="0" borderId="0" xfId="0" applyNumberFormat="1" applyFont="1" applyFill="1" applyBorder="1"/>
    <xf numFmtId="0" fontId="2" fillId="0" borderId="9" xfId="0" quotePrefix="1" applyFont="1" applyFill="1" applyBorder="1" applyAlignment="1">
      <alignment horizontal="left" indent="1"/>
    </xf>
    <xf numFmtId="0" fontId="6" fillId="0" borderId="9" xfId="0" applyFont="1" applyFill="1" applyBorder="1"/>
    <xf numFmtId="0" fontId="7" fillId="0" borderId="9" xfId="0" applyFont="1" applyFill="1" applyBorder="1" applyAlignment="1">
      <alignment horizontal="left" indent="1"/>
    </xf>
    <xf numFmtId="0" fontId="10" fillId="0" borderId="9" xfId="0" applyFont="1" applyFill="1" applyBorder="1" applyAlignment="1">
      <alignment horizontal="left" indent="1"/>
    </xf>
    <xf numFmtId="3" fontId="3" fillId="0" borderId="2" xfId="0" applyNumberFormat="1" applyFont="1" applyFill="1" applyBorder="1"/>
    <xf numFmtId="0" fontId="6" fillId="0" borderId="9" xfId="0" applyNumberFormat="1" applyFont="1" applyFill="1" applyBorder="1"/>
    <xf numFmtId="0" fontId="3" fillId="0" borderId="10" xfId="0" applyNumberFormat="1" applyFont="1" applyFill="1" applyBorder="1"/>
    <xf numFmtId="0" fontId="3" fillId="0" borderId="9" xfId="0" quotePrefix="1" applyFont="1" applyFill="1" applyBorder="1" applyAlignment="1">
      <alignment horizontal="left" indent="1"/>
    </xf>
    <xf numFmtId="0" fontId="3" fillId="0" borderId="9" xfId="0" applyFont="1" applyFill="1" applyBorder="1" applyAlignment="1">
      <alignment horizontal="left" indent="1"/>
    </xf>
    <xf numFmtId="3" fontId="3" fillId="0" borderId="11" xfId="0" applyNumberFormat="1" applyFont="1" applyFill="1" applyBorder="1"/>
    <xf numFmtId="0" fontId="8" fillId="0" borderId="9" xfId="0" applyFont="1" applyFill="1" applyBorder="1" applyAlignment="1">
      <alignment horizontal="left" indent="1"/>
    </xf>
    <xf numFmtId="0" fontId="11" fillId="0" borderId="0" xfId="0" applyFont="1" applyFill="1"/>
    <xf numFmtId="0" fontId="8" fillId="0" borderId="9" xfId="0" quotePrefix="1" applyFont="1" applyFill="1" applyBorder="1" applyAlignment="1">
      <alignment horizontal="left" indent="1"/>
    </xf>
    <xf numFmtId="0" fontId="3" fillId="0" borderId="9" xfId="0" quotePrefix="1" applyFont="1" applyFill="1" applyBorder="1" applyAlignment="1">
      <alignment horizontal="left" wrapText="1" indent="1"/>
    </xf>
    <xf numFmtId="0" fontId="2" fillId="0" borderId="12" xfId="0" applyFont="1" applyBorder="1"/>
    <xf numFmtId="3" fontId="4" fillId="0" borderId="13" xfId="0" applyNumberFormat="1" applyFont="1" applyFill="1" applyBorder="1"/>
    <xf numFmtId="3" fontId="4" fillId="0" borderId="3" xfId="0" applyNumberFormat="1" applyFont="1" applyFill="1" applyBorder="1"/>
    <xf numFmtId="0" fontId="4" fillId="0" borderId="14" xfId="0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0" fontId="3" fillId="0" borderId="0" xfId="0" applyFont="1"/>
    <xf numFmtId="3" fontId="1" fillId="0" borderId="10" xfId="0" applyNumberFormat="1" applyFont="1" applyFill="1" applyBorder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zoomScaleNormal="100" zoomScaleSheetLayoutView="10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2.75"/>
  <cols>
    <col min="1" max="1" width="9.140625" style="5"/>
    <col min="2" max="2" width="62.85546875" customWidth="1"/>
    <col min="3" max="5" width="13.42578125" customWidth="1"/>
    <col min="6" max="6" width="14.42578125" customWidth="1"/>
    <col min="7" max="7" width="0" style="1" hidden="1" customWidth="1"/>
    <col min="8" max="9" width="0" hidden="1" customWidth="1"/>
    <col min="11" max="11" width="13.7109375" bestFit="1" customWidth="1"/>
  </cols>
  <sheetData>
    <row r="1" spans="1:13">
      <c r="B1" s="53" t="s">
        <v>72</v>
      </c>
      <c r="C1" s="54"/>
      <c r="D1" s="54"/>
      <c r="E1" s="54"/>
      <c r="F1" s="54"/>
      <c r="G1" s="54"/>
    </row>
    <row r="2" spans="1:13" ht="13.5" thickBot="1"/>
    <row r="3" spans="1:13" ht="14.25" customHeight="1">
      <c r="A3" s="51" t="s">
        <v>33</v>
      </c>
      <c r="B3" s="49" t="s">
        <v>0</v>
      </c>
      <c r="C3" s="11" t="s">
        <v>70</v>
      </c>
      <c r="D3" s="11" t="s">
        <v>70</v>
      </c>
      <c r="E3" s="11" t="s">
        <v>75</v>
      </c>
      <c r="F3" s="11" t="s">
        <v>71</v>
      </c>
    </row>
    <row r="4" spans="1:13" ht="13.5" customHeight="1" thickBot="1">
      <c r="A4" s="52"/>
      <c r="B4" s="50"/>
      <c r="C4" s="12" t="s">
        <v>27</v>
      </c>
      <c r="D4" s="12" t="s">
        <v>77</v>
      </c>
      <c r="E4" s="12" t="s">
        <v>76</v>
      </c>
      <c r="F4" s="12" t="s">
        <v>78</v>
      </c>
    </row>
    <row r="5" spans="1:13" ht="13.5" thickBot="1">
      <c r="A5" s="9" t="s">
        <v>1</v>
      </c>
      <c r="B5" s="9" t="s">
        <v>2</v>
      </c>
      <c r="C5" s="9" t="s">
        <v>15</v>
      </c>
      <c r="D5" s="9" t="s">
        <v>34</v>
      </c>
      <c r="E5" s="9" t="s">
        <v>35</v>
      </c>
      <c r="F5" s="9" t="s">
        <v>36</v>
      </c>
    </row>
    <row r="6" spans="1:13">
      <c r="A6" s="7"/>
      <c r="B6" s="14"/>
      <c r="C6" s="15"/>
      <c r="D6" s="15"/>
      <c r="E6" s="15"/>
      <c r="F6" s="16"/>
    </row>
    <row r="7" spans="1:13" ht="17.100000000000001" customHeight="1">
      <c r="A7" s="7"/>
      <c r="B7" s="17" t="s">
        <v>3</v>
      </c>
      <c r="C7" s="18"/>
      <c r="D7" s="18"/>
      <c r="E7" s="18"/>
      <c r="F7" s="19"/>
    </row>
    <row r="8" spans="1:13" ht="17.100000000000001" customHeight="1">
      <c r="A8" s="7"/>
      <c r="B8" s="20" t="s">
        <v>4</v>
      </c>
      <c r="C8" s="21">
        <v>0</v>
      </c>
      <c r="D8" s="21">
        <v>14979340</v>
      </c>
      <c r="E8" s="48">
        <f>-225050-30000+752355+6068000-1078000+542424+120700-336</f>
        <v>6150093</v>
      </c>
      <c r="F8" s="22">
        <f>SUM(D8:E8)</f>
        <v>21129433</v>
      </c>
    </row>
    <row r="9" spans="1:13" ht="17.100000000000001" customHeight="1">
      <c r="A9" s="7"/>
      <c r="B9" s="23" t="s">
        <v>5</v>
      </c>
      <c r="C9" s="18"/>
      <c r="D9" s="18"/>
      <c r="E9" s="18"/>
      <c r="F9" s="19"/>
    </row>
    <row r="10" spans="1:13" ht="15" customHeight="1">
      <c r="A10" s="7" t="s">
        <v>1</v>
      </c>
      <c r="B10" s="24" t="s">
        <v>6</v>
      </c>
      <c r="C10" s="25">
        <v>2000000</v>
      </c>
      <c r="D10" s="25">
        <v>1210000</v>
      </c>
      <c r="E10" s="25">
        <v>0</v>
      </c>
      <c r="F10" s="19">
        <f>SUM(D10:E10)</f>
        <v>1210000</v>
      </c>
      <c r="H10" s="26"/>
      <c r="I10" s="4"/>
    </row>
    <row r="11" spans="1:13" ht="15" customHeight="1">
      <c r="A11" s="7" t="s">
        <v>2</v>
      </c>
      <c r="B11" s="27" t="s">
        <v>14</v>
      </c>
      <c r="C11" s="25">
        <v>500000</v>
      </c>
      <c r="D11" s="25">
        <v>500000</v>
      </c>
      <c r="E11" s="25">
        <v>0</v>
      </c>
      <c r="F11" s="19">
        <f>SUM(D11:E11)</f>
        <v>500000</v>
      </c>
      <c r="I11" s="4"/>
    </row>
    <row r="12" spans="1:13" ht="17.100000000000001" customHeight="1">
      <c r="A12" s="10"/>
      <c r="B12" s="28" t="s">
        <v>7</v>
      </c>
      <c r="C12" s="25"/>
      <c r="D12" s="25"/>
      <c r="E12" s="25"/>
      <c r="F12" s="19"/>
      <c r="I12" s="4"/>
      <c r="M12" s="2"/>
    </row>
    <row r="13" spans="1:13" ht="15" customHeight="1">
      <c r="A13" s="10" t="s">
        <v>15</v>
      </c>
      <c r="B13" s="27" t="s">
        <v>8</v>
      </c>
      <c r="C13" s="25">
        <v>3000000</v>
      </c>
      <c r="D13" s="25">
        <v>0</v>
      </c>
      <c r="E13" s="25">
        <v>0</v>
      </c>
      <c r="F13" s="19">
        <f>SUM(D13:E13)</f>
        <v>0</v>
      </c>
      <c r="H13" s="26"/>
      <c r="I13" s="4"/>
    </row>
    <row r="14" spans="1:13" ht="15" customHeight="1">
      <c r="A14" s="10" t="s">
        <v>34</v>
      </c>
      <c r="B14" s="27" t="s">
        <v>9</v>
      </c>
      <c r="C14" s="25">
        <v>3000000</v>
      </c>
      <c r="D14" s="25">
        <v>0</v>
      </c>
      <c r="E14" s="25">
        <v>0</v>
      </c>
      <c r="F14" s="19">
        <f t="shared" ref="F14:F42" si="0">SUM(D14:E14)</f>
        <v>0</v>
      </c>
      <c r="H14" s="26"/>
      <c r="I14" s="4"/>
    </row>
    <row r="15" spans="1:13" ht="15" customHeight="1">
      <c r="A15" s="10" t="s">
        <v>35</v>
      </c>
      <c r="B15" s="27" t="s">
        <v>19</v>
      </c>
      <c r="C15" s="25">
        <v>200000</v>
      </c>
      <c r="D15" s="25">
        <v>200000</v>
      </c>
      <c r="E15" s="25">
        <v>0</v>
      </c>
      <c r="F15" s="19">
        <f t="shared" si="0"/>
        <v>200000</v>
      </c>
      <c r="H15" s="26"/>
      <c r="I15" s="4"/>
    </row>
    <row r="16" spans="1:13" ht="15" customHeight="1">
      <c r="A16" s="10" t="s">
        <v>36</v>
      </c>
      <c r="B16" s="29" t="s">
        <v>20</v>
      </c>
      <c r="C16" s="25">
        <v>2600000</v>
      </c>
      <c r="D16" s="25">
        <v>1336500</v>
      </c>
      <c r="E16" s="25">
        <f>-100000-32996</f>
        <v>-132996</v>
      </c>
      <c r="F16" s="19">
        <f t="shared" si="0"/>
        <v>1203504</v>
      </c>
      <c r="H16" s="26"/>
      <c r="I16" s="4"/>
    </row>
    <row r="17" spans="1:10" ht="15" customHeight="1">
      <c r="A17" s="10" t="s">
        <v>37</v>
      </c>
      <c r="B17" s="30" t="s">
        <v>60</v>
      </c>
      <c r="C17" s="25">
        <v>0</v>
      </c>
      <c r="D17" s="25">
        <v>0</v>
      </c>
      <c r="E17" s="25">
        <v>0</v>
      </c>
      <c r="F17" s="19">
        <f t="shared" si="0"/>
        <v>0</v>
      </c>
      <c r="H17" s="26"/>
      <c r="I17" s="4"/>
    </row>
    <row r="18" spans="1:10" ht="17.100000000000001" customHeight="1">
      <c r="A18" s="10"/>
      <c r="B18" s="32" t="s">
        <v>10</v>
      </c>
      <c r="C18" s="33"/>
      <c r="D18" s="33"/>
      <c r="E18" s="33"/>
      <c r="F18" s="19"/>
      <c r="I18" s="4"/>
    </row>
    <row r="19" spans="1:10" ht="15" customHeight="1">
      <c r="A19" s="13" t="s">
        <v>38</v>
      </c>
      <c r="B19" s="34" t="s">
        <v>25</v>
      </c>
      <c r="C19" s="25">
        <v>3800000</v>
      </c>
      <c r="D19" s="25">
        <v>0</v>
      </c>
      <c r="E19" s="25">
        <v>0</v>
      </c>
      <c r="F19" s="19">
        <f t="shared" si="0"/>
        <v>0</v>
      </c>
      <c r="H19" s="26"/>
      <c r="I19" s="4"/>
    </row>
    <row r="20" spans="1:10" ht="15" customHeight="1">
      <c r="A20" s="13" t="s">
        <v>39</v>
      </c>
      <c r="B20" s="35" t="s">
        <v>26</v>
      </c>
      <c r="C20" s="36">
        <v>7000000</v>
      </c>
      <c r="D20" s="36">
        <v>2290000</v>
      </c>
      <c r="E20" s="25">
        <f>-10500-417449</f>
        <v>-427949</v>
      </c>
      <c r="F20" s="19">
        <f t="shared" si="0"/>
        <v>1862051</v>
      </c>
      <c r="H20" s="26"/>
      <c r="I20" s="4"/>
    </row>
    <row r="21" spans="1:10" ht="15" customHeight="1">
      <c r="A21" s="13" t="s">
        <v>40</v>
      </c>
      <c r="B21" s="34" t="s">
        <v>13</v>
      </c>
      <c r="C21" s="25">
        <v>500000</v>
      </c>
      <c r="D21" s="25">
        <v>400000</v>
      </c>
      <c r="E21" s="25">
        <v>0</v>
      </c>
      <c r="F21" s="19">
        <f t="shared" si="0"/>
        <v>400000</v>
      </c>
      <c r="H21" s="26"/>
      <c r="I21" s="4"/>
    </row>
    <row r="22" spans="1:10" ht="15" customHeight="1">
      <c r="A22" s="13" t="s">
        <v>41</v>
      </c>
      <c r="B22" s="34" t="s">
        <v>11</v>
      </c>
      <c r="C22" s="25">
        <v>500000</v>
      </c>
      <c r="D22" s="25">
        <v>500000</v>
      </c>
      <c r="E22" s="25">
        <v>0</v>
      </c>
      <c r="F22" s="19">
        <f t="shared" si="0"/>
        <v>500000</v>
      </c>
      <c r="H22" s="26"/>
      <c r="I22" s="4"/>
    </row>
    <row r="23" spans="1:10" ht="15" customHeight="1">
      <c r="A23" s="13" t="s">
        <v>42</v>
      </c>
      <c r="B23" s="37" t="s">
        <v>22</v>
      </c>
      <c r="C23" s="25">
        <v>2000000</v>
      </c>
      <c r="D23" s="25">
        <v>1800000</v>
      </c>
      <c r="E23" s="25">
        <v>0</v>
      </c>
      <c r="F23" s="19">
        <f t="shared" si="0"/>
        <v>1800000</v>
      </c>
      <c r="H23" s="26"/>
      <c r="I23" s="4"/>
    </row>
    <row r="24" spans="1:10" ht="15" customHeight="1">
      <c r="A24" s="13" t="s">
        <v>43</v>
      </c>
      <c r="B24" s="35" t="s">
        <v>17</v>
      </c>
      <c r="C24" s="25">
        <v>1000000</v>
      </c>
      <c r="D24" s="25">
        <v>900560</v>
      </c>
      <c r="E24" s="25">
        <v>-99440</v>
      </c>
      <c r="F24" s="19">
        <f t="shared" si="0"/>
        <v>801120</v>
      </c>
      <c r="H24" s="26"/>
      <c r="I24" s="4"/>
    </row>
    <row r="25" spans="1:10" ht="15" customHeight="1">
      <c r="A25" s="13" t="s">
        <v>44</v>
      </c>
      <c r="B25" s="35" t="s">
        <v>16</v>
      </c>
      <c r="C25" s="25">
        <v>100000</v>
      </c>
      <c r="D25" s="25">
        <v>100000</v>
      </c>
      <c r="E25" s="25">
        <v>0</v>
      </c>
      <c r="F25" s="19">
        <f t="shared" si="0"/>
        <v>100000</v>
      </c>
      <c r="H25" s="26"/>
      <c r="I25" s="4"/>
    </row>
    <row r="26" spans="1:10" ht="15" customHeight="1">
      <c r="A26" s="13" t="s">
        <v>45</v>
      </c>
      <c r="B26" s="35" t="s">
        <v>18</v>
      </c>
      <c r="C26" s="25">
        <v>500000</v>
      </c>
      <c r="D26" s="25">
        <v>500000</v>
      </c>
      <c r="E26" s="25">
        <v>0</v>
      </c>
      <c r="F26" s="19">
        <f t="shared" si="0"/>
        <v>500000</v>
      </c>
      <c r="H26" s="26"/>
      <c r="I26" s="4"/>
    </row>
    <row r="27" spans="1:10" ht="15" customHeight="1">
      <c r="A27" s="13" t="s">
        <v>46</v>
      </c>
      <c r="B27" s="35" t="s">
        <v>23</v>
      </c>
      <c r="C27" s="25">
        <v>1000000</v>
      </c>
      <c r="D27" s="25">
        <v>1000000</v>
      </c>
      <c r="E27" s="25">
        <v>0</v>
      </c>
      <c r="F27" s="19">
        <f t="shared" si="0"/>
        <v>1000000</v>
      </c>
      <c r="H27" s="26"/>
      <c r="I27" s="4"/>
    </row>
    <row r="28" spans="1:10" ht="15" customHeight="1">
      <c r="A28" s="13" t="s">
        <v>47</v>
      </c>
      <c r="B28" s="35" t="s">
        <v>32</v>
      </c>
      <c r="C28" s="25">
        <v>2205000</v>
      </c>
      <c r="D28" s="25">
        <v>2205000</v>
      </c>
      <c r="E28" s="25">
        <v>-2205000</v>
      </c>
      <c r="F28" s="19">
        <f t="shared" si="0"/>
        <v>0</v>
      </c>
      <c r="G28" s="38">
        <f>(415576+6000+469885+267300+622900)*1.27</f>
        <v>2262709.4700000002</v>
      </c>
      <c r="H28" s="26"/>
      <c r="I28" s="4"/>
      <c r="J28" s="47"/>
    </row>
    <row r="29" spans="1:10" ht="15" customHeight="1">
      <c r="A29" s="13" t="s">
        <v>48</v>
      </c>
      <c r="B29" s="37" t="s">
        <v>24</v>
      </c>
      <c r="C29" s="36">
        <v>144000</v>
      </c>
      <c r="D29" s="36">
        <v>0</v>
      </c>
      <c r="E29" s="25">
        <v>0</v>
      </c>
      <c r="F29" s="19">
        <f t="shared" si="0"/>
        <v>0</v>
      </c>
      <c r="I29" s="4"/>
    </row>
    <row r="30" spans="1:10" ht="15" customHeight="1">
      <c r="A30" s="13" t="s">
        <v>49</v>
      </c>
      <c r="B30" s="39" t="s">
        <v>74</v>
      </c>
      <c r="C30" s="36">
        <v>2800000</v>
      </c>
      <c r="D30" s="36">
        <v>2003075</v>
      </c>
      <c r="E30" s="25">
        <v>0</v>
      </c>
      <c r="F30" s="19">
        <f t="shared" si="0"/>
        <v>2003075</v>
      </c>
      <c r="G30" s="31">
        <v>9800</v>
      </c>
      <c r="H30" s="26"/>
      <c r="I30" s="4"/>
    </row>
    <row r="31" spans="1:10" ht="31.5" customHeight="1">
      <c r="A31" s="13" t="s">
        <v>50</v>
      </c>
      <c r="B31" s="40" t="s">
        <v>73</v>
      </c>
      <c r="C31" s="36">
        <v>9993086</v>
      </c>
      <c r="D31" s="36">
        <v>11832498</v>
      </c>
      <c r="E31" s="25">
        <f>-520517-701760-235534+2274036</f>
        <v>816225</v>
      </c>
      <c r="F31" s="19">
        <f t="shared" si="0"/>
        <v>12648723</v>
      </c>
      <c r="H31" s="26"/>
      <c r="I31" s="4"/>
    </row>
    <row r="32" spans="1:10" ht="15" customHeight="1">
      <c r="A32" s="13" t="s">
        <v>51</v>
      </c>
      <c r="B32" s="34" t="s">
        <v>28</v>
      </c>
      <c r="C32" s="36">
        <v>3000000</v>
      </c>
      <c r="D32" s="36">
        <v>1275000</v>
      </c>
      <c r="E32" s="25">
        <f>-30531-100000</f>
        <v>-130531</v>
      </c>
      <c r="F32" s="19">
        <f t="shared" si="0"/>
        <v>1144469</v>
      </c>
      <c r="H32" s="26"/>
      <c r="I32" s="4"/>
    </row>
    <row r="33" spans="1:10" ht="15" customHeight="1">
      <c r="A33" s="13" t="s">
        <v>52</v>
      </c>
      <c r="B33" s="34" t="s">
        <v>29</v>
      </c>
      <c r="C33" s="36">
        <v>3500000</v>
      </c>
      <c r="D33" s="36">
        <v>3500000</v>
      </c>
      <c r="E33" s="25">
        <v>-3500000</v>
      </c>
      <c r="F33" s="19">
        <f t="shared" si="0"/>
        <v>0</v>
      </c>
      <c r="H33" s="26"/>
      <c r="I33" s="4"/>
      <c r="J33" s="47"/>
    </row>
    <row r="34" spans="1:10" ht="15" customHeight="1">
      <c r="A34" s="13" t="s">
        <v>53</v>
      </c>
      <c r="B34" s="34" t="s">
        <v>30</v>
      </c>
      <c r="C34" s="36">
        <v>1000000</v>
      </c>
      <c r="D34" s="36">
        <v>1000000</v>
      </c>
      <c r="E34" s="25">
        <v>0</v>
      </c>
      <c r="F34" s="19">
        <f t="shared" si="0"/>
        <v>1000000</v>
      </c>
      <c r="H34" s="26"/>
      <c r="I34" s="4"/>
    </row>
    <row r="35" spans="1:10" ht="15" customHeight="1">
      <c r="A35" s="13" t="s">
        <v>54</v>
      </c>
      <c r="B35" s="34" t="s">
        <v>31</v>
      </c>
      <c r="C35" s="36">
        <v>0</v>
      </c>
      <c r="D35" s="36">
        <v>0</v>
      </c>
      <c r="E35" s="25">
        <v>0</v>
      </c>
      <c r="F35" s="19">
        <f t="shared" si="0"/>
        <v>0</v>
      </c>
      <c r="H35" s="26"/>
      <c r="I35" s="4"/>
    </row>
    <row r="36" spans="1:10" ht="15" customHeight="1">
      <c r="A36" s="13" t="s">
        <v>55</v>
      </c>
      <c r="B36" s="39" t="s">
        <v>65</v>
      </c>
      <c r="C36" s="36">
        <v>10000000</v>
      </c>
      <c r="D36" s="36">
        <v>33701800</v>
      </c>
      <c r="E36" s="25">
        <v>0</v>
      </c>
      <c r="F36" s="19">
        <f t="shared" si="0"/>
        <v>33701800</v>
      </c>
      <c r="H36" s="26"/>
      <c r="I36" s="4"/>
    </row>
    <row r="37" spans="1:10" ht="15" customHeight="1">
      <c r="A37" s="13" t="s">
        <v>56</v>
      </c>
      <c r="B37" s="34" t="s">
        <v>59</v>
      </c>
      <c r="C37" s="36">
        <v>2311000</v>
      </c>
      <c r="D37" s="36">
        <v>2311000</v>
      </c>
      <c r="E37" s="25">
        <v>0</v>
      </c>
      <c r="F37" s="19">
        <f t="shared" si="0"/>
        <v>2311000</v>
      </c>
      <c r="H37" s="26"/>
      <c r="I37" s="4"/>
    </row>
    <row r="38" spans="1:10" ht="15" customHeight="1">
      <c r="A38" s="13" t="s">
        <v>64</v>
      </c>
      <c r="B38" s="34" t="s">
        <v>63</v>
      </c>
      <c r="C38" s="36">
        <v>0</v>
      </c>
      <c r="D38" s="36">
        <v>0</v>
      </c>
      <c r="E38" s="25">
        <v>0</v>
      </c>
      <c r="F38" s="19">
        <f t="shared" si="0"/>
        <v>0</v>
      </c>
      <c r="I38" s="4"/>
    </row>
    <row r="39" spans="1:10" ht="15" customHeight="1">
      <c r="A39" s="13" t="s">
        <v>57</v>
      </c>
      <c r="B39" s="34" t="s">
        <v>62</v>
      </c>
      <c r="C39" s="36">
        <v>1000000</v>
      </c>
      <c r="D39" s="36">
        <v>1000000</v>
      </c>
      <c r="E39" s="25">
        <v>-125223</v>
      </c>
      <c r="F39" s="19">
        <f t="shared" si="0"/>
        <v>874777</v>
      </c>
      <c r="H39" s="26"/>
      <c r="I39" s="4"/>
    </row>
    <row r="40" spans="1:10" ht="15" customHeight="1">
      <c r="A40" s="13" t="s">
        <v>58</v>
      </c>
      <c r="B40" s="34" t="s">
        <v>66</v>
      </c>
      <c r="C40" s="36">
        <v>200000</v>
      </c>
      <c r="D40" s="36">
        <v>0</v>
      </c>
      <c r="E40" s="25">
        <v>0</v>
      </c>
      <c r="F40" s="19">
        <f t="shared" si="0"/>
        <v>0</v>
      </c>
      <c r="H40" s="26"/>
      <c r="I40" s="4"/>
    </row>
    <row r="41" spans="1:10" ht="15" customHeight="1">
      <c r="A41" s="13" t="s">
        <v>68</v>
      </c>
      <c r="B41" s="34" t="s">
        <v>67</v>
      </c>
      <c r="C41" s="36">
        <v>500000</v>
      </c>
      <c r="D41" s="36">
        <v>0</v>
      </c>
      <c r="E41" s="25">
        <v>0</v>
      </c>
      <c r="F41" s="19">
        <f t="shared" si="0"/>
        <v>0</v>
      </c>
      <c r="H41" s="26"/>
      <c r="I41" s="4"/>
    </row>
    <row r="42" spans="1:10" ht="15" customHeight="1">
      <c r="A42" s="13" t="s">
        <v>69</v>
      </c>
      <c r="B42" s="34" t="s">
        <v>61</v>
      </c>
      <c r="C42" s="25">
        <v>150000</v>
      </c>
      <c r="D42" s="25">
        <v>0</v>
      </c>
      <c r="E42" s="25">
        <v>0</v>
      </c>
      <c r="F42" s="19">
        <f t="shared" si="0"/>
        <v>0</v>
      </c>
      <c r="I42" s="4"/>
    </row>
    <row r="43" spans="1:10" ht="17.100000000000001" customHeight="1" thickBot="1">
      <c r="A43" s="8"/>
      <c r="B43" s="41" t="s">
        <v>21</v>
      </c>
      <c r="C43" s="42">
        <f>SUM(C10:C42)</f>
        <v>64503086</v>
      </c>
      <c r="D43" s="42">
        <f>SUM(D10:D42)</f>
        <v>69565433</v>
      </c>
      <c r="E43" s="42">
        <f>SUM(E10:E42)</f>
        <v>-5804914</v>
      </c>
      <c r="F43" s="43">
        <f>SUM(F10:F42)</f>
        <v>63760519</v>
      </c>
      <c r="G43" s="3"/>
      <c r="I43" s="4"/>
    </row>
    <row r="44" spans="1:10" ht="17.100000000000001" customHeight="1" thickBot="1">
      <c r="A44" s="6"/>
      <c r="B44" s="44" t="s">
        <v>12</v>
      </c>
      <c r="C44" s="45">
        <f>C43+C8</f>
        <v>64503086</v>
      </c>
      <c r="D44" s="45">
        <f>D43+D8</f>
        <v>84544773</v>
      </c>
      <c r="E44" s="45">
        <f>E43+E8</f>
        <v>345179</v>
      </c>
      <c r="F44" s="46">
        <f>F43+F8</f>
        <v>84889952</v>
      </c>
      <c r="H44" s="4"/>
    </row>
  </sheetData>
  <mergeCells count="3">
    <mergeCell ref="B3:B4"/>
    <mergeCell ref="A3:A4"/>
    <mergeCell ref="B1:G1"/>
  </mergeCells>
  <phoneticPr fontId="0" type="noConversion"/>
  <printOptions horizontalCentered="1"/>
  <pageMargins left="0.47244094488188981" right="0.62992125984251968" top="0.78740157480314965" bottom="0.43307086614173229" header="0.31496062992125984" footer="0.15748031496062992"/>
  <pageSetup paperSize="9" scale="73" orientation="portrait" copies="2" r:id="rId1"/>
  <headerFooter alignWithMargins="0">
    <oddHeader xml:space="preserve">&amp;C&amp;"Arial,Félkövér"Balatonalmádi Város Önkormányzata
Gazdálkodási tartalék 
2016. évi költségvetés  (Ft)&amp;R&amp;"Arial,Félkövér"14. melléklet a 23/2016.(XII.16.)
önkormányzati rendelethez 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Tartalék</vt:lpstr>
      <vt:lpstr>Tartalék!Nyomtatási_terület</vt:lpstr>
    </vt:vector>
  </TitlesOfParts>
  <Company>Balmadi Polghov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Rehákné Ilike</dc:creator>
  <cp:lastModifiedBy>ildi</cp:lastModifiedBy>
  <cp:lastPrinted>2016-12-19T09:27:12Z</cp:lastPrinted>
  <dcterms:created xsi:type="dcterms:W3CDTF">2005-11-05T08:03:08Z</dcterms:created>
  <dcterms:modified xsi:type="dcterms:W3CDTF">2016-12-21T14:32:31Z</dcterms:modified>
</cp:coreProperties>
</file>