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Munka2" sheetId="2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D44" i="2" l="1"/>
  <c r="E44" i="2"/>
  <c r="C44" i="2"/>
  <c r="D62" i="2" l="1"/>
  <c r="E62" i="2"/>
  <c r="E64" i="2" s="1"/>
  <c r="C62" i="2"/>
  <c r="C64" i="2" s="1"/>
  <c r="D52" i="2"/>
  <c r="E52" i="2"/>
  <c r="D49" i="2"/>
  <c r="E49" i="2"/>
  <c r="C49" i="2"/>
  <c r="C52" i="2"/>
  <c r="D40" i="2"/>
  <c r="E40" i="2"/>
  <c r="C40" i="2"/>
  <c r="D34" i="2"/>
  <c r="E34" i="2"/>
  <c r="C34" i="2"/>
  <c r="D31" i="2"/>
  <c r="E31" i="2"/>
  <c r="C31" i="2"/>
  <c r="D25" i="2"/>
  <c r="E25" i="2"/>
  <c r="C25" i="2"/>
  <c r="D22" i="2"/>
  <c r="E22" i="2"/>
  <c r="D16" i="2"/>
  <c r="E16" i="2"/>
  <c r="D13" i="2"/>
  <c r="E13" i="2"/>
  <c r="C22" i="2"/>
  <c r="C16" i="2"/>
  <c r="C13" i="2"/>
  <c r="E17" i="2" l="1"/>
  <c r="D64" i="2"/>
  <c r="D35" i="2"/>
  <c r="C17" i="2"/>
  <c r="E35" i="2"/>
  <c r="C35" i="2"/>
  <c r="D17" i="2"/>
  <c r="D56" i="2" l="1"/>
  <c r="E56" i="2"/>
  <c r="E66" i="2" s="1"/>
  <c r="C56" i="2"/>
  <c r="C66" i="2" s="1"/>
  <c r="D66" i="2" l="1"/>
</calcChain>
</file>

<file path=xl/sharedStrings.xml><?xml version="1.0" encoding="utf-8"?>
<sst xmlns="http://schemas.openxmlformats.org/spreadsheetml/2006/main" count="66" uniqueCount="65">
  <si>
    <t>Megnevezés</t>
  </si>
  <si>
    <t>Mezőhék Község Önkormányzata</t>
  </si>
  <si>
    <t>Eredeti ei.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</si>
  <si>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</si>
  <si>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</si>
  <si>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</si>
  <si>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</si>
  <si>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</si>
  <si>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</si>
  <si>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</si>
  <si>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</si>
  <si>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</si>
  <si>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</si>
  <si>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</si>
  <si>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</si>
  <si>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</si>
  <si>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</si>
  <si>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</si>
  <si>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</si>
  <si>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</si>
  <si>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</si>
  <si>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</si>
  <si>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</si>
  <si>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</si>
  <si>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</si>
  <si>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</si>
  <si>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</si>
  <si>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</si>
  <si>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Dologi kiadások</t>
  </si>
  <si>
    <t>Foglalkoztatással, munkanélküliséggel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</si>
  <si>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</si>
  <si>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</si>
  <si>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</si>
  <si>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</si>
  <si>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</si>
  <si>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</si>
  <si>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</si>
  <si>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</si>
  <si>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</si>
  <si>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</si>
  <si>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</si>
  <si>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</si>
  <si>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</si>
  <si>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</si>
  <si>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</si>
  <si>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</si>
  <si>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</si>
  <si>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</si>
  <si>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</si>
  <si>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</si>
  <si>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</si>
  <si>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Egyéb nem intézményi ellátások</t>
  </si>
  <si>
    <t>Bérleti és lizing díjak</t>
  </si>
  <si>
    <t>Családi támogatások</t>
  </si>
  <si>
    <t>Betegséggel kapcsolatos ( nem társadalmbiztosítási) ellátások</t>
  </si>
  <si>
    <t>Beruházási áfa</t>
  </si>
  <si>
    <t>Ingatlan felújítás áfa</t>
  </si>
  <si>
    <t>Államháztartáson belüli megelőlegezés</t>
  </si>
  <si>
    <t xml:space="preserve"> Ft.</t>
  </si>
  <si>
    <t>Tartalék</t>
  </si>
  <si>
    <t>Ingatlanok. Tárgyi eszköz  felújítása</t>
  </si>
  <si>
    <t>2.a sz. melléklet</t>
  </si>
  <si>
    <t>2016. év KIADÁS</t>
  </si>
  <si>
    <t>Módos. ei.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</si>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</sst>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3" fontId="2" fillId="0" borderId="2" xfId="0" applyNumberFormat="1" applyFont="1" applyBorder="1"/>
    <xf numFmtId="0" fontId="4" fillId="0" borderId="0" xfId="0" applyFont="1"/>
    <xf numFmtId="0" fontId="3" fillId="3" borderId="4" xfId="1" applyFont="1" applyFill="1" applyBorder="1" applyAlignment="1"/>
    <xf numFmtId="0" fontId="3" fillId="3" borderId="2" xfId="1" applyFont="1" applyFill="1" applyBorder="1" applyAlignme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E66" sqref="E66"/>
    </sheetView>
  </sheetViews>
  <sheetFormatPr defaultRowHeight="14.4" x14ac:dyDescent="0.3"/>
  <cols>
    <col min="2" max="2" width="41.88671875" customWidth="1"/>
    <col min="3" max="3" width="12.33203125" customWidth="1"/>
    <col min="4" max="4" width="14.33203125" customWidth="1"/>
    <col min="5" max="5" width="13.5546875" customWidth="1"/>
  </cols>
  <sheetData>
    <row r="1" spans="1:5" x14ac:dyDescent="0.3">
      <c r="A1" s="12" t="s">
        <v>61</v>
      </c>
      <c r="B1" s="12"/>
      <c r="C1" s="12"/>
      <c r="D1" s="12"/>
      <c r="E1" s="12"/>
    </row>
    <row r="2" spans="1:5" x14ac:dyDescent="0.3">
      <c r="A2" s="13"/>
      <c r="B2" s="13"/>
      <c r="C2" s="13"/>
      <c r="D2" s="13"/>
      <c r="E2" s="13"/>
    </row>
    <row r="3" spans="1:5" x14ac:dyDescent="0.3">
      <c r="A3" s="13" t="s">
        <v>1</v>
      </c>
      <c r="B3" s="13"/>
      <c r="C3" s="13"/>
      <c r="D3" s="13"/>
      <c r="E3" s="13"/>
    </row>
    <row r="4" spans="1:5" x14ac:dyDescent="0.3">
      <c r="A4" s="13" t="s">
        <v>62</v>
      </c>
      <c r="B4" s="13"/>
      <c r="C4" s="13"/>
      <c r="D4" s="13"/>
      <c r="E4" s="13"/>
    </row>
    <row r="5" spans="1:5" x14ac:dyDescent="0.3">
      <c r="A5" s="12" t="s">
        <v>58</v>
      </c>
      <c r="B5" s="12"/>
      <c r="C5" s="12"/>
      <c r="D5" s="12"/>
      <c r="E5" s="12"/>
    </row>
    <row r="6" spans="1:5" ht="10.5" customHeight="1" x14ac:dyDescent="0.3">
      <c r="A6" s="11" t="s">
        <v>0</v>
      </c>
      <c r="B6" s="11"/>
      <c r="C6" s="1" t="s">
        <v>2</v>
      </c>
      <c r="D6" s="10" t="s">
        <v>63</v>
      </c>
      <c r="E6" s="9" t="s">
        <v>64</v>
      </c>
    </row>
    <row r="7" spans="1:5" ht="10.5" customHeight="1" x14ac:dyDescent="0.3">
      <c r="A7" s="3" t="s">
        <v>3</v>
      </c>
      <c r="B7" s="3"/>
      <c r="C7" s="4">
        <v>15001508</v>
      </c>
      <c r="D7" s="4">
        <v>14993744</v>
      </c>
      <c r="E7" s="4">
        <v>14310527</v>
      </c>
    </row>
    <row r="8" spans="1:5" ht="10.5" customHeight="1" x14ac:dyDescent="0.3">
      <c r="A8" s="3" t="s">
        <v>4</v>
      </c>
      <c r="B8" s="3"/>
      <c r="C8" s="4">
        <v>525000</v>
      </c>
      <c r="D8" s="4">
        <v>525000</v>
      </c>
      <c r="E8" s="4">
        <v>525000</v>
      </c>
    </row>
    <row r="9" spans="1:5" ht="10.5" customHeight="1" x14ac:dyDescent="0.3">
      <c r="A9" s="3" t="s">
        <v>5</v>
      </c>
      <c r="B9" s="3"/>
      <c r="C9" s="4">
        <v>360000</v>
      </c>
      <c r="D9" s="4">
        <v>360000</v>
      </c>
      <c r="E9" s="4">
        <v>360000</v>
      </c>
    </row>
    <row r="10" spans="1:5" ht="10.5" customHeight="1" x14ac:dyDescent="0.3">
      <c r="A10" s="3" t="s">
        <v>6</v>
      </c>
      <c r="B10" s="3"/>
      <c r="C10" s="4">
        <v>0</v>
      </c>
      <c r="D10" s="4">
        <v>0</v>
      </c>
      <c r="E10" s="4">
        <v>0</v>
      </c>
    </row>
    <row r="11" spans="1:5" ht="10.5" customHeight="1" x14ac:dyDescent="0.3">
      <c r="A11" s="3" t="s">
        <v>7</v>
      </c>
      <c r="B11" s="3"/>
      <c r="C11" s="4">
        <v>200000</v>
      </c>
      <c r="D11" s="4">
        <v>200000</v>
      </c>
      <c r="E11" s="4">
        <v>197790</v>
      </c>
    </row>
    <row r="12" spans="1:5" ht="10.5" customHeight="1" x14ac:dyDescent="0.3">
      <c r="A12" s="3" t="s">
        <v>8</v>
      </c>
      <c r="B12" s="3"/>
      <c r="C12" s="4">
        <v>0</v>
      </c>
      <c r="D12" s="4">
        <v>546524</v>
      </c>
      <c r="E12" s="4">
        <v>546524</v>
      </c>
    </row>
    <row r="13" spans="1:5" ht="10.5" customHeight="1" x14ac:dyDescent="0.3">
      <c r="A13" s="5" t="s">
        <v>8</v>
      </c>
      <c r="B13" s="5"/>
      <c r="C13" s="6">
        <f>SUM(C7:C12)</f>
        <v>16086508</v>
      </c>
      <c r="D13" s="6">
        <f t="shared" ref="D13:E13" si="0">SUM(D7:D12)</f>
        <v>16625268</v>
      </c>
      <c r="E13" s="6">
        <f t="shared" si="0"/>
        <v>15939841</v>
      </c>
    </row>
    <row r="14" spans="1:5" ht="10.5" customHeight="1" x14ac:dyDescent="0.3">
      <c r="A14" s="3" t="s">
        <v>9</v>
      </c>
      <c r="B14" s="3"/>
      <c r="C14" s="4">
        <v>3296568</v>
      </c>
      <c r="D14" s="3">
        <v>3296568</v>
      </c>
      <c r="E14" s="4">
        <v>3212842</v>
      </c>
    </row>
    <row r="15" spans="1:5" ht="10.5" customHeight="1" x14ac:dyDescent="0.3">
      <c r="A15" s="3" t="s">
        <v>10</v>
      </c>
      <c r="B15" s="3"/>
      <c r="C15" s="4">
        <v>480000</v>
      </c>
      <c r="D15" s="3">
        <v>488200</v>
      </c>
      <c r="E15" s="4">
        <v>488200</v>
      </c>
    </row>
    <row r="16" spans="1:5" ht="10.5" customHeight="1" x14ac:dyDescent="0.3">
      <c r="A16" s="5" t="s">
        <v>11</v>
      </c>
      <c r="B16" s="5"/>
      <c r="C16" s="6">
        <f>SUM(C14:C15)</f>
        <v>3776568</v>
      </c>
      <c r="D16" s="6">
        <f t="shared" ref="D16:E16" si="1">SUM(D14:D15)</f>
        <v>3784768</v>
      </c>
      <c r="E16" s="6">
        <f t="shared" si="1"/>
        <v>3701042</v>
      </c>
    </row>
    <row r="17" spans="1:5" ht="10.5" customHeight="1" x14ac:dyDescent="0.3">
      <c r="A17" s="2" t="s">
        <v>12</v>
      </c>
      <c r="B17" s="2"/>
      <c r="C17" s="7">
        <f>C13+C16</f>
        <v>19863076</v>
      </c>
      <c r="D17" s="7">
        <f t="shared" ref="D17:E17" si="2">D13+D16</f>
        <v>20410036</v>
      </c>
      <c r="E17" s="7">
        <f t="shared" si="2"/>
        <v>19640883</v>
      </c>
    </row>
    <row r="18" spans="1:5" ht="10.5" customHeight="1" x14ac:dyDescent="0.3">
      <c r="A18" s="2" t="s">
        <v>13</v>
      </c>
      <c r="B18" s="2"/>
      <c r="C18" s="7">
        <v>4128451</v>
      </c>
      <c r="D18" s="7">
        <v>4252494</v>
      </c>
      <c r="E18" s="7">
        <v>4196300</v>
      </c>
    </row>
    <row r="19" spans="1:5" ht="10.5" customHeight="1" x14ac:dyDescent="0.3">
      <c r="A19" s="3" t="s">
        <v>14</v>
      </c>
      <c r="B19" s="3"/>
      <c r="C19" s="3">
        <v>0</v>
      </c>
      <c r="D19" s="4">
        <v>55351</v>
      </c>
      <c r="E19" s="4">
        <v>53638</v>
      </c>
    </row>
    <row r="20" spans="1:5" ht="10.5" customHeight="1" x14ac:dyDescent="0.3">
      <c r="A20" s="3" t="s">
        <v>15</v>
      </c>
      <c r="B20" s="3"/>
      <c r="C20" s="4">
        <v>3459000</v>
      </c>
      <c r="D20" s="4">
        <v>7143402</v>
      </c>
      <c r="E20" s="4">
        <v>6766147</v>
      </c>
    </row>
    <row r="21" spans="1:5" ht="10.5" customHeight="1" x14ac:dyDescent="0.3">
      <c r="A21" s="15" t="s">
        <v>16</v>
      </c>
      <c r="B21" s="16"/>
      <c r="C21" s="3">
        <v>0</v>
      </c>
      <c r="D21" s="4">
        <v>0</v>
      </c>
      <c r="E21" s="4">
        <v>0</v>
      </c>
    </row>
    <row r="22" spans="1:5" ht="10.5" customHeight="1" x14ac:dyDescent="0.3">
      <c r="A22" s="5" t="s">
        <v>17</v>
      </c>
      <c r="B22" s="5"/>
      <c r="C22" s="6">
        <f>C19+C20+C21</f>
        <v>3459000</v>
      </c>
      <c r="D22" s="6">
        <f t="shared" ref="D22:E22" si="3">D19+D20+D21</f>
        <v>7198753</v>
      </c>
      <c r="E22" s="6">
        <f t="shared" si="3"/>
        <v>6819785</v>
      </c>
    </row>
    <row r="23" spans="1:5" ht="10.5" customHeight="1" x14ac:dyDescent="0.3">
      <c r="A23" s="3" t="s">
        <v>18</v>
      </c>
      <c r="B23" s="3"/>
      <c r="C23" s="4">
        <v>20000</v>
      </c>
      <c r="D23" s="4">
        <v>20000</v>
      </c>
      <c r="E23" s="4">
        <v>0</v>
      </c>
    </row>
    <row r="24" spans="1:5" ht="10.5" customHeight="1" x14ac:dyDescent="0.3">
      <c r="A24" s="3" t="s">
        <v>19</v>
      </c>
      <c r="B24" s="3"/>
      <c r="C24" s="4">
        <v>636000</v>
      </c>
      <c r="D24" s="4">
        <v>636000</v>
      </c>
      <c r="E24" s="4">
        <v>540425</v>
      </c>
    </row>
    <row r="25" spans="1:5" ht="10.5" customHeight="1" x14ac:dyDescent="0.3">
      <c r="A25" s="5" t="s">
        <v>20</v>
      </c>
      <c r="B25" s="5"/>
      <c r="C25" s="6">
        <f>SUM(C23:C24)</f>
        <v>656000</v>
      </c>
      <c r="D25" s="6">
        <f t="shared" ref="D25:E25" si="4">SUM(D23:D24)</f>
        <v>656000</v>
      </c>
      <c r="E25" s="6">
        <f t="shared" si="4"/>
        <v>540425</v>
      </c>
    </row>
    <row r="26" spans="1:5" ht="10.5" customHeight="1" x14ac:dyDescent="0.3">
      <c r="A26" s="15" t="s">
        <v>21</v>
      </c>
      <c r="B26" s="16"/>
      <c r="C26" s="4">
        <v>3500000</v>
      </c>
      <c r="D26" s="4">
        <v>4846400</v>
      </c>
      <c r="E26" s="4">
        <v>3101141</v>
      </c>
    </row>
    <row r="27" spans="1:5" ht="10.5" customHeight="1" x14ac:dyDescent="0.3">
      <c r="A27" s="3" t="s">
        <v>52</v>
      </c>
      <c r="B27" s="3"/>
      <c r="C27" s="3">
        <v>0</v>
      </c>
      <c r="D27" s="4">
        <v>0</v>
      </c>
      <c r="E27" s="4">
        <v>0</v>
      </c>
    </row>
    <row r="28" spans="1:5" ht="10.5" customHeight="1" x14ac:dyDescent="0.3">
      <c r="A28" s="3" t="s">
        <v>22</v>
      </c>
      <c r="B28" s="3"/>
      <c r="C28" s="4">
        <v>2000000</v>
      </c>
      <c r="D28" s="4">
        <v>2000000</v>
      </c>
      <c r="E28" s="4">
        <v>1498774</v>
      </c>
    </row>
    <row r="29" spans="1:5" ht="10.5" customHeight="1" x14ac:dyDescent="0.3">
      <c r="A29" s="3" t="s">
        <v>50</v>
      </c>
      <c r="B29" s="3"/>
      <c r="C29" s="4">
        <v>5000000</v>
      </c>
      <c r="D29" s="4">
        <v>6410000</v>
      </c>
      <c r="E29" s="4">
        <v>5443687</v>
      </c>
    </row>
    <row r="30" spans="1:5" ht="10.5" customHeight="1" x14ac:dyDescent="0.3">
      <c r="A30" s="3" t="s">
        <v>23</v>
      </c>
      <c r="B30" s="3"/>
      <c r="C30" s="4">
        <v>7690000</v>
      </c>
      <c r="D30" s="4">
        <v>9744315</v>
      </c>
      <c r="E30" s="4">
        <v>9566545</v>
      </c>
    </row>
    <row r="31" spans="1:5" ht="10.5" customHeight="1" x14ac:dyDescent="0.3">
      <c r="A31" s="5" t="s">
        <v>24</v>
      </c>
      <c r="B31" s="5"/>
      <c r="C31" s="6">
        <f>SUM(C26:C30)</f>
        <v>18190000</v>
      </c>
      <c r="D31" s="6">
        <f t="shared" ref="D31:E31" si="5">SUM(D26:D30)</f>
        <v>23000715</v>
      </c>
      <c r="E31" s="6">
        <f t="shared" si="5"/>
        <v>19610147</v>
      </c>
    </row>
    <row r="32" spans="1:5" ht="10.5" customHeight="1" x14ac:dyDescent="0.3">
      <c r="A32" s="5" t="s">
        <v>25</v>
      </c>
      <c r="B32" s="5"/>
      <c r="C32" s="5">
        <v>0</v>
      </c>
      <c r="D32" s="6">
        <v>0</v>
      </c>
      <c r="E32" s="5">
        <v>0</v>
      </c>
    </row>
    <row r="33" spans="1:5" ht="10.5" customHeight="1" x14ac:dyDescent="0.3">
      <c r="A33" s="3" t="s">
        <v>26</v>
      </c>
      <c r="B33" s="3"/>
      <c r="C33" s="4">
        <v>15816000</v>
      </c>
      <c r="D33" s="4">
        <v>10750546</v>
      </c>
      <c r="E33" s="4">
        <v>7625623</v>
      </c>
    </row>
    <row r="34" spans="1:5" ht="10.5" customHeight="1" x14ac:dyDescent="0.3">
      <c r="A34" s="5" t="s">
        <v>27</v>
      </c>
      <c r="B34" s="5"/>
      <c r="C34" s="6">
        <f>C33</f>
        <v>15816000</v>
      </c>
      <c r="D34" s="6">
        <f t="shared" ref="D34:E34" si="6">D33</f>
        <v>10750546</v>
      </c>
      <c r="E34" s="6">
        <f t="shared" si="6"/>
        <v>7625623</v>
      </c>
    </row>
    <row r="35" spans="1:5" ht="10.5" customHeight="1" x14ac:dyDescent="0.3">
      <c r="A35" s="2" t="s">
        <v>28</v>
      </c>
      <c r="B35" s="2"/>
      <c r="C35" s="7">
        <f>C22+C25+C31+C34</f>
        <v>38121000</v>
      </c>
      <c r="D35" s="7">
        <f t="shared" ref="D35:E35" si="7">D22+D25+D31+D34</f>
        <v>41606014</v>
      </c>
      <c r="E35" s="7">
        <f t="shared" si="7"/>
        <v>34595980</v>
      </c>
    </row>
    <row r="36" spans="1:5" ht="10.5" customHeight="1" x14ac:dyDescent="0.3">
      <c r="A36" s="3" t="s">
        <v>53</v>
      </c>
      <c r="B36" s="3"/>
      <c r="C36" s="3">
        <v>0</v>
      </c>
      <c r="D36" s="3">
        <v>0</v>
      </c>
      <c r="E36" s="3">
        <v>359600</v>
      </c>
    </row>
    <row r="37" spans="1:5" ht="10.5" customHeight="1" x14ac:dyDescent="0.3">
      <c r="A37" s="3" t="s">
        <v>54</v>
      </c>
      <c r="B37" s="3"/>
      <c r="C37" s="3">
        <v>0</v>
      </c>
      <c r="D37" s="3">
        <v>0</v>
      </c>
      <c r="E37" s="3">
        <v>0</v>
      </c>
    </row>
    <row r="38" spans="1:5" ht="10.5" customHeight="1" x14ac:dyDescent="0.3">
      <c r="A38" s="3" t="s">
        <v>29</v>
      </c>
      <c r="B38" s="3"/>
      <c r="C38" s="3">
        <v>0</v>
      </c>
      <c r="D38" s="3">
        <v>0</v>
      </c>
      <c r="E38" s="3">
        <v>0</v>
      </c>
    </row>
    <row r="39" spans="1:5" ht="10.5" customHeight="1" x14ac:dyDescent="0.3">
      <c r="A39" s="3" t="s">
        <v>51</v>
      </c>
      <c r="B39" s="3"/>
      <c r="C39" s="4">
        <v>2100000</v>
      </c>
      <c r="D39" s="3">
        <v>3753020</v>
      </c>
      <c r="E39" s="3">
        <v>1460450</v>
      </c>
    </row>
    <row r="40" spans="1:5" ht="10.5" customHeight="1" x14ac:dyDescent="0.3">
      <c r="A40" s="2" t="s">
        <v>30</v>
      </c>
      <c r="B40" s="2"/>
      <c r="C40" s="7">
        <f>C36+C37+C38+C39</f>
        <v>2100000</v>
      </c>
      <c r="D40" s="7">
        <f>D36+D37+D38+D39</f>
        <v>3753020</v>
      </c>
      <c r="E40" s="7">
        <f>E36+E37+E38+E39</f>
        <v>1820050</v>
      </c>
    </row>
    <row r="41" spans="1:5" ht="10.5" customHeight="1" x14ac:dyDescent="0.3">
      <c r="A41" s="3" t="s">
        <v>31</v>
      </c>
      <c r="B41" s="3"/>
      <c r="C41" s="3">
        <v>60000</v>
      </c>
      <c r="D41" s="3">
        <v>685000</v>
      </c>
      <c r="E41" s="3">
        <v>685000</v>
      </c>
    </row>
    <row r="42" spans="1:5" ht="10.5" customHeight="1" x14ac:dyDescent="0.3">
      <c r="A42" s="3" t="s">
        <v>32</v>
      </c>
      <c r="B42" s="3"/>
      <c r="C42" s="4">
        <v>1000000</v>
      </c>
      <c r="D42" s="3">
        <v>980000</v>
      </c>
      <c r="E42" s="3">
        <v>679000</v>
      </c>
    </row>
    <row r="43" spans="1:5" ht="10.5" customHeight="1" x14ac:dyDescent="0.3">
      <c r="A43" s="15" t="s">
        <v>59</v>
      </c>
      <c r="B43" s="16"/>
      <c r="C43" s="4">
        <v>0</v>
      </c>
      <c r="D43" s="3">
        <v>9058642</v>
      </c>
      <c r="E43" s="3">
        <v>0</v>
      </c>
    </row>
    <row r="44" spans="1:5" ht="10.5" customHeight="1" x14ac:dyDescent="0.3">
      <c r="A44" s="2" t="s">
        <v>33</v>
      </c>
      <c r="B44" s="2"/>
      <c r="C44" s="7">
        <f>C41+C42+C43</f>
        <v>1060000</v>
      </c>
      <c r="D44" s="7">
        <f t="shared" ref="D44:E44" si="8">D41+D42+D43</f>
        <v>10723642</v>
      </c>
      <c r="E44" s="7">
        <f t="shared" si="8"/>
        <v>1364000</v>
      </c>
    </row>
    <row r="45" spans="1:5" ht="10.5" customHeight="1" x14ac:dyDescent="0.3">
      <c r="A45" s="3" t="s">
        <v>34</v>
      </c>
      <c r="B45" s="3"/>
      <c r="C45" s="3">
        <v>0</v>
      </c>
      <c r="D45" s="3">
        <v>0</v>
      </c>
      <c r="E45" s="3">
        <v>0</v>
      </c>
    </row>
    <row r="46" spans="1:5" ht="10.5" customHeight="1" x14ac:dyDescent="0.3">
      <c r="A46" s="3" t="s">
        <v>35</v>
      </c>
      <c r="B46" s="3"/>
      <c r="C46" s="4">
        <v>800000</v>
      </c>
      <c r="D46" s="4">
        <v>800000</v>
      </c>
      <c r="E46" s="4">
        <v>0</v>
      </c>
    </row>
    <row r="47" spans="1:5" ht="10.5" customHeight="1" x14ac:dyDescent="0.3">
      <c r="A47" s="3" t="s">
        <v>36</v>
      </c>
      <c r="B47" s="3"/>
      <c r="C47" s="4">
        <v>10300000</v>
      </c>
      <c r="D47" s="3">
        <v>10300000</v>
      </c>
      <c r="E47" s="3">
        <v>4404193</v>
      </c>
    </row>
    <row r="48" spans="1:5" ht="10.5" customHeight="1" x14ac:dyDescent="0.3">
      <c r="A48" s="14" t="s">
        <v>55</v>
      </c>
      <c r="B48" s="14"/>
      <c r="C48" s="4"/>
      <c r="D48" s="4">
        <v>1170234</v>
      </c>
      <c r="E48" s="3">
        <v>1170234</v>
      </c>
    </row>
    <row r="49" spans="1:5" ht="10.5" customHeight="1" x14ac:dyDescent="0.3">
      <c r="A49" s="17" t="s">
        <v>37</v>
      </c>
      <c r="B49" s="18"/>
      <c r="C49" s="7">
        <f>SUM(C45:C48)</f>
        <v>11100000</v>
      </c>
      <c r="D49" s="7">
        <f t="shared" ref="D49:E49" si="9">SUM(D45:D48)</f>
        <v>12270234</v>
      </c>
      <c r="E49" s="7">
        <f t="shared" si="9"/>
        <v>5574427</v>
      </c>
    </row>
    <row r="50" spans="1:5" ht="10.5" customHeight="1" x14ac:dyDescent="0.3">
      <c r="A50" s="3" t="s">
        <v>60</v>
      </c>
      <c r="B50" s="3"/>
      <c r="C50" s="4">
        <v>20272000</v>
      </c>
      <c r="D50" s="4">
        <v>31939713</v>
      </c>
      <c r="E50" s="4">
        <v>405705</v>
      </c>
    </row>
    <row r="51" spans="1:5" ht="10.5" customHeight="1" x14ac:dyDescent="0.3">
      <c r="A51" s="3" t="s">
        <v>56</v>
      </c>
      <c r="B51" s="3"/>
      <c r="C51" s="3">
        <v>0</v>
      </c>
      <c r="D51" s="4">
        <v>3023420</v>
      </c>
      <c r="E51" s="4">
        <v>22140</v>
      </c>
    </row>
    <row r="52" spans="1:5" ht="10.5" customHeight="1" x14ac:dyDescent="0.3">
      <c r="A52" s="17" t="s">
        <v>38</v>
      </c>
      <c r="B52" s="18"/>
      <c r="C52" s="7">
        <f>SUM(C50:C51)</f>
        <v>20272000</v>
      </c>
      <c r="D52" s="7">
        <f t="shared" ref="D52:E52" si="10">SUM(D50:D51)</f>
        <v>34963133</v>
      </c>
      <c r="E52" s="7">
        <f t="shared" si="10"/>
        <v>427845</v>
      </c>
    </row>
    <row r="53" spans="1:5" ht="10.5" customHeight="1" x14ac:dyDescent="0.3">
      <c r="A53" s="2" t="s">
        <v>39</v>
      </c>
      <c r="B53" s="2"/>
      <c r="C53" s="2">
        <v>0</v>
      </c>
      <c r="D53" s="2">
        <v>0</v>
      </c>
      <c r="E53" s="2">
        <v>0</v>
      </c>
    </row>
    <row r="54" spans="1:5" ht="10.5" customHeight="1" x14ac:dyDescent="0.3">
      <c r="A54" s="2" t="s">
        <v>40</v>
      </c>
      <c r="B54" s="2"/>
      <c r="C54" s="2">
        <v>0</v>
      </c>
      <c r="D54" s="2">
        <v>0</v>
      </c>
      <c r="E54" s="2">
        <v>0</v>
      </c>
    </row>
    <row r="55" spans="1:5" ht="10.5" customHeight="1" x14ac:dyDescent="0.3">
      <c r="A55" s="2" t="s">
        <v>41</v>
      </c>
      <c r="B55" s="2"/>
      <c r="C55" s="2">
        <v>0</v>
      </c>
      <c r="D55" s="2">
        <v>0</v>
      </c>
      <c r="E55" s="2">
        <v>0</v>
      </c>
    </row>
    <row r="56" spans="1:5" ht="10.5" customHeight="1" x14ac:dyDescent="0.3">
      <c r="A56" s="2" t="s">
        <v>42</v>
      </c>
      <c r="B56" s="2"/>
      <c r="C56" s="7">
        <f>C17+C35+C40+C44+C49+C52+C53+C54+C55+C18</f>
        <v>96644527</v>
      </c>
      <c r="D56" s="7">
        <f>D17+D35+D40+D44+D49+D52+D53+D54+D55+D18</f>
        <v>127978573</v>
      </c>
      <c r="E56" s="7">
        <f>E17+E35+E40+E44+E49+E52+E53+E54+E55+E18</f>
        <v>67619485</v>
      </c>
    </row>
    <row r="57" spans="1:5" ht="10.5" customHeight="1" x14ac:dyDescent="0.3">
      <c r="A57" s="8"/>
      <c r="B57" s="8"/>
      <c r="C57" s="8"/>
      <c r="D57" s="8"/>
      <c r="E57" s="8"/>
    </row>
    <row r="58" spans="1:5" ht="10.5" customHeight="1" x14ac:dyDescent="0.3">
      <c r="A58" s="5" t="s">
        <v>43</v>
      </c>
      <c r="B58" s="5"/>
      <c r="C58" s="5">
        <v>0</v>
      </c>
      <c r="D58" s="5">
        <v>0</v>
      </c>
      <c r="E58" s="5">
        <v>0</v>
      </c>
    </row>
    <row r="59" spans="1:5" ht="10.5" customHeight="1" x14ac:dyDescent="0.3">
      <c r="A59" s="5" t="s">
        <v>44</v>
      </c>
      <c r="B59" s="5"/>
      <c r="C59" s="5">
        <v>0</v>
      </c>
      <c r="D59" s="5">
        <v>0</v>
      </c>
      <c r="E59" s="5">
        <v>0</v>
      </c>
    </row>
    <row r="60" spans="1:5" ht="10.5" customHeight="1" x14ac:dyDescent="0.3">
      <c r="A60" s="14" t="s">
        <v>57</v>
      </c>
      <c r="B60" s="14"/>
      <c r="C60" s="3">
        <v>0</v>
      </c>
      <c r="D60" s="3">
        <v>375758</v>
      </c>
      <c r="E60" s="3">
        <v>375758</v>
      </c>
    </row>
    <row r="61" spans="1:5" ht="10.5" customHeight="1" x14ac:dyDescent="0.3">
      <c r="A61" s="3" t="s">
        <v>45</v>
      </c>
      <c r="B61" s="5"/>
      <c r="C61" s="4">
        <v>12555352</v>
      </c>
      <c r="D61" s="3">
        <v>14297297</v>
      </c>
      <c r="E61" s="3">
        <v>13523455</v>
      </c>
    </row>
    <row r="62" spans="1:5" ht="10.5" customHeight="1" x14ac:dyDescent="0.3">
      <c r="A62" s="5" t="s">
        <v>46</v>
      </c>
      <c r="B62" s="5"/>
      <c r="C62" s="6">
        <f>C60+C61</f>
        <v>12555352</v>
      </c>
      <c r="D62" s="6">
        <f t="shared" ref="D62:E62" si="11">D60+D61</f>
        <v>14673055</v>
      </c>
      <c r="E62" s="6">
        <f t="shared" si="11"/>
        <v>13899213</v>
      </c>
    </row>
    <row r="63" spans="1:5" ht="10.5" customHeight="1" x14ac:dyDescent="0.3">
      <c r="A63" s="5" t="s">
        <v>47</v>
      </c>
      <c r="B63" s="2"/>
      <c r="C63" s="5">
        <v>0</v>
      </c>
      <c r="D63" s="2"/>
      <c r="E63" s="2"/>
    </row>
    <row r="64" spans="1:5" ht="10.5" customHeight="1" x14ac:dyDescent="0.3">
      <c r="A64" s="2" t="s">
        <v>48</v>
      </c>
      <c r="B64" s="3"/>
      <c r="C64" s="7">
        <f>C58+C59+C62+C63</f>
        <v>12555352</v>
      </c>
      <c r="D64" s="7">
        <f t="shared" ref="D64:E64" si="12">D58+D59+D62+D63</f>
        <v>14673055</v>
      </c>
      <c r="E64" s="7">
        <f t="shared" si="12"/>
        <v>13899213</v>
      </c>
    </row>
    <row r="65" spans="1:5" ht="10.5" customHeight="1" x14ac:dyDescent="0.3">
      <c r="A65" s="8"/>
      <c r="B65" s="8"/>
      <c r="C65" s="8"/>
      <c r="D65" s="8"/>
      <c r="E65" s="8"/>
    </row>
    <row r="66" spans="1:5" ht="10.5" customHeight="1" x14ac:dyDescent="0.3">
      <c r="A66" s="11" t="s">
        <v>49</v>
      </c>
      <c r="B66" s="11"/>
      <c r="C66" s="7">
        <f>C56+C64</f>
        <v>109199879</v>
      </c>
      <c r="D66" s="7">
        <f t="shared" ref="D66:E66" si="13">D56+D64</f>
        <v>142651628</v>
      </c>
      <c r="E66" s="7">
        <f t="shared" si="13"/>
        <v>81518698</v>
      </c>
    </row>
  </sheetData>
  <mergeCells count="14">
    <mergeCell ref="A66:B66"/>
    <mergeCell ref="A1:E1"/>
    <mergeCell ref="A2:E2"/>
    <mergeCell ref="A3:E3"/>
    <mergeCell ref="A4:E4"/>
    <mergeCell ref="A5:E5"/>
    <mergeCell ref="A6:B6"/>
    <mergeCell ref="A48:B48"/>
    <mergeCell ref="A60:B60"/>
    <mergeCell ref="A21:B21"/>
    <mergeCell ref="A26:B26"/>
    <mergeCell ref="A43:B43"/>
    <mergeCell ref="A49:B49"/>
    <mergeCell ref="A52:B52"/>
  </mergeCell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2017-05-23T12:07:33Z</dcterms:modified>
</cp:coreProperties>
</file>