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480" windowHeight="7875" tabRatio="818" firstSheet="4" activeTab="14"/>
  </bookViews>
  <sheets>
    <sheet name="1. melléklet" sheetId="1" r:id="rId1"/>
    <sheet name="2. melléklet" sheetId="51" r:id="rId2"/>
    <sheet name="3. melléklet" sheetId="52" r:id="rId3"/>
    <sheet name="4. melléklet" sheetId="53" r:id="rId4"/>
    <sheet name="5. melléklet" sheetId="8" r:id="rId5"/>
    <sheet name="6. melléklet" sheetId="18" r:id="rId6"/>
    <sheet name="7. melléklet " sheetId="54" r:id="rId7"/>
    <sheet name="8. melléklet" sheetId="55" r:id="rId8"/>
    <sheet name="9. melléklet" sheetId="56" r:id="rId9"/>
    <sheet name="10. melléklet" sheetId="47" r:id="rId10"/>
    <sheet name="11. melléklet" sheetId="57" r:id="rId11"/>
    <sheet name="12. melléklet" sheetId="49" r:id="rId12"/>
    <sheet name="13. melléklet" sheetId="58" r:id="rId13"/>
    <sheet name="14. melléklet" sheetId="59" r:id="rId14"/>
    <sheet name="15. melléklet" sheetId="60" r:id="rId15"/>
  </sheets>
  <definedNames>
    <definedName name="_pr232" localSheetId="9">'10. melléklet'!$A$10</definedName>
    <definedName name="_pr233" localSheetId="9">'10. melléklet'!$A$15</definedName>
    <definedName name="_pr234" localSheetId="9">'10. melléklet'!$A$23</definedName>
    <definedName name="_pr235" localSheetId="9">'10. melléklet'!$A$28</definedName>
    <definedName name="_pr236" localSheetId="9">'10. melléklet'!$A$33</definedName>
    <definedName name="_pr312" localSheetId="9">'10. melléklet'!#REF!</definedName>
    <definedName name="_pr313" localSheetId="9">'10. melléklet'!#REF!</definedName>
    <definedName name="_pr314" localSheetId="9">'10. melléklet'!$A$2</definedName>
    <definedName name="_pr315" localSheetId="9">'10. melléklet'!#REF!</definedName>
    <definedName name="foot_4_place" localSheetId="7">'8. melléklet'!$A$18</definedName>
    <definedName name="foot_5_place" localSheetId="7">'8. melléklet'!#REF!</definedName>
    <definedName name="foot_53_place" localSheetId="7">'8. melléklet'!$A$63</definedName>
    <definedName name="_xlnm.Print_Area" localSheetId="0">'1. melléklet'!$A$1:$A$26</definedName>
    <definedName name="_xlnm.Print_Area" localSheetId="9">'10. melléklet'!$A$1:$E$34</definedName>
    <definedName name="_xlnm.Print_Area" localSheetId="11">'12. melléklet'!$A$1:$C$116</definedName>
    <definedName name="_xlnm.Print_Area" localSheetId="3">'4. melléklet'!$A$1:$F$49</definedName>
    <definedName name="_xlnm.Print_Area" localSheetId="4">'5. melléklet'!$A$1:$B$33</definedName>
    <definedName name="_xlnm.Print_Area" localSheetId="5">'6. melléklet'!$A$1:$B$43</definedName>
  </definedNames>
  <calcPr calcId="114210"/>
</workbook>
</file>

<file path=xl/calcChain.xml><?xml version="1.0" encoding="utf-8"?>
<calcChain xmlns="http://schemas.openxmlformats.org/spreadsheetml/2006/main">
  <c r="C71" i="49"/>
  <c r="V65" i="52"/>
  <c r="S65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C48"/>
  <c r="D97" i="51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C97"/>
  <c r="R121"/>
  <c r="O121"/>
  <c r="N121"/>
  <c r="K121"/>
  <c r="J121"/>
  <c r="R114"/>
  <c r="O114"/>
  <c r="N114"/>
  <c r="K114"/>
  <c r="J114"/>
  <c r="G114"/>
  <c r="G121"/>
  <c r="G74"/>
  <c r="H74"/>
  <c r="J74"/>
  <c r="K74"/>
  <c r="L74"/>
  <c r="N74"/>
  <c r="O74"/>
  <c r="P74"/>
  <c r="R74"/>
  <c r="S74"/>
  <c r="T74"/>
  <c r="V74"/>
  <c r="P73"/>
  <c r="L73"/>
  <c r="H73"/>
  <c r="F74"/>
  <c r="D74"/>
  <c r="D73"/>
  <c r="C74"/>
  <c r="S88" i="52"/>
  <c r="S95"/>
  <c r="V82"/>
  <c r="S82"/>
  <c r="V72"/>
  <c r="V88"/>
  <c r="V95"/>
  <c r="S72"/>
  <c r="V60"/>
  <c r="S60"/>
  <c r="V54"/>
  <c r="S54"/>
  <c r="V43"/>
  <c r="S43"/>
  <c r="V30"/>
  <c r="V32"/>
  <c r="S30"/>
  <c r="S32"/>
  <c r="V12"/>
  <c r="V18"/>
  <c r="S12"/>
  <c r="S18"/>
  <c r="V102" i="51"/>
  <c r="V114"/>
  <c r="V121"/>
  <c r="S102"/>
  <c r="S114"/>
  <c r="S121"/>
  <c r="V82"/>
  <c r="S82"/>
  <c r="V73"/>
  <c r="T73"/>
  <c r="T98"/>
  <c r="S73"/>
  <c r="V59"/>
  <c r="S59"/>
  <c r="V49"/>
  <c r="S49"/>
  <c r="V40"/>
  <c r="V50"/>
  <c r="S40"/>
  <c r="S50"/>
  <c r="V32"/>
  <c r="S32"/>
  <c r="V29"/>
  <c r="S29"/>
  <c r="V23"/>
  <c r="S23"/>
  <c r="V19"/>
  <c r="V24"/>
  <c r="S19"/>
  <c r="S24"/>
  <c r="D61" i="60"/>
  <c r="C61"/>
  <c r="D29"/>
  <c r="C33" i="59"/>
  <c r="C19"/>
  <c r="C15"/>
  <c r="C14"/>
  <c r="C11"/>
  <c r="C22"/>
  <c r="C10"/>
  <c r="C37" i="58"/>
  <c r="C38"/>
  <c r="C21"/>
  <c r="C14"/>
  <c r="C12"/>
  <c r="C60" i="57"/>
  <c r="C38"/>
  <c r="E36" i="55"/>
  <c r="D36"/>
  <c r="C36"/>
  <c r="B36"/>
  <c r="G23" i="54"/>
  <c r="F23"/>
  <c r="E23"/>
  <c r="D23"/>
  <c r="C24" i="53"/>
  <c r="C38" i="49"/>
  <c r="R29" i="51"/>
  <c r="R32"/>
  <c r="R43"/>
  <c r="R49"/>
  <c r="R50"/>
  <c r="R98"/>
  <c r="R122"/>
  <c r="R59"/>
  <c r="R87"/>
  <c r="R96"/>
  <c r="P122"/>
  <c r="O29"/>
  <c r="O32"/>
  <c r="O43"/>
  <c r="O49"/>
  <c r="O50"/>
  <c r="O98"/>
  <c r="O122"/>
  <c r="O59"/>
  <c r="O73"/>
  <c r="O87"/>
  <c r="O96"/>
  <c r="N29"/>
  <c r="N32"/>
  <c r="N50"/>
  <c r="N98"/>
  <c r="N122"/>
  <c r="N43"/>
  <c r="N49"/>
  <c r="N59"/>
  <c r="N87"/>
  <c r="N96"/>
  <c r="L122"/>
  <c r="K29"/>
  <c r="K32"/>
  <c r="K43"/>
  <c r="K50"/>
  <c r="K98"/>
  <c r="K122"/>
  <c r="K49"/>
  <c r="K59"/>
  <c r="K73"/>
  <c r="K87"/>
  <c r="K96"/>
  <c r="J29"/>
  <c r="J50"/>
  <c r="J98"/>
  <c r="J122"/>
  <c r="J32"/>
  <c r="J40"/>
  <c r="J43"/>
  <c r="J49"/>
  <c r="J59"/>
  <c r="J73"/>
  <c r="J87"/>
  <c r="J96"/>
  <c r="H122"/>
  <c r="G29"/>
  <c r="G50"/>
  <c r="G98"/>
  <c r="G122"/>
  <c r="G32"/>
  <c r="G40"/>
  <c r="G43"/>
  <c r="G49"/>
  <c r="G59"/>
  <c r="G73"/>
  <c r="G87"/>
  <c r="G96"/>
  <c r="F19"/>
  <c r="F24"/>
  <c r="F98"/>
  <c r="F122"/>
  <c r="F23"/>
  <c r="F29"/>
  <c r="F32"/>
  <c r="F40"/>
  <c r="F43"/>
  <c r="F50"/>
  <c r="F49"/>
  <c r="F59"/>
  <c r="F73"/>
  <c r="F87"/>
  <c r="F96"/>
  <c r="D122"/>
  <c r="C19"/>
  <c r="C24"/>
  <c r="C23"/>
  <c r="C29"/>
  <c r="C32"/>
  <c r="C40"/>
  <c r="C43"/>
  <c r="C50"/>
  <c r="C49"/>
  <c r="C59"/>
  <c r="C73"/>
  <c r="C87"/>
  <c r="C96"/>
  <c r="R23"/>
  <c r="O23"/>
  <c r="N23"/>
  <c r="K23"/>
  <c r="J23"/>
  <c r="G23"/>
  <c r="R19"/>
  <c r="O19"/>
  <c r="N19"/>
  <c r="K19"/>
  <c r="G19"/>
  <c r="B18" i="8"/>
  <c r="V66" i="52"/>
  <c r="S66"/>
  <c r="S96"/>
  <c r="V96"/>
  <c r="V98" i="51"/>
  <c r="V122"/>
  <c r="S98"/>
  <c r="S122"/>
  <c r="C98"/>
  <c r="C122"/>
</calcChain>
</file>

<file path=xl/sharedStrings.xml><?xml version="1.0" encoding="utf-8"?>
<sst xmlns="http://schemas.openxmlformats.org/spreadsheetml/2006/main" count="1484" uniqueCount="683">
  <si>
    <t xml:space="preserve">Központi költségvetés sajátos finanszírozási bevételei 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</si>
  <si>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</si>
  <si>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</si>
  <si>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</si>
  <si>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</si>
  <si>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</si>
  <si>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</si>
  <si>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</si>
  <si>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</si>
  <si>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</si>
  <si>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</si>
  <si>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</si>
  <si>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</si>
  <si>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ÖSSZESEN</t>
  </si>
  <si>
    <t>ÖSSZESEN:</t>
  </si>
  <si>
    <t>Az európai uniós forrásból finanszírozott támogatással megvalósuló programok, projektek kiadásai, bevételei, valamint a helyi önkormányzat ilyen projektekhez történő hozzájárulásai (E Ft)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</si>
  <si>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</si>
  <si>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</si>
  <si>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</si>
  <si>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</si>
  <si>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</si>
  <si>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</si>
  <si>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</si>
  <si>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Önkormányzat 2015. évi költségvetése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</si>
  <si>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</si>
  <si>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</si>
  <si>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</si>
  <si>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</si>
  <si>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</si>
  <si>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</si>
  <si>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</si>
  <si>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</si>
  <si>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</si>
  <si>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</si>
  <si>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</si>
  <si>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</si>
  <si>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</si>
  <si>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</si>
  <si>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</si>
  <si>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</si>
  <si>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</si>
  <si>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</si>
  <si>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</si>
  <si>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</si>
  <si>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</si>
  <si>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</si>
  <si>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</si>
  <si>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</si>
  <si>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</si>
  <si>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</si>
  <si>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</si>
  <si>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</si>
  <si>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</si>
  <si>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</si>
  <si>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</si>
  <si>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</si>
  <si>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</si>
  <si>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</si>
  <si>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</si>
  <si>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</si>
  <si>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</si>
  <si>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</si>
  <si>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</si>
  <si>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</si>
  <si>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</si>
  <si>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</si>
  <si>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</si>
  <si>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</si>
  <si>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</si>
  <si>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</si>
  <si>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</si>
  <si>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</si>
  <si>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</si>
  <si>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</si>
  <si>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</si>
  <si>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</si>
  <si>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</si>
  <si>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</si>
  <si>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</si>
  <si>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</si>
  <si>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</si>
  <si>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</si>
  <si>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</si>
  <si>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</si>
  <si>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</si>
  <si>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</si>
  <si>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</si>
  <si>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</si>
  <si>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</si>
  <si>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</si>
  <si>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</si>
  <si>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</si>
  <si>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</si>
  <si>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</si>
  <si>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</si>
  <si>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</si>
  <si>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</si>
  <si>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</si>
  <si>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</si>
  <si>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</si>
  <si>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</si>
  <si>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</si>
  <si>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</si>
  <si>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</si>
  <si>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</si>
  <si>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</si>
  <si>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</si>
  <si>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</si>
  <si>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</si>
  <si>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</si>
  <si>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</si>
  <si>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</si>
  <si>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</si>
  <si>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</si>
  <si>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</si>
  <si>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</si>
  <si>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</si>
  <si>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</si>
  <si>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</si>
  <si>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</si>
  <si>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</si>
  <si>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</si>
  <si>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</si>
  <si>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</si>
  <si>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</si>
  <si>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</si>
  <si>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</si>
  <si>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</si>
  <si>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</si>
  <si>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</si>
  <si>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</si>
  <si>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</si>
  <si>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</si>
  <si>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</si>
  <si>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</si>
  <si>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</si>
  <si>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</si>
  <si>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</si>
  <si>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</si>
  <si>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</si>
  <si>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</si>
  <si>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</si>
  <si>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</si>
  <si>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</si>
  <si>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</si>
  <si>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</si>
  <si>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</si>
  <si>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</si>
  <si>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</si>
  <si>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</si>
  <si>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</si>
  <si>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</si>
  <si>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</si>
  <si>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</si>
  <si>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</si>
  <si>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</si>
  <si>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</si>
  <si>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</si>
  <si>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</si>
  <si>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</si>
  <si>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</si>
  <si>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</si>
  <si>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</si>
  <si>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</si>
  <si>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</si>
  <si>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</si>
  <si>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</si>
  <si>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</si>
  <si>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</si>
  <si>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</si>
  <si>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</si>
  <si>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</si>
  <si>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</si>
  <si>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</si>
  <si>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</si>
  <si>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</si>
  <si>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</si>
  <si>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</si>
  <si>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</si>
  <si>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</si>
  <si>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</si>
  <si>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</si>
  <si>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</si>
  <si>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</si>
  <si>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</si>
  <si>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</si>
  <si>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</si>
  <si>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</si>
  <si>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</si>
  <si>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</si>
  <si>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</si>
  <si>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</si>
  <si>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</si>
  <si>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</si>
  <si>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</si>
  <si>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</si>
  <si>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</si>
  <si>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</si>
  <si>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</si>
  <si>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</si>
  <si>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</si>
  <si>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</si>
  <si>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</si>
  <si>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</si>
  <si>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</si>
  <si>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</si>
  <si>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</si>
  <si>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</si>
  <si>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</si>
  <si>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</si>
  <si>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</si>
  <si>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</si>
  <si>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</si>
  <si>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</si>
  <si>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</si>
  <si>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</si>
  <si>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</si>
  <si>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</si>
  <si>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</si>
  <si>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</si>
  <si>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</si>
  <si>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</si>
  <si>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</si>
  <si>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</si>
  <si>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</si>
  <si>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</si>
  <si>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</si>
  <si>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</si>
  <si>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</si>
  <si>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</si>
  <si>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</si>
  <si>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</si>
  <si>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</si>
  <si>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</si>
  <si>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</si>
  <si>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</si>
  <si>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</si>
  <si>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</si>
  <si>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</si>
  <si>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</si>
  <si>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</si>
  <si>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</si>
  <si>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</si>
  <si>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</si>
  <si>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</si>
  <si>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</si>
  <si>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</si>
  <si>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</si>
  <si>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</si>
  <si>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</si>
  <si>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</si>
  <si>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</si>
  <si>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</si>
  <si>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</si>
  <si>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</si>
  <si>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</si>
  <si>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</si>
  <si>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</si>
  <si>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</si>
  <si>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</si>
  <si>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</si>
  <si>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</si>
  <si>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</si>
  <si>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</si>
  <si>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</si>
  <si>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</si>
  <si>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</si>
  <si>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</si>
  <si>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</si>
  <si>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</si>
  <si>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</si>
  <si>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</si>
  <si>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</si>
  <si>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</si>
  <si>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</si>
  <si>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</si>
  <si>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</si>
  <si>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</si>
  <si>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</si>
  <si>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</si>
  <si>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</si>
  <si>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</si>
  <si>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</si>
  <si>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</si>
  <si>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</si>
  <si>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</si>
  <si>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</si>
  <si>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</si>
  <si>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</si>
  <si>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</si>
  <si>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</si>
  <si>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</si>
  <si>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</si>
  <si>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</si>
  <si>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</si>
  <si>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</si>
  <si>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</si>
  <si>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</si>
  <si>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</si>
  <si>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</si>
  <si>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</si>
  <si>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</si>
  <si>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</si>
  <si>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</si>
  <si>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</si>
  <si>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</si>
  <si>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</si>
  <si>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</si>
  <si>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</si>
  <si>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</si>
  <si>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</si>
  <si>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</si>
  <si>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</si>
  <si>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</si>
  <si>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</si>
  <si>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</si>
  <si>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</si>
  <si>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</si>
  <si>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</si>
  <si>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</si>
  <si>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</si>
  <si>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</si>
  <si>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</si>
  <si>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</si>
  <si>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</si>
  <si>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</si>
  <si>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</si>
  <si>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</si>
  <si>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</si>
  <si>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</si>
  <si>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</si>
  <si>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</si>
  <si>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</si>
  <si>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</si>
  <si>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</si>
  <si>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</si>
  <si>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</si>
  <si>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</si>
  <si>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</si>
  <si>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</si>
  <si>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</si>
  <si>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</si>
  <si>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</si>
  <si>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</si>
  <si>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</si>
  <si>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</si>
  <si>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</si>
  <si>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</si>
  <si>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</si>
  <si>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</si>
  <si>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</si>
  <si>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</si>
  <si>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</si>
  <si>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</si>
  <si>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</si>
  <si>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</si>
  <si>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</si>
  <si>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</si>
  <si>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</si>
  <si>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</si>
  <si>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</si>
  <si>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</si>
  <si>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</si>
  <si>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</si>
  <si>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</si>
  <si>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</si>
  <si>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</si>
  <si>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</si>
  <si>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</si>
  <si>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</si>
  <si>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</si>
  <si>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</si>
  <si>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</si>
  <si>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</si>
  <si>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</si>
  <si>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</si>
  <si>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</si>
  <si>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</si>
  <si>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</si>
  <si>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</si>
  <si>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</si>
  <si>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</si>
  <si>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</si>
  <si>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</si>
  <si>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</si>
  <si>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</si>
  <si>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</si>
  <si>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</si>
  <si>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</si>
  <si>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</si>
  <si>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</si>
  <si>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</si>
  <si>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</si>
  <si>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</si>
  <si>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</si>
  <si>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</si>
  <si>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</si>
  <si>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</si>
  <si>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</si>
  <si>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</si>
  <si>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</si>
  <si>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</si>
  <si>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</si>
  <si>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</si>
  <si>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</si>
  <si>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</si>
  <si>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</si>
  <si>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</si>
  <si>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</si>
  <si>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</si>
  <si>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</si>
  <si>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</si>
  <si>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</si>
  <si>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</si>
  <si>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</si>
  <si>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</si>
  <si>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</si>
  <si>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</si>
  <si>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</si>
  <si>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</si>
  <si>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</si>
  <si>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</si>
  <si>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</si>
  <si>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</si>
  <si>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</si>
  <si>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</si>
  <si>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</si>
  <si>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</si>
  <si>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</si>
  <si>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</si>
  <si>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</si>
  <si>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</si>
  <si>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</si>
  <si>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</si>
  <si>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</si>
  <si>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</si>
  <si>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</si>
  <si>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</si>
  <si>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</si>
  <si>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</si>
  <si>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</si>
  <si>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</si>
  <si>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</si>
  <si>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</si>
  <si>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</si>
  <si>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</si>
  <si>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</si>
  <si>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</si>
  <si>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</si>
  <si>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</si>
  <si>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</si>
  <si>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</si>
  <si>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</si>
  <si>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</si>
  <si>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</si>
  <si>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</si>
  <si>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</si>
  <si>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</si>
  <si>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</si>
  <si>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</si>
  <si>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</si>
  <si>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</si>
  <si>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</si>
  <si>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</si>
  <si>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</si>
  <si>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</si>
  <si>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</si>
  <si>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</si>
  <si>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</si>
  <si>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</si>
  <si>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</si>
  <si>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</si>
  <si>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</si>
  <si>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</si>
  <si>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</si>
  <si>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</si>
  <si>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</si>
  <si>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</si>
  <si>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</si>
  <si>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</si>
  <si>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</si>
  <si>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</si>
  <si>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</si>
  <si>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</si>
  <si>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</si>
  <si>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</si>
  <si>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</si>
  <si>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</si>
  <si>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</si>
  <si>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</si>
  <si>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</si>
  <si>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</si>
  <si>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</si>
  <si>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</si>
  <si>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</si>
  <si>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</si>
  <si>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</si>
  <si>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</si>
  <si>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</si>
  <si>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</si>
  <si>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</si>
  <si>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</si>
  <si>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</si>
  <si>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</si>
  <si>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</si>
  <si>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</si>
  <si>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</si>
  <si>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</si>
  <si>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</si>
  <si>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</si>
  <si>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</si>
  <si>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</si>
  <si>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</si>
  <si>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</si>
  <si>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</si>
  <si>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</si>
  <si>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</si>
  <si>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</si>
  <si>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</si>
  <si>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</si>
  <si>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</si>
  <si>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</si>
  <si>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</si>
  <si>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</si>
  <si>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</si>
  <si>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</si>
  <si>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</si>
  <si>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</si>
  <si>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</si>
  <si>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</si>
  <si>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</si>
  <si>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</si>
  <si>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</si>
  <si>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</si>
  <si>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</si>
  <si>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 xml:space="preserve">adósságot keletkeztető ügyletekből és kezességvállalásokból fennálló kötelezettségek </t>
  </si>
  <si>
    <t>adósságot keletkeztető ügylet rovatszáma (B8)</t>
  </si>
  <si>
    <t>A közvetett támogatások (E Ft)</t>
  </si>
  <si>
    <t>tervezett elvárt bevétel</t>
  </si>
  <si>
    <t>közvetett támogatás</t>
  </si>
  <si>
    <t>várható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</si>
  <si>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</si>
  <si>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</si>
  <si>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</si>
  <si>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</si>
  <si>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</si>
  <si>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</si>
  <si>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</si>
  <si>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Támogatások, kölcsönök nyújtása és törlesztése (E Ft)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</si>
  <si>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</si>
  <si>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</si>
  <si>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</si>
  <si>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</si>
  <si>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</si>
  <si>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</si>
  <si>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</si>
  <si>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</si>
  <si>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</si>
  <si>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</si>
  <si>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</si>
  <si>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</si>
  <si>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</si>
  <si>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</si>
  <si>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</si>
  <si>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</si>
  <si>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</si>
  <si>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</si>
  <si>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</si>
  <si>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</si>
  <si>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</si>
  <si>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</si>
  <si>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</si>
  <si>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</si>
  <si>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</si>
  <si>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</si>
  <si>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</si>
  <si>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</si>
  <si>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Támogatások, kölcsönök bevételei (E Ft)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</si>
  <si>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</si>
  <si>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</si>
  <si>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</si>
  <si>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</si>
  <si>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</si>
  <si>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</si>
  <si>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</si>
  <si>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</si>
  <si>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</si>
  <si>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</si>
  <si>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</si>
  <si>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</si>
  <si>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</si>
  <si>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</si>
  <si>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</si>
  <si>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</si>
  <si>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</si>
  <si>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</si>
  <si>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</si>
  <si>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</si>
  <si>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</si>
  <si>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</si>
  <si>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</si>
  <si>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</si>
  <si>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</si>
  <si>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</si>
  <si>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</si>
  <si>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</si>
  <si>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</si>
  <si>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</si>
  <si>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Lakosságnak juttatott támogatások, szociális, rászorultsági jellegű ellátások (E Ft)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</si>
  <si>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</si>
  <si>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</si>
  <si>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</si>
  <si>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</si>
  <si>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</si>
  <si>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</si>
  <si>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</si>
  <si>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</si>
  <si>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</si>
  <si>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</si>
  <si>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</si>
  <si>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</si>
  <si>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</si>
  <si>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</si>
  <si>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</si>
  <si>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</si>
  <si>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</si>
  <si>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</si>
  <si>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</si>
  <si>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</si>
  <si>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</si>
  <si>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</si>
  <si>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</si>
  <si>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</si>
  <si>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</si>
  <si>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</si>
  <si>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</si>
  <si>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</si>
  <si>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</si>
  <si>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</si>
  <si>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</si>
  <si>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</si>
  <si>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Sorkikápolna Község Önkormányzata</t>
  </si>
  <si>
    <r>
      <t xml:space="preserve">Költségvetési engedélyezett létszámkeret (álláshely) (fő) </t>
    </r>
    <r>
      <rPr>
        <b/>
        <sz val="10"/>
        <rFont val="Bookman Old Style"/>
        <family val="1"/>
        <charset val="238"/>
      </rPr>
      <t>Sorkikápolna Község Önkormányzata</t>
    </r>
  </si>
  <si>
    <t>Sorkikápolna Önkormányzat 2015. évi költségvetése</t>
  </si>
  <si>
    <t>Eredeti előirányzat</t>
  </si>
  <si>
    <t>Módosított előirányzat</t>
  </si>
  <si>
    <t>Módosított előirányzat II.</t>
  </si>
  <si>
    <t>módosított ei.</t>
  </si>
  <si>
    <t>Módosított előirányzat III.</t>
  </si>
  <si>
    <t>Laptop</t>
  </si>
  <si>
    <t>Falubusz (Opel Vivaro)</t>
  </si>
  <si>
    <t>Diavetítő, diafilmek, hifi, egyéb tartozékok</t>
  </si>
  <si>
    <t>A költségvetési év azon fejlesztései, amelyek megvalósításához a Gst. 3. § (1) bekezdése szerinti adósságot keletkeztető ügylet megkötése vált szükségessé (E Ft)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</si>
  <si>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</si>
  <si>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</si>
  <si>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</si>
  <si>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</si>
  <si>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adósságot keletkeztető ügylet- várható visszatérítendő összege (kamattal) lejáratig mindösszesen</t>
  </si>
  <si>
    <t>Faktoring szerződés</t>
  </si>
  <si>
    <t>Falubusz beszerzés</t>
  </si>
  <si>
    <t>1. a helyi adóból származó bevétel,</t>
  </si>
  <si>
    <t>5. bírság-, pótlék- és díjbevétel, valamint</t>
  </si>
  <si>
    <t>6. a kezességvállalással kapcsolatos megtérülés.</t>
  </si>
  <si>
    <t>a)4 hitel, kölcsön felvétele, átvállalása a folyósítás, átvállalás napjától a végtörlesztés napjáig, és annak aktuális tőketartozása,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</si>
  <si>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</si>
  <si>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</si>
  <si>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</si>
  <si>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</si>
  <si>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</si>
  <si>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g)5 hitelintézetek által, származékos műveletek különbözeteként az Államadósság Kezelő Központ Zrt.-nél (a továbbiakban: ÁKK Zrt.) elhelyezett fedezeti betétek, és azok összege.</t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</si>
  <si>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</si>
  <si>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</si>
  <si>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</si>
  <si>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</si>
  <si>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</si>
  <si>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t>d)53 törvény alapján az önkormányzatot megillető illeték, bírság, díj;</t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</si>
  <si>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</si>
  <si>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</si>
  <si>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</si>
  <si>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K513</t>
  </si>
  <si>
    <t>módosított ei. Működési célú</t>
  </si>
  <si>
    <t>módosított ei. Felhalmozási célú</t>
  </si>
  <si>
    <t>Módosított előirányzat IV.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</si>
</sst>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4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0" fillId="0" borderId="0"/>
    <xf numFmtId="0" fontId="12" fillId="0" borderId="0"/>
  </cellStyleXfs>
  <cellXfs count="317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20" fillId="3" borderId="1" xfId="0" applyFont="1" applyFill="1" applyBorder="1"/>
    <xf numFmtId="0" fontId="21" fillId="3" borderId="1" xfId="0" applyFont="1" applyFill="1" applyBorder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6" fillId="0" borderId="1" xfId="6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0" fontId="27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3" borderId="1" xfId="0" applyFont="1" applyFill="1" applyBorder="1"/>
    <xf numFmtId="0" fontId="22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3" borderId="1" xfId="0" applyFont="1" applyFill="1" applyBorder="1"/>
    <xf numFmtId="0" fontId="8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0" fillId="0" borderId="2" xfId="0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4" fillId="0" borderId="1" xfId="0" applyFont="1" applyBorder="1"/>
    <xf numFmtId="0" fontId="10" fillId="0" borderId="0" xfId="0" applyFont="1"/>
    <xf numFmtId="0" fontId="10" fillId="0" borderId="1" xfId="0" applyFont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justify"/>
    </xf>
    <xf numFmtId="0" fontId="10" fillId="0" borderId="1" xfId="0" applyFont="1" applyBorder="1" applyAlignment="1">
      <alignment horizontal="justify"/>
    </xf>
    <xf numFmtId="0" fontId="34" fillId="0" borderId="1" xfId="0" applyFont="1" applyBorder="1" applyAlignment="1">
      <alignment horizontal="justify"/>
    </xf>
    <xf numFmtId="0" fontId="14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3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4" fillId="0" borderId="3" xfId="0" applyFont="1" applyBorder="1"/>
    <xf numFmtId="0" fontId="14" fillId="0" borderId="4" xfId="0" applyFont="1" applyBorder="1"/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4" fillId="0" borderId="5" xfId="0" applyFont="1" applyBorder="1"/>
    <xf numFmtId="0" fontId="7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right" vertical="center"/>
    </xf>
    <xf numFmtId="0" fontId="0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9" fillId="0" borderId="3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/>
    </xf>
    <xf numFmtId="0" fontId="14" fillId="0" borderId="6" xfId="0" applyFont="1" applyBorder="1"/>
    <xf numFmtId="0" fontId="1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/>
    </xf>
    <xf numFmtId="0" fontId="10" fillId="4" borderId="1" xfId="0" applyFont="1" applyFill="1" applyBorder="1"/>
    <xf numFmtId="0" fontId="8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0" fillId="0" borderId="8" xfId="0" applyBorder="1"/>
    <xf numFmtId="0" fontId="8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10" fillId="0" borderId="0" xfId="0" applyFont="1" applyBorder="1"/>
    <xf numFmtId="0" fontId="14" fillId="0" borderId="0" xfId="0" applyFont="1"/>
    <xf numFmtId="0" fontId="14" fillId="0" borderId="0" xfId="0" applyFont="1" applyBorder="1"/>
    <xf numFmtId="0" fontId="14" fillId="0" borderId="1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 wrapText="1"/>
    </xf>
    <xf numFmtId="14" fontId="14" fillId="0" borderId="1" xfId="0" applyNumberFormat="1" applyFont="1" applyBorder="1"/>
    <xf numFmtId="0" fontId="14" fillId="0" borderId="1" xfId="0" applyFont="1" applyBorder="1" applyAlignment="1">
      <alignment vertical="center"/>
    </xf>
    <xf numFmtId="0" fontId="9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right" vertical="center"/>
    </xf>
    <xf numFmtId="0" fontId="10" fillId="5" borderId="1" xfId="0" applyFont="1" applyFill="1" applyBorder="1"/>
    <xf numFmtId="0" fontId="14" fillId="5" borderId="1" xfId="0" applyFont="1" applyFill="1" applyBorder="1"/>
    <xf numFmtId="0" fontId="5" fillId="0" borderId="0" xfId="0" applyFont="1" applyAlignment="1">
      <alignment horizontal="center" wrapText="1"/>
    </xf>
    <xf numFmtId="0" fontId="26" fillId="0" borderId="2" xfId="0" applyFont="1" applyBorder="1"/>
    <xf numFmtId="0" fontId="14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7" fillId="0" borderId="1" xfId="0" applyFont="1" applyBorder="1" applyAlignment="1">
      <alignment wrapText="1"/>
    </xf>
    <xf numFmtId="0" fontId="38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0" fillId="0" borderId="1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39" fillId="0" borderId="0" xfId="1" applyFont="1" applyAlignment="1" applyProtection="1"/>
    <xf numFmtId="0" fontId="40" fillId="0" borderId="0" xfId="0" applyFont="1"/>
    <xf numFmtId="0" fontId="5" fillId="0" borderId="0" xfId="0" applyFont="1"/>
    <xf numFmtId="0" fontId="37" fillId="0" borderId="0" xfId="0" applyFont="1"/>
    <xf numFmtId="0" fontId="38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Fill="1" applyBorder="1"/>
    <xf numFmtId="0" fontId="3" fillId="0" borderId="1" xfId="0" applyFont="1" applyBorder="1" applyAlignment="1">
      <alignment horizontal="center" wrapText="1"/>
    </xf>
    <xf numFmtId="0" fontId="8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/>
    </xf>
    <xf numFmtId="0" fontId="10" fillId="6" borderId="1" xfId="0" applyFont="1" applyFill="1" applyBorder="1"/>
    <xf numFmtId="0" fontId="10" fillId="0" borderId="3" xfId="0" applyFont="1" applyBorder="1"/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7" fillId="0" borderId="3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0" fillId="0" borderId="6" xfId="0" applyFont="1" applyBorder="1"/>
    <xf numFmtId="0" fontId="7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0" fontId="10" fillId="5" borderId="7" xfId="0" applyFont="1" applyFill="1" applyBorder="1" applyAlignment="1">
      <alignment horizontal="left" vertical="center" wrapText="1"/>
    </xf>
    <xf numFmtId="0" fontId="10" fillId="5" borderId="4" xfId="0" applyFont="1" applyFill="1" applyBorder="1"/>
    <xf numFmtId="0" fontId="10" fillId="5" borderId="6" xfId="0" applyFont="1" applyFill="1" applyBorder="1"/>
    <xf numFmtId="0" fontId="14" fillId="5" borderId="4" xfId="0" applyFont="1" applyFill="1" applyBorder="1"/>
    <xf numFmtId="0" fontId="14" fillId="5" borderId="6" xfId="0" applyFont="1" applyFill="1" applyBorder="1"/>
    <xf numFmtId="0" fontId="23" fillId="0" borderId="3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10" fillId="6" borderId="7" xfId="0" applyFont="1" applyFill="1" applyBorder="1" applyAlignment="1">
      <alignment horizontal="left" vertical="center" wrapText="1"/>
    </xf>
    <xf numFmtId="0" fontId="10" fillId="6" borderId="4" xfId="0" applyFont="1" applyFill="1" applyBorder="1"/>
    <xf numFmtId="0" fontId="10" fillId="6" borderId="6" xfId="0" applyFont="1" applyFill="1" applyBorder="1"/>
    <xf numFmtId="0" fontId="24" fillId="0" borderId="3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/>
    </xf>
    <xf numFmtId="0" fontId="14" fillId="6" borderId="4" xfId="0" applyFont="1" applyFill="1" applyBorder="1"/>
    <xf numFmtId="0" fontId="14" fillId="6" borderId="6" xfId="0" applyFont="1" applyFill="1" applyBorder="1"/>
    <xf numFmtId="0" fontId="4" fillId="0" borderId="6" xfId="0" applyFont="1" applyFill="1" applyBorder="1" applyAlignment="1">
      <alignment horizontal="center" wrapText="1"/>
    </xf>
    <xf numFmtId="0" fontId="14" fillId="0" borderId="4" xfId="0" applyFont="1" applyFill="1" applyBorder="1"/>
    <xf numFmtId="0" fontId="14" fillId="0" borderId="1" xfId="0" applyFont="1" applyFill="1" applyBorder="1"/>
    <xf numFmtId="0" fontId="14" fillId="0" borderId="6" xfId="0" applyFont="1" applyFill="1" applyBorder="1"/>
    <xf numFmtId="165" fontId="14" fillId="0" borderId="1" xfId="0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wrapText="1"/>
    </xf>
    <xf numFmtId="0" fontId="0" fillId="0" borderId="7" xfId="0" applyBorder="1"/>
    <xf numFmtId="0" fontId="4" fillId="0" borderId="7" xfId="0" applyNumberFormat="1" applyFont="1" applyFill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165" fontId="3" fillId="0" borderId="7" xfId="0" applyNumberFormat="1" applyFont="1" applyFill="1" applyBorder="1" applyAlignment="1">
      <alignment vertical="center"/>
    </xf>
    <xf numFmtId="165" fontId="10" fillId="0" borderId="7" xfId="0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horizontal="left" vertical="center" wrapText="1"/>
    </xf>
    <xf numFmtId="0" fontId="10" fillId="0" borderId="5" xfId="0" applyFont="1" applyBorder="1"/>
    <xf numFmtId="0" fontId="10" fillId="0" borderId="4" xfId="0" applyFont="1" applyBorder="1"/>
    <xf numFmtId="0" fontId="10" fillId="0" borderId="4" xfId="0" applyFont="1" applyFill="1" applyBorder="1"/>
    <xf numFmtId="0" fontId="10" fillId="0" borderId="1" xfId="0" applyFont="1" applyFill="1" applyBorder="1"/>
    <xf numFmtId="0" fontId="10" fillId="0" borderId="6" xfId="0" applyFont="1" applyFill="1" applyBorder="1"/>
    <xf numFmtId="0" fontId="25" fillId="7" borderId="3" xfId="0" applyFont="1" applyFill="1" applyBorder="1"/>
    <xf numFmtId="165" fontId="10" fillId="7" borderId="7" xfId="0" applyNumberFormat="1" applyFont="1" applyFill="1" applyBorder="1" applyAlignment="1">
      <alignment vertical="center"/>
    </xf>
    <xf numFmtId="0" fontId="14" fillId="7" borderId="5" xfId="0" applyFont="1" applyFill="1" applyBorder="1"/>
    <xf numFmtId="0" fontId="14" fillId="7" borderId="1" xfId="0" applyFont="1" applyFill="1" applyBorder="1"/>
    <xf numFmtId="0" fontId="14" fillId="7" borderId="4" xfId="0" applyFont="1" applyFill="1" applyBorder="1"/>
    <xf numFmtId="0" fontId="14" fillId="7" borderId="6" xfId="0" applyFont="1" applyFill="1" applyBorder="1"/>
    <xf numFmtId="0" fontId="5" fillId="8" borderId="3" xfId="0" applyFont="1" applyFill="1" applyBorder="1" applyAlignment="1">
      <alignment horizontal="left" vertical="center"/>
    </xf>
    <xf numFmtId="165" fontId="5" fillId="8" borderId="7" xfId="0" applyNumberFormat="1" applyFont="1" applyFill="1" applyBorder="1" applyAlignment="1">
      <alignment vertical="center"/>
    </xf>
    <xf numFmtId="0" fontId="14" fillId="7" borderId="3" xfId="0" applyFont="1" applyFill="1" applyBorder="1"/>
    <xf numFmtId="0" fontId="5" fillId="8" borderId="7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5" fillId="9" borderId="7" xfId="0" applyFont="1" applyFill="1" applyBorder="1"/>
    <xf numFmtId="0" fontId="10" fillId="9" borderId="5" xfId="0" applyFont="1" applyFill="1" applyBorder="1"/>
    <xf numFmtId="0" fontId="10" fillId="9" borderId="1" xfId="0" applyFont="1" applyFill="1" applyBorder="1"/>
    <xf numFmtId="0" fontId="10" fillId="9" borderId="3" xfId="0" applyFont="1" applyFill="1" applyBorder="1"/>
    <xf numFmtId="0" fontId="10" fillId="9" borderId="4" xfId="0" applyFont="1" applyFill="1" applyBorder="1"/>
    <xf numFmtId="0" fontId="10" fillId="9" borderId="6" xfId="0" applyFont="1" applyFill="1" applyBorder="1"/>
    <xf numFmtId="0" fontId="9" fillId="8" borderId="4" xfId="0" applyFont="1" applyFill="1" applyBorder="1" applyAlignment="1">
      <alignment horizontal="right" vertical="center"/>
    </xf>
    <xf numFmtId="0" fontId="9" fillId="8" borderId="1" xfId="0" applyFont="1" applyFill="1" applyBorder="1" applyAlignment="1">
      <alignment horizontal="left" vertical="center"/>
    </xf>
    <xf numFmtId="0" fontId="9" fillId="8" borderId="6" xfId="0" applyFont="1" applyFill="1" applyBorder="1" applyAlignment="1">
      <alignment horizontal="right" vertical="center"/>
    </xf>
    <xf numFmtId="0" fontId="9" fillId="8" borderId="1" xfId="0" applyFont="1" applyFill="1" applyBorder="1" applyAlignment="1">
      <alignment horizontal="right" vertical="center"/>
    </xf>
    <xf numFmtId="0" fontId="9" fillId="8" borderId="5" xfId="0" applyFont="1" applyFill="1" applyBorder="1" applyAlignment="1">
      <alignment horizontal="right" vertical="center"/>
    </xf>
    <xf numFmtId="0" fontId="8" fillId="8" borderId="3" xfId="0" applyFont="1" applyFill="1" applyBorder="1" applyAlignment="1">
      <alignment horizontal="left" vertical="center"/>
    </xf>
    <xf numFmtId="0" fontId="5" fillId="9" borderId="3" xfId="0" applyFont="1" applyFill="1" applyBorder="1"/>
    <xf numFmtId="0" fontId="10" fillId="8" borderId="5" xfId="0" applyFont="1" applyFill="1" applyBorder="1"/>
    <xf numFmtId="0" fontId="10" fillId="8" borderId="1" xfId="0" applyFont="1" applyFill="1" applyBorder="1"/>
    <xf numFmtId="0" fontId="10" fillId="8" borderId="3" xfId="0" applyFont="1" applyFill="1" applyBorder="1"/>
    <xf numFmtId="0" fontId="10" fillId="8" borderId="4" xfId="0" applyFont="1" applyFill="1" applyBorder="1"/>
    <xf numFmtId="0" fontId="10" fillId="8" borderId="6" xfId="0" applyFont="1" applyFill="1" applyBorder="1"/>
    <xf numFmtId="0" fontId="14" fillId="7" borderId="9" xfId="0" applyFont="1" applyFill="1" applyBorder="1"/>
    <xf numFmtId="0" fontId="14" fillId="7" borderId="10" xfId="0" applyFont="1" applyFill="1" applyBorder="1"/>
    <xf numFmtId="0" fontId="14" fillId="0" borderId="10" xfId="0" applyFont="1" applyFill="1" applyBorder="1"/>
    <xf numFmtId="0" fontId="18" fillId="0" borderId="4" xfId="0" applyFont="1" applyBorder="1"/>
    <xf numFmtId="0" fontId="0" fillId="0" borderId="3" xfId="0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18" fillId="0" borderId="6" xfId="0" applyFont="1" applyBorder="1"/>
    <xf numFmtId="0" fontId="10" fillId="0" borderId="10" xfId="0" applyFont="1" applyFill="1" applyBorder="1"/>
    <xf numFmtId="0" fontId="10" fillId="7" borderId="3" xfId="0" applyFont="1" applyFill="1" applyBorder="1" applyAlignment="1">
      <alignment horizontal="left" vertical="center"/>
    </xf>
    <xf numFmtId="0" fontId="14" fillId="8" borderId="1" xfId="0" applyFont="1" applyFill="1" applyBorder="1"/>
    <xf numFmtId="0" fontId="25" fillId="7" borderId="1" xfId="0" applyFont="1" applyFill="1" applyBorder="1"/>
    <xf numFmtId="0" fontId="8" fillId="8" borderId="1" xfId="0" applyFont="1" applyFill="1" applyBorder="1" applyAlignment="1">
      <alignment horizontal="left" vertical="center" wrapText="1"/>
    </xf>
    <xf numFmtId="0" fontId="5" fillId="9" borderId="1" xfId="0" applyFont="1" applyFill="1" applyBorder="1"/>
    <xf numFmtId="0" fontId="5" fillId="9" borderId="3" xfId="0" applyFont="1" applyFill="1" applyBorder="1" applyAlignment="1">
      <alignment horizontal="left" vertical="center"/>
    </xf>
    <xf numFmtId="0" fontId="14" fillId="9" borderId="4" xfId="0" applyFont="1" applyFill="1" applyBorder="1"/>
    <xf numFmtId="0" fontId="14" fillId="9" borderId="1" xfId="0" applyFont="1" applyFill="1" applyBorder="1"/>
    <xf numFmtId="0" fontId="14" fillId="9" borderId="6" xfId="0" applyFont="1" applyFill="1" applyBorder="1"/>
    <xf numFmtId="0" fontId="8" fillId="8" borderId="1" xfId="0" applyFont="1" applyFill="1" applyBorder="1" applyAlignment="1">
      <alignment horizontal="left" vertical="center"/>
    </xf>
    <xf numFmtId="0" fontId="10" fillId="0" borderId="0" xfId="0" applyFont="1" applyFill="1" applyBorder="1"/>
    <xf numFmtId="0" fontId="14" fillId="0" borderId="0" xfId="0" applyFont="1" applyFill="1" applyBorder="1"/>
    <xf numFmtId="0" fontId="14" fillId="0" borderId="0" xfId="0" applyFont="1" applyFill="1"/>
    <xf numFmtId="0" fontId="0" fillId="0" borderId="0" xfId="0" applyFill="1"/>
    <xf numFmtId="0" fontId="5" fillId="8" borderId="3" xfId="0" applyFont="1" applyFill="1" applyBorder="1" applyAlignment="1">
      <alignment horizontal="left" vertical="center" wrapText="1"/>
    </xf>
    <xf numFmtId="0" fontId="18" fillId="8" borderId="4" xfId="0" applyFont="1" applyFill="1" applyBorder="1"/>
    <xf numFmtId="0" fontId="18" fillId="8" borderId="6" xfId="0" applyFont="1" applyFill="1" applyBorder="1"/>
    <xf numFmtId="0" fontId="18" fillId="8" borderId="1" xfId="0" applyFont="1" applyFill="1" applyBorder="1"/>
    <xf numFmtId="0" fontId="21" fillId="9" borderId="3" xfId="0" applyFont="1" applyFill="1" applyBorder="1"/>
    <xf numFmtId="0" fontId="18" fillId="9" borderId="4" xfId="0" applyFont="1" applyFill="1" applyBorder="1"/>
    <xf numFmtId="0" fontId="18" fillId="9" borderId="6" xfId="0" applyFont="1" applyFill="1" applyBorder="1"/>
    <xf numFmtId="0" fontId="18" fillId="9" borderId="1" xfId="0" applyFont="1" applyFill="1" applyBorder="1"/>
    <xf numFmtId="0" fontId="7" fillId="0" borderId="1" xfId="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/>
    <xf numFmtId="0" fontId="11" fillId="0" borderId="0" xfId="0" applyFont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12" xfId="0" applyFont="1" applyFill="1" applyBorder="1" applyAlignment="1">
      <alignment horizontal="center" vertical="center"/>
    </xf>
    <xf numFmtId="0" fontId="0" fillId="0" borderId="13" xfId="0" applyBorder="1" applyAlignment="1"/>
    <xf numFmtId="0" fontId="3" fillId="0" borderId="14" xfId="0" applyFont="1" applyFill="1" applyBorder="1" applyAlignment="1">
      <alignment horizontal="center" vertical="center" wrapText="1"/>
    </xf>
    <xf numFmtId="0" fontId="0" fillId="0" borderId="15" xfId="0" applyBorder="1" applyAlignment="1"/>
    <xf numFmtId="0" fontId="3" fillId="0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6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Border="1" applyAlignment="1"/>
    <xf numFmtId="0" fontId="3" fillId="0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3" fillId="0" borderId="2" xfId="0" applyFont="1" applyFill="1" applyBorder="1" applyAlignment="1">
      <alignment horizontal="center" wrapText="1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://njt.hu/cgi_bin/njt_doc.cgi?docid=139876.243471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workbookViewId="0">
      <selection activeCell="A30" sqref="A30"/>
    </sheetView>
  </sheetViews>
  <sheetFormatPr defaultRowHeight="15"/>
  <cols>
    <col min="1" max="1" width="85.5703125" customWidth="1"/>
  </cols>
  <sheetData>
    <row r="1" spans="1:9" ht="18">
      <c r="A1" s="52" t="s">
        <v>643</v>
      </c>
    </row>
    <row r="2" spans="1:9" ht="50.25" customHeight="1">
      <c r="A2" s="61" t="s">
        <v>451</v>
      </c>
    </row>
    <row r="4" spans="1:9">
      <c r="B4" s="4"/>
      <c r="C4" s="4"/>
      <c r="D4" s="4"/>
      <c r="E4" s="4"/>
      <c r="F4" s="4"/>
      <c r="G4" s="4"/>
      <c r="H4" s="4"/>
      <c r="I4" s="4"/>
    </row>
    <row r="5" spans="1:9">
      <c r="A5" s="27" t="s">
        <v>32</v>
      </c>
      <c r="B5" s="4"/>
      <c r="C5" s="4"/>
      <c r="D5" s="4"/>
      <c r="E5" s="4"/>
      <c r="F5" s="4"/>
      <c r="G5" s="4"/>
      <c r="H5" s="4"/>
      <c r="I5" s="4"/>
    </row>
    <row r="6" spans="1:9">
      <c r="A6" s="27" t="s">
        <v>33</v>
      </c>
      <c r="B6" s="4"/>
      <c r="C6" s="4"/>
      <c r="D6" s="4"/>
      <c r="E6" s="4"/>
      <c r="F6" s="4"/>
      <c r="G6" s="4"/>
      <c r="H6" s="4"/>
      <c r="I6" s="4"/>
    </row>
    <row r="7" spans="1:9">
      <c r="A7" s="27" t="s">
        <v>34</v>
      </c>
      <c r="B7" s="4"/>
      <c r="C7" s="4"/>
      <c r="D7" s="4"/>
      <c r="E7" s="4"/>
      <c r="F7" s="4"/>
      <c r="G7" s="4"/>
      <c r="H7" s="4"/>
      <c r="I7" s="4"/>
    </row>
    <row r="8" spans="1:9">
      <c r="A8" s="27" t="s">
        <v>35</v>
      </c>
      <c r="B8" s="4"/>
      <c r="C8" s="4"/>
      <c r="D8" s="4"/>
      <c r="E8" s="4"/>
      <c r="F8" s="4"/>
      <c r="G8" s="4"/>
      <c r="H8" s="4"/>
      <c r="I8" s="4"/>
    </row>
    <row r="9" spans="1:9">
      <c r="A9" s="27" t="s">
        <v>36</v>
      </c>
      <c r="B9" s="4"/>
      <c r="C9" s="4"/>
      <c r="D9" s="4"/>
      <c r="E9" s="4"/>
      <c r="F9" s="4"/>
      <c r="G9" s="4"/>
      <c r="H9" s="4"/>
      <c r="I9" s="4"/>
    </row>
    <row r="10" spans="1:9">
      <c r="A10" s="27" t="s">
        <v>37</v>
      </c>
      <c r="B10" s="4"/>
      <c r="C10" s="4"/>
      <c r="D10" s="4"/>
      <c r="E10" s="4"/>
      <c r="F10" s="4"/>
      <c r="G10" s="4"/>
      <c r="H10" s="4"/>
      <c r="I10" s="4"/>
    </row>
    <row r="11" spans="1:9">
      <c r="A11" s="27" t="s">
        <v>38</v>
      </c>
      <c r="B11" s="4"/>
      <c r="C11" s="4"/>
      <c r="D11" s="4"/>
      <c r="E11" s="4"/>
      <c r="F11" s="4"/>
      <c r="G11" s="4"/>
      <c r="H11" s="4"/>
      <c r="I11" s="4"/>
    </row>
    <row r="12" spans="1:9">
      <c r="A12" s="27" t="s">
        <v>39</v>
      </c>
      <c r="B12" s="4"/>
      <c r="C12" s="4"/>
      <c r="D12" s="4"/>
      <c r="E12" s="4"/>
      <c r="F12" s="4"/>
      <c r="G12" s="4"/>
      <c r="H12" s="4"/>
      <c r="I12" s="4"/>
    </row>
    <row r="13" spans="1:9">
      <c r="A13" s="28" t="s">
        <v>31</v>
      </c>
      <c r="B13" s="4"/>
      <c r="C13" s="4"/>
      <c r="D13" s="4"/>
      <c r="E13" s="4"/>
      <c r="F13" s="4"/>
      <c r="G13" s="4"/>
      <c r="H13" s="4"/>
      <c r="I13" s="4"/>
    </row>
    <row r="14" spans="1:9">
      <c r="A14" s="28" t="s">
        <v>40</v>
      </c>
      <c r="B14" s="4"/>
      <c r="C14" s="4"/>
      <c r="D14" s="4"/>
      <c r="E14" s="4"/>
      <c r="F14" s="4"/>
      <c r="G14" s="4"/>
      <c r="H14" s="4"/>
      <c r="I14" s="4"/>
    </row>
    <row r="15" spans="1:9">
      <c r="A15" s="44" t="s">
        <v>449</v>
      </c>
      <c r="B15" s="4"/>
      <c r="C15" s="4"/>
      <c r="D15" s="4"/>
      <c r="E15" s="4"/>
      <c r="F15" s="4"/>
      <c r="G15" s="4"/>
      <c r="H15" s="4"/>
      <c r="I15" s="4"/>
    </row>
    <row r="16" spans="1:9">
      <c r="A16" s="27" t="s">
        <v>42</v>
      </c>
      <c r="B16" s="4"/>
      <c r="C16" s="4"/>
      <c r="D16" s="4"/>
      <c r="E16" s="4"/>
      <c r="F16" s="4"/>
      <c r="G16" s="4"/>
      <c r="H16" s="4"/>
      <c r="I16" s="4"/>
    </row>
    <row r="17" spans="1:9">
      <c r="A17" s="27" t="s">
        <v>43</v>
      </c>
      <c r="B17" s="4"/>
      <c r="C17" s="4"/>
      <c r="D17" s="4"/>
      <c r="E17" s="4"/>
      <c r="F17" s="4"/>
      <c r="G17" s="4"/>
      <c r="H17" s="4"/>
      <c r="I17" s="4"/>
    </row>
    <row r="18" spans="1:9">
      <c r="A18" s="27" t="s">
        <v>44</v>
      </c>
      <c r="B18" s="4"/>
      <c r="C18" s="4"/>
      <c r="D18" s="4"/>
      <c r="E18" s="4"/>
      <c r="F18" s="4"/>
      <c r="G18" s="4"/>
      <c r="H18" s="4"/>
      <c r="I18" s="4"/>
    </row>
    <row r="19" spans="1:9">
      <c r="A19" s="27" t="s">
        <v>45</v>
      </c>
      <c r="B19" s="4"/>
      <c r="C19" s="4"/>
      <c r="D19" s="4"/>
      <c r="E19" s="4"/>
      <c r="F19" s="4"/>
      <c r="G19" s="4"/>
      <c r="H19" s="4"/>
      <c r="I19" s="4"/>
    </row>
    <row r="20" spans="1:9">
      <c r="A20" s="27" t="s">
        <v>46</v>
      </c>
      <c r="B20" s="4"/>
      <c r="C20" s="4"/>
      <c r="D20" s="4"/>
      <c r="E20" s="4"/>
      <c r="F20" s="4"/>
      <c r="G20" s="4"/>
      <c r="H20" s="4"/>
      <c r="I20" s="4"/>
    </row>
    <row r="21" spans="1:9">
      <c r="A21" s="27" t="s">
        <v>47</v>
      </c>
      <c r="B21" s="4"/>
      <c r="C21" s="4"/>
      <c r="D21" s="4"/>
      <c r="E21" s="4"/>
      <c r="F21" s="4"/>
      <c r="G21" s="4"/>
      <c r="H21" s="4"/>
      <c r="I21" s="4"/>
    </row>
    <row r="22" spans="1:9">
      <c r="A22" s="27" t="s">
        <v>48</v>
      </c>
      <c r="B22" s="4"/>
      <c r="C22" s="4"/>
      <c r="D22" s="4"/>
      <c r="E22" s="4"/>
      <c r="F22" s="4"/>
      <c r="G22" s="4"/>
      <c r="H22" s="4"/>
      <c r="I22" s="4"/>
    </row>
    <row r="23" spans="1:9">
      <c r="A23" s="28" t="s">
        <v>41</v>
      </c>
      <c r="B23" s="4"/>
      <c r="C23" s="4"/>
      <c r="D23" s="4"/>
      <c r="E23" s="4"/>
      <c r="F23" s="4"/>
      <c r="G23" s="4"/>
      <c r="H23" s="4"/>
      <c r="I23" s="4"/>
    </row>
    <row r="24" spans="1:9">
      <c r="A24" s="28" t="s">
        <v>49</v>
      </c>
      <c r="B24" s="4"/>
      <c r="C24" s="4"/>
      <c r="D24" s="4"/>
      <c r="E24" s="4"/>
      <c r="F24" s="4"/>
      <c r="G24" s="4"/>
      <c r="H24" s="4"/>
      <c r="I24" s="4"/>
    </row>
    <row r="25" spans="1:9">
      <c r="A25" s="44" t="s">
        <v>450</v>
      </c>
      <c r="B25" s="4"/>
      <c r="C25" s="4"/>
      <c r="D25" s="4"/>
      <c r="E25" s="4"/>
      <c r="F25" s="4"/>
      <c r="G25" s="4"/>
      <c r="H25" s="4"/>
      <c r="I25" s="4"/>
    </row>
    <row r="26" spans="1:9">
      <c r="A26" s="4"/>
      <c r="B26" s="4"/>
      <c r="C26" s="4"/>
      <c r="D26" s="4"/>
      <c r="E26" s="4"/>
      <c r="F26" s="4"/>
      <c r="G26" s="4"/>
      <c r="H26" s="4"/>
      <c r="I26" s="4"/>
    </row>
    <row r="27" spans="1:9">
      <c r="A27" s="4"/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</sheetData>
  <phoneticPr fontId="29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&amp;R1. melléklet 8/2016. (V.10)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6"/>
  <sheetViews>
    <sheetView view="pageLayout" workbookViewId="0">
      <selection sqref="A1:IV1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ht="27" customHeight="1">
      <c r="A1" s="287" t="s">
        <v>23</v>
      </c>
      <c r="B1" s="304"/>
      <c r="C1" s="304"/>
      <c r="D1" s="304"/>
      <c r="E1" s="304"/>
    </row>
    <row r="2" spans="1:5" ht="22.5" customHeight="1">
      <c r="A2" s="289" t="s">
        <v>537</v>
      </c>
      <c r="B2" s="294"/>
      <c r="C2" s="294"/>
      <c r="D2" s="294"/>
      <c r="E2" s="294"/>
    </row>
    <row r="3" spans="1:5" ht="18">
      <c r="A3" s="62"/>
    </row>
    <row r="4" spans="1:5">
      <c r="A4" s="59" t="s">
        <v>641</v>
      </c>
    </row>
    <row r="5" spans="1:5" ht="31.5" customHeight="1">
      <c r="A5" s="63" t="s">
        <v>50</v>
      </c>
      <c r="B5" s="64" t="s">
        <v>51</v>
      </c>
      <c r="C5" s="56" t="s">
        <v>538</v>
      </c>
      <c r="D5" s="56" t="s">
        <v>539</v>
      </c>
      <c r="E5" s="56" t="s">
        <v>540</v>
      </c>
    </row>
    <row r="6" spans="1:5" ht="15" customHeight="1">
      <c r="A6" s="65"/>
      <c r="B6" s="58"/>
      <c r="C6" s="58"/>
      <c r="D6" s="58"/>
      <c r="E6" s="58"/>
    </row>
    <row r="7" spans="1:5" ht="15" customHeight="1">
      <c r="A7" s="65"/>
      <c r="B7" s="58"/>
      <c r="C7" s="58"/>
      <c r="D7" s="58"/>
      <c r="E7" s="58"/>
    </row>
    <row r="8" spans="1:5" ht="15" customHeight="1">
      <c r="A8" s="65"/>
      <c r="B8" s="58"/>
      <c r="C8" s="58"/>
      <c r="D8" s="58"/>
      <c r="E8" s="58"/>
    </row>
    <row r="9" spans="1:5" ht="15" customHeight="1">
      <c r="A9" s="58"/>
      <c r="B9" s="58"/>
      <c r="C9" s="58"/>
      <c r="D9" s="58"/>
      <c r="E9" s="58"/>
    </row>
    <row r="10" spans="1:5" ht="29.25" customHeight="1">
      <c r="A10" s="66" t="s">
        <v>541</v>
      </c>
      <c r="B10" s="33" t="s">
        <v>288</v>
      </c>
      <c r="C10" s="58">
        <v>0</v>
      </c>
      <c r="D10" s="58">
        <v>0</v>
      </c>
      <c r="E10" s="58">
        <v>0</v>
      </c>
    </row>
    <row r="11" spans="1:5" ht="29.25" customHeight="1">
      <c r="A11" s="66"/>
      <c r="B11" s="58"/>
      <c r="C11" s="58"/>
      <c r="D11" s="58"/>
      <c r="E11" s="58"/>
    </row>
    <row r="12" spans="1:5" ht="15" customHeight="1">
      <c r="A12" s="66"/>
      <c r="B12" s="58"/>
      <c r="C12" s="58"/>
      <c r="D12" s="58"/>
      <c r="E12" s="58"/>
    </row>
    <row r="13" spans="1:5" ht="15" customHeight="1">
      <c r="A13" s="67"/>
      <c r="B13" s="58"/>
      <c r="C13" s="58"/>
      <c r="D13" s="58"/>
      <c r="E13" s="58"/>
    </row>
    <row r="14" spans="1:5" ht="15" customHeight="1">
      <c r="A14" s="67"/>
      <c r="B14" s="58"/>
      <c r="C14" s="58"/>
      <c r="D14" s="58"/>
      <c r="E14" s="58"/>
    </row>
    <row r="15" spans="1:5" ht="30.75" customHeight="1">
      <c r="A15" s="66" t="s">
        <v>542</v>
      </c>
      <c r="B15" s="26" t="s">
        <v>312</v>
      </c>
      <c r="C15" s="58">
        <v>0</v>
      </c>
      <c r="D15" s="58">
        <v>0</v>
      </c>
      <c r="E15" s="58">
        <v>0</v>
      </c>
    </row>
    <row r="16" spans="1:5" ht="15" customHeight="1">
      <c r="A16" s="48" t="s">
        <v>469</v>
      </c>
      <c r="B16" s="48" t="s">
        <v>264</v>
      </c>
      <c r="C16" s="58"/>
      <c r="D16" s="58"/>
      <c r="E16" s="58"/>
    </row>
    <row r="17" spans="1:5" ht="15" customHeight="1">
      <c r="A17" s="48" t="s">
        <v>470</v>
      </c>
      <c r="B17" s="48" t="s">
        <v>264</v>
      </c>
      <c r="C17" s="58"/>
      <c r="D17" s="58"/>
      <c r="E17" s="58"/>
    </row>
    <row r="18" spans="1:5" ht="15" customHeight="1">
      <c r="A18" s="48" t="s">
        <v>471</v>
      </c>
      <c r="B18" s="48" t="s">
        <v>264</v>
      </c>
      <c r="C18" s="58"/>
      <c r="D18" s="58"/>
      <c r="E18" s="58"/>
    </row>
    <row r="19" spans="1:5" ht="15" customHeight="1">
      <c r="A19" s="48" t="s">
        <v>472</v>
      </c>
      <c r="B19" s="48" t="s">
        <v>264</v>
      </c>
      <c r="C19" s="58"/>
      <c r="D19" s="58"/>
      <c r="E19" s="58"/>
    </row>
    <row r="20" spans="1:5" ht="15" customHeight="1">
      <c r="A20" s="48" t="s">
        <v>427</v>
      </c>
      <c r="B20" s="68" t="s">
        <v>271</v>
      </c>
      <c r="C20" s="58"/>
      <c r="D20" s="58"/>
      <c r="E20" s="58"/>
    </row>
    <row r="21" spans="1:5" ht="15" customHeight="1">
      <c r="A21" s="48" t="s">
        <v>425</v>
      </c>
      <c r="B21" s="68" t="s">
        <v>265</v>
      </c>
      <c r="C21" s="58"/>
      <c r="D21" s="58"/>
      <c r="E21" s="58"/>
    </row>
    <row r="22" spans="1:5" ht="15" customHeight="1">
      <c r="A22" s="67"/>
      <c r="B22" s="58"/>
      <c r="C22" s="58"/>
      <c r="D22" s="58"/>
      <c r="E22" s="58"/>
    </row>
    <row r="23" spans="1:5" ht="27.75" customHeight="1">
      <c r="A23" s="66" t="s">
        <v>543</v>
      </c>
      <c r="B23" s="60" t="s">
        <v>544</v>
      </c>
      <c r="C23" s="58">
        <v>0</v>
      </c>
      <c r="D23" s="58">
        <v>0</v>
      </c>
      <c r="E23" s="58">
        <v>0</v>
      </c>
    </row>
    <row r="24" spans="1:5" ht="15" customHeight="1">
      <c r="A24" s="66"/>
      <c r="B24" s="58" t="s">
        <v>284</v>
      </c>
      <c r="C24" s="58"/>
      <c r="D24" s="58"/>
      <c r="E24" s="58"/>
    </row>
    <row r="25" spans="1:5" ht="15" customHeight="1">
      <c r="A25" s="66"/>
      <c r="B25" s="58" t="s">
        <v>304</v>
      </c>
      <c r="C25" s="58"/>
      <c r="D25" s="58"/>
      <c r="E25" s="58"/>
    </row>
    <row r="26" spans="1:5" ht="15" customHeight="1">
      <c r="A26" s="67"/>
      <c r="B26" s="58"/>
      <c r="C26" s="58"/>
      <c r="D26" s="58"/>
      <c r="E26" s="58"/>
    </row>
    <row r="27" spans="1:5" ht="15" customHeight="1">
      <c r="A27" s="67"/>
      <c r="B27" s="58"/>
      <c r="C27" s="58"/>
      <c r="D27" s="58"/>
      <c r="E27" s="58"/>
    </row>
    <row r="28" spans="1:5" ht="31.5" customHeight="1">
      <c r="A28" s="66" t="s">
        <v>545</v>
      </c>
      <c r="B28" s="60" t="s">
        <v>546</v>
      </c>
      <c r="C28" s="58">
        <v>0</v>
      </c>
      <c r="D28" s="58">
        <v>0</v>
      </c>
      <c r="E28" s="58">
        <v>0</v>
      </c>
    </row>
    <row r="29" spans="1:5" ht="15" customHeight="1">
      <c r="A29" s="66"/>
      <c r="B29" s="58"/>
      <c r="C29" s="58"/>
      <c r="D29" s="58"/>
      <c r="E29" s="58"/>
    </row>
    <row r="30" spans="1:5" ht="15" customHeight="1">
      <c r="A30" s="66"/>
      <c r="B30" s="58"/>
      <c r="C30" s="58"/>
      <c r="D30" s="58"/>
      <c r="E30" s="58"/>
    </row>
    <row r="31" spans="1:5" ht="15" customHeight="1">
      <c r="A31" s="67"/>
      <c r="B31" s="58"/>
      <c r="C31" s="58"/>
      <c r="D31" s="58"/>
      <c r="E31" s="58"/>
    </row>
    <row r="32" spans="1:5" ht="15" customHeight="1">
      <c r="A32" s="67"/>
      <c r="B32" s="58"/>
      <c r="C32" s="58"/>
      <c r="D32" s="58"/>
      <c r="E32" s="58"/>
    </row>
    <row r="33" spans="1:5" ht="15" customHeight="1">
      <c r="A33" s="66" t="s">
        <v>547</v>
      </c>
      <c r="B33" s="60"/>
      <c r="C33" s="58"/>
      <c r="D33" s="58"/>
      <c r="E33" s="58"/>
    </row>
    <row r="34" spans="1:5" ht="15" customHeight="1"/>
    <row r="35" spans="1:5" ht="15" customHeight="1"/>
    <row r="36" spans="1:5" ht="15" customHeight="1"/>
  </sheetData>
  <mergeCells count="2">
    <mergeCell ref="A1:E1"/>
    <mergeCell ref="A2:E2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54" orientation="portrait" horizontalDpi="300" verticalDpi="300" r:id="rId1"/>
  <headerFooter>
    <oddHeader>&amp;R10. melléklet 8/2016. (V.10)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5"/>
  <sheetViews>
    <sheetView workbookViewId="0">
      <selection activeCell="A4" sqref="A4"/>
    </sheetView>
  </sheetViews>
  <sheetFormatPr defaultRowHeight="15"/>
  <cols>
    <col min="1" max="1" width="81" customWidth="1"/>
    <col min="2" max="2" width="10.85546875" customWidth="1"/>
    <col min="3" max="3" width="12.5703125" customWidth="1"/>
  </cols>
  <sheetData>
    <row r="1" spans="1:3" ht="27" customHeight="1">
      <c r="A1" s="287" t="s">
        <v>23</v>
      </c>
      <c r="B1" s="304"/>
      <c r="C1" s="288"/>
    </row>
    <row r="2" spans="1:3" ht="27" customHeight="1">
      <c r="A2" s="289" t="s">
        <v>548</v>
      </c>
      <c r="B2" s="294"/>
      <c r="C2" s="288"/>
    </row>
    <row r="3" spans="1:3" ht="19.5" customHeight="1">
      <c r="A3" s="61"/>
      <c r="B3" s="43"/>
    </row>
    <row r="4" spans="1:3">
      <c r="A4" s="59" t="s">
        <v>641</v>
      </c>
    </row>
    <row r="5" spans="1:3" ht="26.25">
      <c r="A5" s="60" t="s">
        <v>530</v>
      </c>
      <c r="B5" s="3" t="s">
        <v>51</v>
      </c>
      <c r="C5" s="152" t="s">
        <v>647</v>
      </c>
    </row>
    <row r="6" spans="1:3">
      <c r="A6" s="11" t="s">
        <v>549</v>
      </c>
      <c r="B6" s="6" t="s">
        <v>141</v>
      </c>
      <c r="C6" s="58"/>
    </row>
    <row r="7" spans="1:3">
      <c r="A7" s="11" t="s">
        <v>550</v>
      </c>
      <c r="B7" s="6" t="s">
        <v>141</v>
      </c>
      <c r="C7" s="58"/>
    </row>
    <row r="8" spans="1:3" ht="30">
      <c r="A8" s="11" t="s">
        <v>551</v>
      </c>
      <c r="B8" s="6" t="s">
        <v>141</v>
      </c>
      <c r="C8" s="58"/>
    </row>
    <row r="9" spans="1:3">
      <c r="A9" s="11" t="s">
        <v>552</v>
      </c>
      <c r="B9" s="6" t="s">
        <v>141</v>
      </c>
      <c r="C9" s="58"/>
    </row>
    <row r="10" spans="1:3">
      <c r="A10" s="11" t="s">
        <v>553</v>
      </c>
      <c r="B10" s="6" t="s">
        <v>141</v>
      </c>
      <c r="C10" s="58"/>
    </row>
    <row r="11" spans="1:3">
      <c r="A11" s="11" t="s">
        <v>554</v>
      </c>
      <c r="B11" s="6" t="s">
        <v>141</v>
      </c>
      <c r="C11" s="58"/>
    </row>
    <row r="12" spans="1:3">
      <c r="A12" s="11" t="s">
        <v>555</v>
      </c>
      <c r="B12" s="6" t="s">
        <v>141</v>
      </c>
      <c r="C12" s="58"/>
    </row>
    <row r="13" spans="1:3">
      <c r="A13" s="11" t="s">
        <v>556</v>
      </c>
      <c r="B13" s="6" t="s">
        <v>141</v>
      </c>
      <c r="C13" s="58"/>
    </row>
    <row r="14" spans="1:3">
      <c r="A14" s="11" t="s">
        <v>557</v>
      </c>
      <c r="B14" s="6" t="s">
        <v>141</v>
      </c>
      <c r="C14" s="58"/>
    </row>
    <row r="15" spans="1:3">
      <c r="A15" s="11" t="s">
        <v>558</v>
      </c>
      <c r="B15" s="6" t="s">
        <v>141</v>
      </c>
      <c r="C15" s="58"/>
    </row>
    <row r="16" spans="1:3" ht="25.5">
      <c r="A16" s="9" t="s">
        <v>362</v>
      </c>
      <c r="B16" s="8" t="s">
        <v>141</v>
      </c>
      <c r="C16" s="58"/>
    </row>
    <row r="17" spans="1:3">
      <c r="A17" s="11" t="s">
        <v>549</v>
      </c>
      <c r="B17" s="6" t="s">
        <v>142</v>
      </c>
      <c r="C17" s="58"/>
    </row>
    <row r="18" spans="1:3">
      <c r="A18" s="11" t="s">
        <v>550</v>
      </c>
      <c r="B18" s="6" t="s">
        <v>142</v>
      </c>
      <c r="C18" s="58"/>
    </row>
    <row r="19" spans="1:3" ht="30">
      <c r="A19" s="11" t="s">
        <v>551</v>
      </c>
      <c r="B19" s="6" t="s">
        <v>142</v>
      </c>
      <c r="C19" s="58"/>
    </row>
    <row r="20" spans="1:3">
      <c r="A20" s="11" t="s">
        <v>552</v>
      </c>
      <c r="B20" s="6" t="s">
        <v>142</v>
      </c>
      <c r="C20" s="58"/>
    </row>
    <row r="21" spans="1:3">
      <c r="A21" s="11" t="s">
        <v>553</v>
      </c>
      <c r="B21" s="6" t="s">
        <v>142</v>
      </c>
      <c r="C21" s="58"/>
    </row>
    <row r="22" spans="1:3">
      <c r="A22" s="11" t="s">
        <v>554</v>
      </c>
      <c r="B22" s="6" t="s">
        <v>142</v>
      </c>
      <c r="C22" s="58"/>
    </row>
    <row r="23" spans="1:3">
      <c r="A23" s="11" t="s">
        <v>555</v>
      </c>
      <c r="B23" s="6" t="s">
        <v>142</v>
      </c>
      <c r="C23" s="58"/>
    </row>
    <row r="24" spans="1:3">
      <c r="A24" s="11" t="s">
        <v>556</v>
      </c>
      <c r="B24" s="6" t="s">
        <v>142</v>
      </c>
      <c r="C24" s="58"/>
    </row>
    <row r="25" spans="1:3">
      <c r="A25" s="11" t="s">
        <v>557</v>
      </c>
      <c r="B25" s="6" t="s">
        <v>142</v>
      </c>
      <c r="C25" s="58"/>
    </row>
    <row r="26" spans="1:3">
      <c r="A26" s="11" t="s">
        <v>558</v>
      </c>
      <c r="B26" s="6" t="s">
        <v>142</v>
      </c>
      <c r="C26" s="58"/>
    </row>
    <row r="27" spans="1:3" ht="25.5">
      <c r="A27" s="9" t="s">
        <v>559</v>
      </c>
      <c r="B27" s="8" t="s">
        <v>142</v>
      </c>
      <c r="C27" s="58"/>
    </row>
    <row r="28" spans="1:3">
      <c r="A28" s="11" t="s">
        <v>549</v>
      </c>
      <c r="B28" s="6" t="s">
        <v>143</v>
      </c>
      <c r="C28" s="58"/>
    </row>
    <row r="29" spans="1:3">
      <c r="A29" s="11" t="s">
        <v>550</v>
      </c>
      <c r="B29" s="6" t="s">
        <v>143</v>
      </c>
      <c r="C29" s="58"/>
    </row>
    <row r="30" spans="1:3" ht="30">
      <c r="A30" s="11" t="s">
        <v>551</v>
      </c>
      <c r="B30" s="6" t="s">
        <v>143</v>
      </c>
      <c r="C30" s="58"/>
    </row>
    <row r="31" spans="1:3">
      <c r="A31" s="11" t="s">
        <v>552</v>
      </c>
      <c r="B31" s="6" t="s">
        <v>143</v>
      </c>
      <c r="C31" s="58"/>
    </row>
    <row r="32" spans="1:3">
      <c r="A32" s="11" t="s">
        <v>553</v>
      </c>
      <c r="B32" s="6" t="s">
        <v>143</v>
      </c>
      <c r="C32" s="58"/>
    </row>
    <row r="33" spans="1:3">
      <c r="A33" s="11" t="s">
        <v>554</v>
      </c>
      <c r="B33" s="6" t="s">
        <v>143</v>
      </c>
      <c r="C33" s="58">
        <v>30</v>
      </c>
    </row>
    <row r="34" spans="1:3">
      <c r="A34" s="11" t="s">
        <v>555</v>
      </c>
      <c r="B34" s="6" t="s">
        <v>143</v>
      </c>
      <c r="C34" s="58">
        <v>617</v>
      </c>
    </row>
    <row r="35" spans="1:3">
      <c r="A35" s="11" t="s">
        <v>556</v>
      </c>
      <c r="B35" s="6" t="s">
        <v>143</v>
      </c>
      <c r="C35" s="58"/>
    </row>
    <row r="36" spans="1:3">
      <c r="A36" s="11" t="s">
        <v>557</v>
      </c>
      <c r="B36" s="6" t="s">
        <v>143</v>
      </c>
      <c r="C36" s="58"/>
    </row>
    <row r="37" spans="1:3">
      <c r="A37" s="11" t="s">
        <v>558</v>
      </c>
      <c r="B37" s="6" t="s">
        <v>143</v>
      </c>
      <c r="C37" s="58"/>
    </row>
    <row r="38" spans="1:3">
      <c r="A38" s="9" t="s">
        <v>363</v>
      </c>
      <c r="B38" s="8" t="s">
        <v>143</v>
      </c>
      <c r="C38" s="60">
        <f>C34+C33</f>
        <v>647</v>
      </c>
    </row>
    <row r="39" spans="1:3">
      <c r="A39" s="11" t="s">
        <v>560</v>
      </c>
      <c r="B39" s="5" t="s">
        <v>145</v>
      </c>
      <c r="C39" s="58"/>
    </row>
    <row r="40" spans="1:3">
      <c r="A40" s="11" t="s">
        <v>561</v>
      </c>
      <c r="B40" s="5" t="s">
        <v>145</v>
      </c>
      <c r="C40" s="58"/>
    </row>
    <row r="41" spans="1:3">
      <c r="A41" s="11" t="s">
        <v>562</v>
      </c>
      <c r="B41" s="5" t="s">
        <v>145</v>
      </c>
      <c r="C41" s="58"/>
    </row>
    <row r="42" spans="1:3">
      <c r="A42" s="5" t="s">
        <v>563</v>
      </c>
      <c r="B42" s="5" t="s">
        <v>145</v>
      </c>
      <c r="C42" s="58"/>
    </row>
    <row r="43" spans="1:3">
      <c r="A43" s="5" t="s">
        <v>564</v>
      </c>
      <c r="B43" s="5" t="s">
        <v>145</v>
      </c>
      <c r="C43" s="58"/>
    </row>
    <row r="44" spans="1:3">
      <c r="A44" s="5" t="s">
        <v>565</v>
      </c>
      <c r="B44" s="5" t="s">
        <v>145</v>
      </c>
      <c r="C44" s="58"/>
    </row>
    <row r="45" spans="1:3">
      <c r="A45" s="11" t="s">
        <v>566</v>
      </c>
      <c r="B45" s="5" t="s">
        <v>145</v>
      </c>
      <c r="C45" s="58"/>
    </row>
    <row r="46" spans="1:3">
      <c r="A46" s="11" t="s">
        <v>567</v>
      </c>
      <c r="B46" s="5" t="s">
        <v>145</v>
      </c>
      <c r="C46" s="58"/>
    </row>
    <row r="47" spans="1:3">
      <c r="A47" s="11" t="s">
        <v>568</v>
      </c>
      <c r="B47" s="5" t="s">
        <v>145</v>
      </c>
      <c r="C47" s="58"/>
    </row>
    <row r="48" spans="1:3">
      <c r="A48" s="11" t="s">
        <v>569</v>
      </c>
      <c r="B48" s="5" t="s">
        <v>145</v>
      </c>
      <c r="C48" s="58"/>
    </row>
    <row r="49" spans="1:3" ht="25.5">
      <c r="A49" s="9" t="s">
        <v>570</v>
      </c>
      <c r="B49" s="8" t="s">
        <v>145</v>
      </c>
      <c r="C49" s="58"/>
    </row>
    <row r="50" spans="1:3">
      <c r="A50" s="11" t="s">
        <v>560</v>
      </c>
      <c r="B50" s="5" t="s">
        <v>151</v>
      </c>
      <c r="C50" s="58"/>
    </row>
    <row r="51" spans="1:3">
      <c r="A51" s="11" t="s">
        <v>561</v>
      </c>
      <c r="B51" s="5" t="s">
        <v>151</v>
      </c>
      <c r="C51" s="58">
        <v>25</v>
      </c>
    </row>
    <row r="52" spans="1:3">
      <c r="A52" s="11" t="s">
        <v>562</v>
      </c>
      <c r="B52" s="5" t="s">
        <v>151</v>
      </c>
      <c r="C52" s="58"/>
    </row>
    <row r="53" spans="1:3">
      <c r="A53" s="5" t="s">
        <v>563</v>
      </c>
      <c r="B53" s="5" t="s">
        <v>151</v>
      </c>
      <c r="C53" s="58"/>
    </row>
    <row r="54" spans="1:3">
      <c r="A54" s="5" t="s">
        <v>564</v>
      </c>
      <c r="B54" s="5" t="s">
        <v>151</v>
      </c>
      <c r="C54" s="58"/>
    </row>
    <row r="55" spans="1:3">
      <c r="A55" s="5" t="s">
        <v>565</v>
      </c>
      <c r="B55" s="5" t="s">
        <v>151</v>
      </c>
      <c r="C55" s="58"/>
    </row>
    <row r="56" spans="1:3">
      <c r="A56" s="11" t="s">
        <v>566</v>
      </c>
      <c r="B56" s="5" t="s">
        <v>151</v>
      </c>
      <c r="C56" s="58"/>
    </row>
    <row r="57" spans="1:3">
      <c r="A57" s="11" t="s">
        <v>571</v>
      </c>
      <c r="B57" s="5" t="s">
        <v>151</v>
      </c>
      <c r="C57" s="58"/>
    </row>
    <row r="58" spans="1:3">
      <c r="A58" s="11" t="s">
        <v>568</v>
      </c>
      <c r="B58" s="5" t="s">
        <v>151</v>
      </c>
      <c r="C58" s="58"/>
    </row>
    <row r="59" spans="1:3">
      <c r="A59" s="11" t="s">
        <v>569</v>
      </c>
      <c r="B59" s="5" t="s">
        <v>151</v>
      </c>
      <c r="C59" s="58"/>
    </row>
    <row r="60" spans="1:3">
      <c r="A60" s="13" t="s">
        <v>572</v>
      </c>
      <c r="B60" s="8" t="s">
        <v>151</v>
      </c>
      <c r="C60" s="60">
        <f>C51</f>
        <v>25</v>
      </c>
    </row>
    <row r="61" spans="1:3">
      <c r="A61" s="11" t="s">
        <v>549</v>
      </c>
      <c r="B61" s="6" t="s">
        <v>178</v>
      </c>
      <c r="C61" s="58"/>
    </row>
    <row r="62" spans="1:3">
      <c r="A62" s="11" t="s">
        <v>550</v>
      </c>
      <c r="B62" s="6" t="s">
        <v>178</v>
      </c>
      <c r="C62" s="58"/>
    </row>
    <row r="63" spans="1:3" ht="30">
      <c r="A63" s="11" t="s">
        <v>551</v>
      </c>
      <c r="B63" s="6" t="s">
        <v>178</v>
      </c>
      <c r="C63" s="58"/>
    </row>
    <row r="64" spans="1:3">
      <c r="A64" s="11" t="s">
        <v>552</v>
      </c>
      <c r="B64" s="6" t="s">
        <v>178</v>
      </c>
      <c r="C64" s="58"/>
    </row>
    <row r="65" spans="1:3">
      <c r="A65" s="11" t="s">
        <v>553</v>
      </c>
      <c r="B65" s="6" t="s">
        <v>178</v>
      </c>
      <c r="C65" s="58"/>
    </row>
    <row r="66" spans="1:3">
      <c r="A66" s="11" t="s">
        <v>554</v>
      </c>
      <c r="B66" s="6" t="s">
        <v>178</v>
      </c>
      <c r="C66" s="58"/>
    </row>
    <row r="67" spans="1:3">
      <c r="A67" s="11" t="s">
        <v>555</v>
      </c>
      <c r="B67" s="6" t="s">
        <v>178</v>
      </c>
      <c r="C67" s="58"/>
    </row>
    <row r="68" spans="1:3">
      <c r="A68" s="11" t="s">
        <v>556</v>
      </c>
      <c r="B68" s="6" t="s">
        <v>178</v>
      </c>
      <c r="C68" s="58"/>
    </row>
    <row r="69" spans="1:3">
      <c r="A69" s="11" t="s">
        <v>557</v>
      </c>
      <c r="B69" s="6" t="s">
        <v>178</v>
      </c>
      <c r="C69" s="58"/>
    </row>
    <row r="70" spans="1:3">
      <c r="A70" s="11" t="s">
        <v>558</v>
      </c>
      <c r="B70" s="6" t="s">
        <v>178</v>
      </c>
      <c r="C70" s="58"/>
    </row>
    <row r="71" spans="1:3" ht="25.5">
      <c r="A71" s="9" t="s">
        <v>573</v>
      </c>
      <c r="B71" s="8" t="s">
        <v>178</v>
      </c>
      <c r="C71" s="58"/>
    </row>
    <row r="72" spans="1:3">
      <c r="A72" s="11" t="s">
        <v>549</v>
      </c>
      <c r="B72" s="6" t="s">
        <v>179</v>
      </c>
      <c r="C72" s="58"/>
    </row>
    <row r="73" spans="1:3">
      <c r="A73" s="11" t="s">
        <v>550</v>
      </c>
      <c r="B73" s="6" t="s">
        <v>179</v>
      </c>
      <c r="C73" s="58"/>
    </row>
    <row r="74" spans="1:3" ht="30">
      <c r="A74" s="11" t="s">
        <v>551</v>
      </c>
      <c r="B74" s="6" t="s">
        <v>179</v>
      </c>
      <c r="C74" s="58"/>
    </row>
    <row r="75" spans="1:3">
      <c r="A75" s="11" t="s">
        <v>552</v>
      </c>
      <c r="B75" s="6" t="s">
        <v>179</v>
      </c>
      <c r="C75" s="58"/>
    </row>
    <row r="76" spans="1:3">
      <c r="A76" s="11" t="s">
        <v>553</v>
      </c>
      <c r="B76" s="6" t="s">
        <v>179</v>
      </c>
      <c r="C76" s="58"/>
    </row>
    <row r="77" spans="1:3">
      <c r="A77" s="11" t="s">
        <v>554</v>
      </c>
      <c r="B77" s="6" t="s">
        <v>179</v>
      </c>
      <c r="C77" s="58"/>
    </row>
    <row r="78" spans="1:3">
      <c r="A78" s="11" t="s">
        <v>555</v>
      </c>
      <c r="B78" s="6" t="s">
        <v>179</v>
      </c>
      <c r="C78" s="58"/>
    </row>
    <row r="79" spans="1:3">
      <c r="A79" s="11" t="s">
        <v>556</v>
      </c>
      <c r="B79" s="6" t="s">
        <v>179</v>
      </c>
      <c r="C79" s="58"/>
    </row>
    <row r="80" spans="1:3">
      <c r="A80" s="11" t="s">
        <v>557</v>
      </c>
      <c r="B80" s="6" t="s">
        <v>179</v>
      </c>
      <c r="C80" s="58"/>
    </row>
    <row r="81" spans="1:3">
      <c r="A81" s="11" t="s">
        <v>558</v>
      </c>
      <c r="B81" s="6" t="s">
        <v>179</v>
      </c>
      <c r="C81" s="58"/>
    </row>
    <row r="82" spans="1:3" ht="25.5">
      <c r="A82" s="9" t="s">
        <v>574</v>
      </c>
      <c r="B82" s="8" t="s">
        <v>179</v>
      </c>
      <c r="C82" s="58"/>
    </row>
    <row r="83" spans="1:3">
      <c r="A83" s="11" t="s">
        <v>549</v>
      </c>
      <c r="B83" s="6" t="s">
        <v>180</v>
      </c>
      <c r="C83" s="58"/>
    </row>
    <row r="84" spans="1:3">
      <c r="A84" s="11" t="s">
        <v>550</v>
      </c>
      <c r="B84" s="6" t="s">
        <v>180</v>
      </c>
      <c r="C84" s="58"/>
    </row>
    <row r="85" spans="1:3" ht="30">
      <c r="A85" s="11" t="s">
        <v>551</v>
      </c>
      <c r="B85" s="6" t="s">
        <v>180</v>
      </c>
      <c r="C85" s="58"/>
    </row>
    <row r="86" spans="1:3">
      <c r="A86" s="11" t="s">
        <v>552</v>
      </c>
      <c r="B86" s="6" t="s">
        <v>180</v>
      </c>
      <c r="C86" s="58"/>
    </row>
    <row r="87" spans="1:3">
      <c r="A87" s="11" t="s">
        <v>553</v>
      </c>
      <c r="B87" s="6" t="s">
        <v>180</v>
      </c>
      <c r="C87" s="58"/>
    </row>
    <row r="88" spans="1:3">
      <c r="A88" s="11" t="s">
        <v>554</v>
      </c>
      <c r="B88" s="6" t="s">
        <v>180</v>
      </c>
      <c r="C88" s="58"/>
    </row>
    <row r="89" spans="1:3">
      <c r="A89" s="11" t="s">
        <v>555</v>
      </c>
      <c r="B89" s="6" t="s">
        <v>180</v>
      </c>
      <c r="C89" s="58"/>
    </row>
    <row r="90" spans="1:3">
      <c r="A90" s="11" t="s">
        <v>556</v>
      </c>
      <c r="B90" s="6" t="s">
        <v>180</v>
      </c>
      <c r="C90" s="58"/>
    </row>
    <row r="91" spans="1:3">
      <c r="A91" s="11" t="s">
        <v>557</v>
      </c>
      <c r="B91" s="6" t="s">
        <v>180</v>
      </c>
      <c r="C91" s="58"/>
    </row>
    <row r="92" spans="1:3">
      <c r="A92" s="11" t="s">
        <v>558</v>
      </c>
      <c r="B92" s="6" t="s">
        <v>180</v>
      </c>
      <c r="C92" s="58"/>
    </row>
    <row r="93" spans="1:3">
      <c r="A93" s="9" t="s">
        <v>575</v>
      </c>
      <c r="B93" s="8" t="s">
        <v>180</v>
      </c>
      <c r="C93" s="58"/>
    </row>
    <row r="94" spans="1:3">
      <c r="A94" s="11" t="s">
        <v>560</v>
      </c>
      <c r="B94" s="5" t="s">
        <v>182</v>
      </c>
      <c r="C94" s="58"/>
    </row>
    <row r="95" spans="1:3">
      <c r="A95" s="11" t="s">
        <v>561</v>
      </c>
      <c r="B95" s="6" t="s">
        <v>182</v>
      </c>
      <c r="C95" s="58"/>
    </row>
    <row r="96" spans="1:3">
      <c r="A96" s="11" t="s">
        <v>562</v>
      </c>
      <c r="B96" s="5" t="s">
        <v>182</v>
      </c>
      <c r="C96" s="58"/>
    </row>
    <row r="97" spans="1:3">
      <c r="A97" s="5" t="s">
        <v>563</v>
      </c>
      <c r="B97" s="6" t="s">
        <v>182</v>
      </c>
      <c r="C97" s="58"/>
    </row>
    <row r="98" spans="1:3">
      <c r="A98" s="5" t="s">
        <v>564</v>
      </c>
      <c r="B98" s="5" t="s">
        <v>182</v>
      </c>
      <c r="C98" s="58"/>
    </row>
    <row r="99" spans="1:3">
      <c r="A99" s="5" t="s">
        <v>565</v>
      </c>
      <c r="B99" s="6" t="s">
        <v>182</v>
      </c>
      <c r="C99" s="58"/>
    </row>
    <row r="100" spans="1:3">
      <c r="A100" s="11" t="s">
        <v>566</v>
      </c>
      <c r="B100" s="5" t="s">
        <v>182</v>
      </c>
      <c r="C100" s="58"/>
    </row>
    <row r="101" spans="1:3">
      <c r="A101" s="11" t="s">
        <v>571</v>
      </c>
      <c r="B101" s="6" t="s">
        <v>182</v>
      </c>
      <c r="C101" s="58"/>
    </row>
    <row r="102" spans="1:3">
      <c r="A102" s="11" t="s">
        <v>568</v>
      </c>
      <c r="B102" s="5" t="s">
        <v>182</v>
      </c>
      <c r="C102" s="58"/>
    </row>
    <row r="103" spans="1:3">
      <c r="A103" s="11" t="s">
        <v>569</v>
      </c>
      <c r="B103" s="6" t="s">
        <v>182</v>
      </c>
      <c r="C103" s="58"/>
    </row>
    <row r="104" spans="1:3" ht="25.5">
      <c r="A104" s="9" t="s">
        <v>576</v>
      </c>
      <c r="B104" s="8" t="s">
        <v>182</v>
      </c>
      <c r="C104" s="58"/>
    </row>
    <row r="105" spans="1:3">
      <c r="A105" s="11" t="s">
        <v>560</v>
      </c>
      <c r="B105" s="5" t="s">
        <v>185</v>
      </c>
      <c r="C105" s="58"/>
    </row>
    <row r="106" spans="1:3">
      <c r="A106" s="11" t="s">
        <v>561</v>
      </c>
      <c r="B106" s="5" t="s">
        <v>185</v>
      </c>
      <c r="C106" s="58"/>
    </row>
    <row r="107" spans="1:3">
      <c r="A107" s="11" t="s">
        <v>562</v>
      </c>
      <c r="B107" s="5" t="s">
        <v>185</v>
      </c>
      <c r="C107" s="58"/>
    </row>
    <row r="108" spans="1:3">
      <c r="A108" s="5" t="s">
        <v>563</v>
      </c>
      <c r="B108" s="5" t="s">
        <v>185</v>
      </c>
      <c r="C108" s="58"/>
    </row>
    <row r="109" spans="1:3">
      <c r="A109" s="5" t="s">
        <v>564</v>
      </c>
      <c r="B109" s="5" t="s">
        <v>185</v>
      </c>
      <c r="C109" s="58"/>
    </row>
    <row r="110" spans="1:3">
      <c r="A110" s="5" t="s">
        <v>565</v>
      </c>
      <c r="B110" s="5" t="s">
        <v>185</v>
      </c>
      <c r="C110" s="58"/>
    </row>
    <row r="111" spans="1:3">
      <c r="A111" s="11" t="s">
        <v>566</v>
      </c>
      <c r="B111" s="5" t="s">
        <v>185</v>
      </c>
      <c r="C111" s="58"/>
    </row>
    <row r="112" spans="1:3">
      <c r="A112" s="11" t="s">
        <v>571</v>
      </c>
      <c r="B112" s="5" t="s">
        <v>185</v>
      </c>
      <c r="C112" s="58"/>
    </row>
    <row r="113" spans="1:3">
      <c r="A113" s="11" t="s">
        <v>568</v>
      </c>
      <c r="B113" s="5" t="s">
        <v>185</v>
      </c>
      <c r="C113" s="58"/>
    </row>
    <row r="114" spans="1:3">
      <c r="A114" s="11" t="s">
        <v>569</v>
      </c>
      <c r="B114" s="5" t="s">
        <v>185</v>
      </c>
      <c r="C114" s="58"/>
    </row>
    <row r="115" spans="1:3">
      <c r="A115" s="13" t="s">
        <v>404</v>
      </c>
      <c r="B115" s="8" t="s">
        <v>185</v>
      </c>
      <c r="C115" s="60">
        <v>0</v>
      </c>
    </row>
  </sheetData>
  <mergeCells count="2">
    <mergeCell ref="A1:C1"/>
    <mergeCell ref="A2:C2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headerFooter>
    <oddHeader>&amp;R11. melléklet 8/2016. (V.10)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5"/>
  <sheetViews>
    <sheetView workbookViewId="0">
      <selection activeCell="A4" sqref="A4"/>
    </sheetView>
  </sheetViews>
  <sheetFormatPr defaultRowHeight="15"/>
  <cols>
    <col min="1" max="1" width="82.5703125" customWidth="1"/>
    <col min="3" max="3" width="16.28515625" customWidth="1"/>
  </cols>
  <sheetData>
    <row r="1" spans="1:3" ht="27" customHeight="1">
      <c r="A1" s="287" t="s">
        <v>23</v>
      </c>
      <c r="B1" s="294"/>
      <c r="C1" s="294"/>
    </row>
    <row r="2" spans="1:3" ht="25.5" customHeight="1">
      <c r="A2" s="289" t="s">
        <v>577</v>
      </c>
      <c r="B2" s="294"/>
      <c r="C2" s="294"/>
    </row>
    <row r="3" spans="1:3" ht="15.75" customHeight="1">
      <c r="A3" s="61"/>
      <c r="B3" s="43"/>
      <c r="C3" s="43"/>
    </row>
    <row r="4" spans="1:3" ht="21" customHeight="1">
      <c r="A4" s="59" t="s">
        <v>641</v>
      </c>
    </row>
    <row r="5" spans="1:3" ht="25.5">
      <c r="A5" s="60" t="s">
        <v>530</v>
      </c>
      <c r="B5" s="3" t="s">
        <v>51</v>
      </c>
      <c r="C5" s="69" t="s">
        <v>647</v>
      </c>
    </row>
    <row r="6" spans="1:3">
      <c r="A6" s="11" t="s">
        <v>578</v>
      </c>
      <c r="B6" s="6" t="s">
        <v>247</v>
      </c>
      <c r="C6" s="58"/>
    </row>
    <row r="7" spans="1:3">
      <c r="A7" s="11" t="s">
        <v>579</v>
      </c>
      <c r="B7" s="6" t="s">
        <v>247</v>
      </c>
      <c r="C7" s="58"/>
    </row>
    <row r="8" spans="1:3" ht="30">
      <c r="A8" s="11" t="s">
        <v>580</v>
      </c>
      <c r="B8" s="6" t="s">
        <v>247</v>
      </c>
      <c r="C8" s="58"/>
    </row>
    <row r="9" spans="1:3">
      <c r="A9" s="11" t="s">
        <v>581</v>
      </c>
      <c r="B9" s="6" t="s">
        <v>247</v>
      </c>
      <c r="C9" s="58"/>
    </row>
    <row r="10" spans="1:3">
      <c r="A10" s="11" t="s">
        <v>582</v>
      </c>
      <c r="B10" s="6" t="s">
        <v>247</v>
      </c>
      <c r="C10" s="58"/>
    </row>
    <row r="11" spans="1:3">
      <c r="A11" s="11" t="s">
        <v>583</v>
      </c>
      <c r="B11" s="6" t="s">
        <v>247</v>
      </c>
      <c r="C11" s="58"/>
    </row>
    <row r="12" spans="1:3">
      <c r="A12" s="11" t="s">
        <v>584</v>
      </c>
      <c r="B12" s="6" t="s">
        <v>247</v>
      </c>
      <c r="C12" s="58"/>
    </row>
    <row r="13" spans="1:3">
      <c r="A13" s="11" t="s">
        <v>585</v>
      </c>
      <c r="B13" s="6" t="s">
        <v>247</v>
      </c>
      <c r="C13" s="58"/>
    </row>
    <row r="14" spans="1:3">
      <c r="A14" s="11" t="s">
        <v>586</v>
      </c>
      <c r="B14" s="6" t="s">
        <v>247</v>
      </c>
      <c r="C14" s="58"/>
    </row>
    <row r="15" spans="1:3">
      <c r="A15" s="11" t="s">
        <v>587</v>
      </c>
      <c r="B15" s="6" t="s">
        <v>247</v>
      </c>
      <c r="C15" s="58"/>
    </row>
    <row r="16" spans="1:3" ht="25.5">
      <c r="A16" s="7" t="s">
        <v>414</v>
      </c>
      <c r="B16" s="8" t="s">
        <v>247</v>
      </c>
      <c r="C16" s="58"/>
    </row>
    <row r="17" spans="1:3">
      <c r="A17" s="11" t="s">
        <v>578</v>
      </c>
      <c r="B17" s="6" t="s">
        <v>248</v>
      </c>
      <c r="C17" s="58"/>
    </row>
    <row r="18" spans="1:3">
      <c r="A18" s="11" t="s">
        <v>579</v>
      </c>
      <c r="B18" s="6" t="s">
        <v>248</v>
      </c>
      <c r="C18" s="58"/>
    </row>
    <row r="19" spans="1:3" ht="30">
      <c r="A19" s="11" t="s">
        <v>580</v>
      </c>
      <c r="B19" s="6" t="s">
        <v>248</v>
      </c>
      <c r="C19" s="58"/>
    </row>
    <row r="20" spans="1:3">
      <c r="A20" s="11" t="s">
        <v>581</v>
      </c>
      <c r="B20" s="6" t="s">
        <v>248</v>
      </c>
      <c r="C20" s="58"/>
    </row>
    <row r="21" spans="1:3">
      <c r="A21" s="11" t="s">
        <v>582</v>
      </c>
      <c r="B21" s="6" t="s">
        <v>248</v>
      </c>
      <c r="C21" s="58"/>
    </row>
    <row r="22" spans="1:3">
      <c r="A22" s="11" t="s">
        <v>583</v>
      </c>
      <c r="B22" s="6" t="s">
        <v>248</v>
      </c>
      <c r="C22" s="58"/>
    </row>
    <row r="23" spans="1:3">
      <c r="A23" s="11" t="s">
        <v>584</v>
      </c>
      <c r="B23" s="6" t="s">
        <v>248</v>
      </c>
      <c r="C23" s="58"/>
    </row>
    <row r="24" spans="1:3">
      <c r="A24" s="11" t="s">
        <v>585</v>
      </c>
      <c r="B24" s="6" t="s">
        <v>248</v>
      </c>
      <c r="C24" s="58"/>
    </row>
    <row r="25" spans="1:3">
      <c r="A25" s="11" t="s">
        <v>586</v>
      </c>
      <c r="B25" s="6" t="s">
        <v>248</v>
      </c>
      <c r="C25" s="58"/>
    </row>
    <row r="26" spans="1:3">
      <c r="A26" s="11" t="s">
        <v>587</v>
      </c>
      <c r="B26" s="6" t="s">
        <v>248</v>
      </c>
      <c r="C26" s="58"/>
    </row>
    <row r="27" spans="1:3" ht="25.5">
      <c r="A27" s="7" t="s">
        <v>588</v>
      </c>
      <c r="B27" s="8" t="s">
        <v>248</v>
      </c>
      <c r="C27" s="58"/>
    </row>
    <row r="28" spans="1:3">
      <c r="A28" s="11" t="s">
        <v>578</v>
      </c>
      <c r="B28" s="6" t="s">
        <v>249</v>
      </c>
      <c r="C28" s="58"/>
    </row>
    <row r="29" spans="1:3">
      <c r="A29" s="11" t="s">
        <v>579</v>
      </c>
      <c r="B29" s="6" t="s">
        <v>249</v>
      </c>
      <c r="C29" s="58">
        <v>46</v>
      </c>
    </row>
    <row r="30" spans="1:3" ht="30">
      <c r="A30" s="11" t="s">
        <v>580</v>
      </c>
      <c r="B30" s="6" t="s">
        <v>249</v>
      </c>
      <c r="C30" s="58"/>
    </row>
    <row r="31" spans="1:3">
      <c r="A31" s="11" t="s">
        <v>581</v>
      </c>
      <c r="B31" s="6" t="s">
        <v>249</v>
      </c>
      <c r="C31" s="58"/>
    </row>
    <row r="32" spans="1:3">
      <c r="A32" s="11" t="s">
        <v>582</v>
      </c>
      <c r="B32" s="6" t="s">
        <v>249</v>
      </c>
      <c r="C32" s="58"/>
    </row>
    <row r="33" spans="1:3">
      <c r="A33" s="11" t="s">
        <v>583</v>
      </c>
      <c r="B33" s="6" t="s">
        <v>249</v>
      </c>
      <c r="C33" s="58">
        <v>4117</v>
      </c>
    </row>
    <row r="34" spans="1:3">
      <c r="A34" s="11" t="s">
        <v>584</v>
      </c>
      <c r="B34" s="6" t="s">
        <v>249</v>
      </c>
      <c r="C34" s="58"/>
    </row>
    <row r="35" spans="1:3">
      <c r="A35" s="11" t="s">
        <v>585</v>
      </c>
      <c r="B35" s="6" t="s">
        <v>249</v>
      </c>
      <c r="C35" s="58"/>
    </row>
    <row r="36" spans="1:3">
      <c r="A36" s="11" t="s">
        <v>586</v>
      </c>
      <c r="B36" s="6" t="s">
        <v>249</v>
      </c>
      <c r="C36" s="58"/>
    </row>
    <row r="37" spans="1:3">
      <c r="A37" s="11" t="s">
        <v>587</v>
      </c>
      <c r="B37" s="6" t="s">
        <v>249</v>
      </c>
      <c r="C37" s="58"/>
    </row>
    <row r="38" spans="1:3">
      <c r="A38" s="7" t="s">
        <v>589</v>
      </c>
      <c r="B38" s="8" t="s">
        <v>249</v>
      </c>
      <c r="C38" s="28">
        <f>SUM(C28:C37)</f>
        <v>4163</v>
      </c>
    </row>
    <row r="39" spans="1:3">
      <c r="A39" s="11" t="s">
        <v>578</v>
      </c>
      <c r="B39" s="6" t="s">
        <v>255</v>
      </c>
      <c r="C39" s="58"/>
    </row>
    <row r="40" spans="1:3">
      <c r="A40" s="11" t="s">
        <v>579</v>
      </c>
      <c r="B40" s="6" t="s">
        <v>255</v>
      </c>
      <c r="C40" s="58"/>
    </row>
    <row r="41" spans="1:3" ht="30">
      <c r="A41" s="11" t="s">
        <v>580</v>
      </c>
      <c r="B41" s="6" t="s">
        <v>255</v>
      </c>
      <c r="C41" s="58"/>
    </row>
    <row r="42" spans="1:3">
      <c r="A42" s="11" t="s">
        <v>581</v>
      </c>
      <c r="B42" s="6" t="s">
        <v>255</v>
      </c>
      <c r="C42" s="58"/>
    </row>
    <row r="43" spans="1:3">
      <c r="A43" s="11" t="s">
        <v>582</v>
      </c>
      <c r="B43" s="6" t="s">
        <v>255</v>
      </c>
      <c r="C43" s="58"/>
    </row>
    <row r="44" spans="1:3">
      <c r="A44" s="11" t="s">
        <v>583</v>
      </c>
      <c r="B44" s="6" t="s">
        <v>255</v>
      </c>
      <c r="C44" s="58"/>
    </row>
    <row r="45" spans="1:3">
      <c r="A45" s="11" t="s">
        <v>584</v>
      </c>
      <c r="B45" s="6" t="s">
        <v>255</v>
      </c>
      <c r="C45" s="58"/>
    </row>
    <row r="46" spans="1:3">
      <c r="A46" s="11" t="s">
        <v>585</v>
      </c>
      <c r="B46" s="6" t="s">
        <v>255</v>
      </c>
      <c r="C46" s="58"/>
    </row>
    <row r="47" spans="1:3">
      <c r="A47" s="11" t="s">
        <v>586</v>
      </c>
      <c r="B47" s="6" t="s">
        <v>255</v>
      </c>
      <c r="C47" s="58"/>
    </row>
    <row r="48" spans="1:3">
      <c r="A48" s="11" t="s">
        <v>587</v>
      </c>
      <c r="B48" s="6" t="s">
        <v>255</v>
      </c>
      <c r="C48" s="58"/>
    </row>
    <row r="49" spans="1:3" ht="25.5">
      <c r="A49" s="7" t="s">
        <v>590</v>
      </c>
      <c r="B49" s="8" t="s">
        <v>255</v>
      </c>
      <c r="C49" s="58"/>
    </row>
    <row r="50" spans="1:3">
      <c r="A50" s="11" t="s">
        <v>591</v>
      </c>
      <c r="B50" s="6" t="s">
        <v>256</v>
      </c>
      <c r="C50" s="58"/>
    </row>
    <row r="51" spans="1:3">
      <c r="A51" s="11" t="s">
        <v>579</v>
      </c>
      <c r="B51" s="6" t="s">
        <v>256</v>
      </c>
      <c r="C51" s="58"/>
    </row>
    <row r="52" spans="1:3" ht="30">
      <c r="A52" s="11" t="s">
        <v>580</v>
      </c>
      <c r="B52" s="6" t="s">
        <v>256</v>
      </c>
      <c r="C52" s="58"/>
    </row>
    <row r="53" spans="1:3">
      <c r="A53" s="11" t="s">
        <v>581</v>
      </c>
      <c r="B53" s="6" t="s">
        <v>256</v>
      </c>
      <c r="C53" s="58"/>
    </row>
    <row r="54" spans="1:3">
      <c r="A54" s="11" t="s">
        <v>582</v>
      </c>
      <c r="B54" s="6" t="s">
        <v>256</v>
      </c>
      <c r="C54" s="58"/>
    </row>
    <row r="55" spans="1:3">
      <c r="A55" s="11" t="s">
        <v>583</v>
      </c>
      <c r="B55" s="6" t="s">
        <v>256</v>
      </c>
      <c r="C55" s="58"/>
    </row>
    <row r="56" spans="1:3">
      <c r="A56" s="11" t="s">
        <v>584</v>
      </c>
      <c r="B56" s="6" t="s">
        <v>256</v>
      </c>
      <c r="C56" s="58"/>
    </row>
    <row r="57" spans="1:3">
      <c r="A57" s="11" t="s">
        <v>585</v>
      </c>
      <c r="B57" s="6" t="s">
        <v>256</v>
      </c>
      <c r="C57" s="58"/>
    </row>
    <row r="58" spans="1:3">
      <c r="A58" s="11" t="s">
        <v>586</v>
      </c>
      <c r="B58" s="6" t="s">
        <v>256</v>
      </c>
      <c r="C58" s="58"/>
    </row>
    <row r="59" spans="1:3">
      <c r="A59" s="11" t="s">
        <v>587</v>
      </c>
      <c r="B59" s="6" t="s">
        <v>256</v>
      </c>
      <c r="C59" s="58"/>
    </row>
    <row r="60" spans="1:3" ht="25.5">
      <c r="A60" s="7" t="s">
        <v>592</v>
      </c>
      <c r="B60" s="8" t="s">
        <v>256</v>
      </c>
      <c r="C60" s="58"/>
    </row>
    <row r="61" spans="1:3">
      <c r="A61" s="11" t="s">
        <v>578</v>
      </c>
      <c r="B61" s="6" t="s">
        <v>257</v>
      </c>
      <c r="C61" s="58"/>
    </row>
    <row r="62" spans="1:3">
      <c r="A62" s="11" t="s">
        <v>579</v>
      </c>
      <c r="B62" s="6" t="s">
        <v>257</v>
      </c>
      <c r="C62" s="58">
        <v>7990</v>
      </c>
    </row>
    <row r="63" spans="1:3" ht="30">
      <c r="A63" s="11" t="s">
        <v>580</v>
      </c>
      <c r="B63" s="6" t="s">
        <v>257</v>
      </c>
      <c r="C63" s="58"/>
    </row>
    <row r="64" spans="1:3">
      <c r="A64" s="11" t="s">
        <v>581</v>
      </c>
      <c r="B64" s="6" t="s">
        <v>257</v>
      </c>
      <c r="C64" s="58"/>
    </row>
    <row r="65" spans="1:3">
      <c r="A65" s="11" t="s">
        <v>582</v>
      </c>
      <c r="B65" s="6" t="s">
        <v>257</v>
      </c>
      <c r="C65" s="58"/>
    </row>
    <row r="66" spans="1:3">
      <c r="A66" s="11" t="s">
        <v>583</v>
      </c>
      <c r="B66" s="6" t="s">
        <v>257</v>
      </c>
      <c r="C66" s="58"/>
    </row>
    <row r="67" spans="1:3">
      <c r="A67" s="11" t="s">
        <v>584</v>
      </c>
      <c r="B67" s="6" t="s">
        <v>257</v>
      </c>
      <c r="C67" s="58"/>
    </row>
    <row r="68" spans="1:3">
      <c r="A68" s="11" t="s">
        <v>585</v>
      </c>
      <c r="B68" s="6" t="s">
        <v>257</v>
      </c>
      <c r="C68" s="58"/>
    </row>
    <row r="69" spans="1:3">
      <c r="A69" s="11" t="s">
        <v>586</v>
      </c>
      <c r="B69" s="6" t="s">
        <v>257</v>
      </c>
      <c r="C69" s="58"/>
    </row>
    <row r="70" spans="1:3">
      <c r="A70" s="11" t="s">
        <v>587</v>
      </c>
      <c r="B70" s="6" t="s">
        <v>257</v>
      </c>
      <c r="C70" s="58"/>
    </row>
    <row r="71" spans="1:3">
      <c r="A71" s="7" t="s">
        <v>419</v>
      </c>
      <c r="B71" s="8" t="s">
        <v>257</v>
      </c>
      <c r="C71" s="60">
        <f>C62</f>
        <v>7990</v>
      </c>
    </row>
    <row r="72" spans="1:3">
      <c r="A72" s="11" t="s">
        <v>593</v>
      </c>
      <c r="B72" s="5" t="s">
        <v>307</v>
      </c>
      <c r="C72" s="58"/>
    </row>
    <row r="73" spans="1:3">
      <c r="A73" s="11" t="s">
        <v>594</v>
      </c>
      <c r="B73" s="5" t="s">
        <v>307</v>
      </c>
      <c r="C73" s="58"/>
    </row>
    <row r="74" spans="1:3">
      <c r="A74" s="11" t="s">
        <v>595</v>
      </c>
      <c r="B74" s="5" t="s">
        <v>307</v>
      </c>
      <c r="C74" s="58"/>
    </row>
    <row r="75" spans="1:3">
      <c r="A75" s="5" t="s">
        <v>596</v>
      </c>
      <c r="B75" s="5" t="s">
        <v>307</v>
      </c>
      <c r="C75" s="58"/>
    </row>
    <row r="76" spans="1:3">
      <c r="A76" s="5" t="s">
        <v>597</v>
      </c>
      <c r="B76" s="5" t="s">
        <v>307</v>
      </c>
      <c r="C76" s="58"/>
    </row>
    <row r="77" spans="1:3">
      <c r="A77" s="5" t="s">
        <v>598</v>
      </c>
      <c r="B77" s="5" t="s">
        <v>307</v>
      </c>
      <c r="C77" s="58"/>
    </row>
    <row r="78" spans="1:3">
      <c r="A78" s="11" t="s">
        <v>599</v>
      </c>
      <c r="B78" s="5" t="s">
        <v>307</v>
      </c>
      <c r="C78" s="58"/>
    </row>
    <row r="79" spans="1:3">
      <c r="A79" s="11" t="s">
        <v>600</v>
      </c>
      <c r="B79" s="5" t="s">
        <v>307</v>
      </c>
      <c r="C79" s="58"/>
    </row>
    <row r="80" spans="1:3">
      <c r="A80" s="11" t="s">
        <v>601</v>
      </c>
      <c r="B80" s="5" t="s">
        <v>307</v>
      </c>
      <c r="C80" s="58"/>
    </row>
    <row r="81" spans="1:3">
      <c r="A81" s="11" t="s">
        <v>602</v>
      </c>
      <c r="B81" s="5" t="s">
        <v>307</v>
      </c>
      <c r="C81" s="58"/>
    </row>
    <row r="82" spans="1:3" ht="25.5">
      <c r="A82" s="7" t="s">
        <v>603</v>
      </c>
      <c r="B82" s="8" t="s">
        <v>307</v>
      </c>
      <c r="C82" s="58"/>
    </row>
    <row r="83" spans="1:3">
      <c r="A83" s="11" t="s">
        <v>593</v>
      </c>
      <c r="B83" s="5" t="s">
        <v>308</v>
      </c>
      <c r="C83" s="58"/>
    </row>
    <row r="84" spans="1:3">
      <c r="A84" s="11" t="s">
        <v>594</v>
      </c>
      <c r="B84" s="5" t="s">
        <v>308</v>
      </c>
      <c r="C84" s="58"/>
    </row>
    <row r="85" spans="1:3">
      <c r="A85" s="11" t="s">
        <v>595</v>
      </c>
      <c r="B85" s="5" t="s">
        <v>308</v>
      </c>
      <c r="C85" s="58"/>
    </row>
    <row r="86" spans="1:3">
      <c r="A86" s="5" t="s">
        <v>596</v>
      </c>
      <c r="B86" s="5" t="s">
        <v>308</v>
      </c>
      <c r="C86" s="58"/>
    </row>
    <row r="87" spans="1:3">
      <c r="A87" s="5" t="s">
        <v>597</v>
      </c>
      <c r="B87" s="5" t="s">
        <v>308</v>
      </c>
      <c r="C87" s="58"/>
    </row>
    <row r="88" spans="1:3">
      <c r="A88" s="5" t="s">
        <v>598</v>
      </c>
      <c r="B88" s="5" t="s">
        <v>308</v>
      </c>
      <c r="C88" s="58"/>
    </row>
    <row r="89" spans="1:3">
      <c r="A89" s="11" t="s">
        <v>599</v>
      </c>
      <c r="B89" s="5" t="s">
        <v>308</v>
      </c>
      <c r="C89" s="58"/>
    </row>
    <row r="90" spans="1:3">
      <c r="A90" s="11" t="s">
        <v>604</v>
      </c>
      <c r="B90" s="5" t="s">
        <v>308</v>
      </c>
      <c r="C90" s="58"/>
    </row>
    <row r="91" spans="1:3">
      <c r="A91" s="11" t="s">
        <v>601</v>
      </c>
      <c r="B91" s="5" t="s">
        <v>308</v>
      </c>
      <c r="C91" s="58"/>
    </row>
    <row r="92" spans="1:3">
      <c r="A92" s="11" t="s">
        <v>602</v>
      </c>
      <c r="B92" s="5" t="s">
        <v>308</v>
      </c>
      <c r="C92" s="58"/>
    </row>
    <row r="93" spans="1:3">
      <c r="A93" s="13" t="s">
        <v>605</v>
      </c>
      <c r="B93" s="8" t="s">
        <v>308</v>
      </c>
      <c r="C93" s="58"/>
    </row>
    <row r="94" spans="1:3">
      <c r="A94" s="11" t="s">
        <v>593</v>
      </c>
      <c r="B94" s="5" t="s">
        <v>312</v>
      </c>
      <c r="C94" s="58"/>
    </row>
    <row r="95" spans="1:3">
      <c r="A95" s="11" t="s">
        <v>594</v>
      </c>
      <c r="B95" s="5" t="s">
        <v>312</v>
      </c>
      <c r="C95" s="58"/>
    </row>
    <row r="96" spans="1:3">
      <c r="A96" s="11" t="s">
        <v>595</v>
      </c>
      <c r="B96" s="5" t="s">
        <v>312</v>
      </c>
      <c r="C96" s="58"/>
    </row>
    <row r="97" spans="1:3">
      <c r="A97" s="5" t="s">
        <v>596</v>
      </c>
      <c r="B97" s="5" t="s">
        <v>312</v>
      </c>
      <c r="C97" s="58"/>
    </row>
    <row r="98" spans="1:3">
      <c r="A98" s="5" t="s">
        <v>597</v>
      </c>
      <c r="B98" s="5" t="s">
        <v>312</v>
      </c>
      <c r="C98" s="58"/>
    </row>
    <row r="99" spans="1:3">
      <c r="A99" s="5" t="s">
        <v>598</v>
      </c>
      <c r="B99" s="5" t="s">
        <v>312</v>
      </c>
      <c r="C99" s="58"/>
    </row>
    <row r="100" spans="1:3">
      <c r="A100" s="11" t="s">
        <v>599</v>
      </c>
      <c r="B100" s="5" t="s">
        <v>312</v>
      </c>
      <c r="C100" s="58"/>
    </row>
    <row r="101" spans="1:3">
      <c r="A101" s="11" t="s">
        <v>600</v>
      </c>
      <c r="B101" s="5" t="s">
        <v>312</v>
      </c>
      <c r="C101" s="58"/>
    </row>
    <row r="102" spans="1:3">
      <c r="A102" s="11" t="s">
        <v>601</v>
      </c>
      <c r="B102" s="5" t="s">
        <v>312</v>
      </c>
      <c r="C102" s="58"/>
    </row>
    <row r="103" spans="1:3">
      <c r="A103" s="11" t="s">
        <v>602</v>
      </c>
      <c r="B103" s="5" t="s">
        <v>312</v>
      </c>
      <c r="C103" s="58"/>
    </row>
    <row r="104" spans="1:3" ht="25.5">
      <c r="A104" s="7" t="s">
        <v>606</v>
      </c>
      <c r="B104" s="8" t="s">
        <v>312</v>
      </c>
      <c r="C104" s="58"/>
    </row>
    <row r="105" spans="1:3">
      <c r="A105" s="11" t="s">
        <v>593</v>
      </c>
      <c r="B105" s="5" t="s">
        <v>313</v>
      </c>
      <c r="C105" s="58"/>
    </row>
    <row r="106" spans="1:3">
      <c r="A106" s="11" t="s">
        <v>594</v>
      </c>
      <c r="B106" s="5" t="s">
        <v>313</v>
      </c>
      <c r="C106" s="58"/>
    </row>
    <row r="107" spans="1:3">
      <c r="A107" s="11" t="s">
        <v>595</v>
      </c>
      <c r="B107" s="5" t="s">
        <v>313</v>
      </c>
      <c r="C107" s="58"/>
    </row>
    <row r="108" spans="1:3">
      <c r="A108" s="5" t="s">
        <v>596</v>
      </c>
      <c r="B108" s="5" t="s">
        <v>313</v>
      </c>
      <c r="C108" s="58"/>
    </row>
    <row r="109" spans="1:3">
      <c r="A109" s="5" t="s">
        <v>597</v>
      </c>
      <c r="B109" s="5" t="s">
        <v>313</v>
      </c>
      <c r="C109" s="58"/>
    </row>
    <row r="110" spans="1:3">
      <c r="A110" s="5" t="s">
        <v>598</v>
      </c>
      <c r="B110" s="5" t="s">
        <v>313</v>
      </c>
      <c r="C110" s="58"/>
    </row>
    <row r="111" spans="1:3">
      <c r="A111" s="11" t="s">
        <v>599</v>
      </c>
      <c r="B111" s="5" t="s">
        <v>313</v>
      </c>
      <c r="C111" s="58"/>
    </row>
    <row r="112" spans="1:3">
      <c r="A112" s="11" t="s">
        <v>604</v>
      </c>
      <c r="B112" s="5" t="s">
        <v>313</v>
      </c>
      <c r="C112" s="58"/>
    </row>
    <row r="113" spans="1:3">
      <c r="A113" s="11" t="s">
        <v>601</v>
      </c>
      <c r="B113" s="5" t="s">
        <v>313</v>
      </c>
      <c r="C113" s="58"/>
    </row>
    <row r="114" spans="1:3">
      <c r="A114" s="11" t="s">
        <v>602</v>
      </c>
      <c r="B114" s="5" t="s">
        <v>313</v>
      </c>
      <c r="C114" s="58"/>
    </row>
    <row r="115" spans="1:3">
      <c r="A115" s="13" t="s">
        <v>607</v>
      </c>
      <c r="B115" s="8" t="s">
        <v>313</v>
      </c>
      <c r="C115" s="58"/>
    </row>
  </sheetData>
  <mergeCells count="2">
    <mergeCell ref="A1:C1"/>
    <mergeCell ref="A2:C2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headerFooter>
    <oddHeader>&amp;R12. melléklet 8/2016. (V.10)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"/>
  <sheetViews>
    <sheetView workbookViewId="0">
      <selection activeCell="A4" sqref="A4"/>
    </sheetView>
  </sheetViews>
  <sheetFormatPr defaultRowHeight="15"/>
  <cols>
    <col min="1" max="1" width="82.42578125" customWidth="1"/>
    <col min="3" max="3" width="13.5703125" customWidth="1"/>
  </cols>
  <sheetData>
    <row r="1" spans="1:3" ht="28.5" customHeight="1">
      <c r="A1" s="287" t="s">
        <v>23</v>
      </c>
      <c r="B1" s="304"/>
      <c r="C1" s="288"/>
    </row>
    <row r="2" spans="1:3" ht="45.75" customHeight="1">
      <c r="A2" s="289" t="s">
        <v>608</v>
      </c>
      <c r="B2" s="289"/>
      <c r="C2" s="288"/>
    </row>
    <row r="3" spans="1:3" ht="18.75" customHeight="1">
      <c r="A3" s="51"/>
      <c r="B3" s="70"/>
    </row>
    <row r="4" spans="1:3" ht="23.25" customHeight="1">
      <c r="A4" s="59" t="s">
        <v>641</v>
      </c>
    </row>
    <row r="5" spans="1:3" ht="26.25">
      <c r="A5" s="60" t="s">
        <v>530</v>
      </c>
      <c r="B5" s="3" t="s">
        <v>51</v>
      </c>
      <c r="C5" s="152" t="s">
        <v>647</v>
      </c>
    </row>
    <row r="6" spans="1:3">
      <c r="A6" s="10" t="s">
        <v>609</v>
      </c>
      <c r="B6" s="6" t="s">
        <v>130</v>
      </c>
      <c r="C6" s="58"/>
    </row>
    <row r="7" spans="1:3">
      <c r="A7" s="10" t="s">
        <v>610</v>
      </c>
      <c r="B7" s="6" t="s">
        <v>130</v>
      </c>
      <c r="C7" s="58"/>
    </row>
    <row r="8" spans="1:3">
      <c r="A8" s="10" t="s">
        <v>611</v>
      </c>
      <c r="B8" s="6" t="s">
        <v>130</v>
      </c>
      <c r="C8" s="58"/>
    </row>
    <row r="9" spans="1:3">
      <c r="A9" s="10" t="s">
        <v>612</v>
      </c>
      <c r="B9" s="6" t="s">
        <v>130</v>
      </c>
      <c r="C9" s="58"/>
    </row>
    <row r="10" spans="1:3">
      <c r="A10" s="11" t="s">
        <v>613</v>
      </c>
      <c r="B10" s="6" t="s">
        <v>130</v>
      </c>
      <c r="C10" s="58"/>
    </row>
    <row r="11" spans="1:3">
      <c r="A11" s="11" t="s">
        <v>614</v>
      </c>
      <c r="B11" s="6" t="s">
        <v>130</v>
      </c>
      <c r="C11" s="58">
        <v>63</v>
      </c>
    </row>
    <row r="12" spans="1:3">
      <c r="A12" s="13" t="s">
        <v>615</v>
      </c>
      <c r="B12" s="12" t="s">
        <v>130</v>
      </c>
      <c r="C12" s="60">
        <f>C11</f>
        <v>63</v>
      </c>
    </row>
    <row r="13" spans="1:3">
      <c r="A13" s="10" t="s">
        <v>616</v>
      </c>
      <c r="B13" s="6" t="s">
        <v>131</v>
      </c>
      <c r="C13" s="58">
        <v>46</v>
      </c>
    </row>
    <row r="14" spans="1:3">
      <c r="A14" s="71" t="s">
        <v>617</v>
      </c>
      <c r="B14" s="12" t="s">
        <v>131</v>
      </c>
      <c r="C14" s="60">
        <f>C13</f>
        <v>46</v>
      </c>
    </row>
    <row r="15" spans="1:3">
      <c r="A15" s="10" t="s">
        <v>618</v>
      </c>
      <c r="B15" s="6" t="s">
        <v>132</v>
      </c>
      <c r="C15" s="58"/>
    </row>
    <row r="16" spans="1:3">
      <c r="A16" s="10" t="s">
        <v>619</v>
      </c>
      <c r="B16" s="6" t="s">
        <v>132</v>
      </c>
      <c r="C16" s="58"/>
    </row>
    <row r="17" spans="1:3">
      <c r="A17" s="11" t="s">
        <v>620</v>
      </c>
      <c r="B17" s="6" t="s">
        <v>132</v>
      </c>
      <c r="C17" s="58">
        <v>124</v>
      </c>
    </row>
    <row r="18" spans="1:3">
      <c r="A18" s="11" t="s">
        <v>621</v>
      </c>
      <c r="B18" s="6" t="s">
        <v>132</v>
      </c>
      <c r="C18" s="58"/>
    </row>
    <row r="19" spans="1:3">
      <c r="A19" s="11" t="s">
        <v>622</v>
      </c>
      <c r="B19" s="6" t="s">
        <v>132</v>
      </c>
      <c r="C19" s="58"/>
    </row>
    <row r="20" spans="1:3" ht="30">
      <c r="A20" s="14" t="s">
        <v>623</v>
      </c>
      <c r="B20" s="6" t="s">
        <v>132</v>
      </c>
      <c r="C20" s="58"/>
    </row>
    <row r="21" spans="1:3">
      <c r="A21" s="9" t="s">
        <v>624</v>
      </c>
      <c r="B21" s="12" t="s">
        <v>132</v>
      </c>
      <c r="C21" s="60">
        <f>C17</f>
        <v>124</v>
      </c>
    </row>
    <row r="22" spans="1:3">
      <c r="A22" s="10" t="s">
        <v>625</v>
      </c>
      <c r="B22" s="6" t="s">
        <v>133</v>
      </c>
      <c r="C22" s="58"/>
    </row>
    <row r="23" spans="1:3">
      <c r="A23" s="10" t="s">
        <v>626</v>
      </c>
      <c r="B23" s="6" t="s">
        <v>133</v>
      </c>
      <c r="C23" s="58"/>
    </row>
    <row r="24" spans="1:3">
      <c r="A24" s="9" t="s">
        <v>627</v>
      </c>
      <c r="B24" s="8" t="s">
        <v>133</v>
      </c>
      <c r="C24" s="58"/>
    </row>
    <row r="25" spans="1:3">
      <c r="A25" s="10" t="s">
        <v>628</v>
      </c>
      <c r="B25" s="6" t="s">
        <v>134</v>
      </c>
      <c r="C25" s="58"/>
    </row>
    <row r="26" spans="1:3">
      <c r="A26" s="10" t="s">
        <v>629</v>
      </c>
      <c r="B26" s="6" t="s">
        <v>134</v>
      </c>
      <c r="C26" s="58"/>
    </row>
    <row r="27" spans="1:3">
      <c r="A27" s="11" t="s">
        <v>630</v>
      </c>
      <c r="B27" s="6" t="s">
        <v>134</v>
      </c>
      <c r="C27" s="58"/>
    </row>
    <row r="28" spans="1:3">
      <c r="A28" s="11" t="s">
        <v>631</v>
      </c>
      <c r="B28" s="6" t="s">
        <v>134</v>
      </c>
      <c r="C28" s="58"/>
    </row>
    <row r="29" spans="1:3">
      <c r="A29" s="11" t="s">
        <v>632</v>
      </c>
      <c r="B29" s="6" t="s">
        <v>134</v>
      </c>
      <c r="C29" s="58"/>
    </row>
    <row r="30" spans="1:3">
      <c r="A30" s="11" t="s">
        <v>633</v>
      </c>
      <c r="B30" s="6" t="s">
        <v>134</v>
      </c>
      <c r="C30" s="58"/>
    </row>
    <row r="31" spans="1:3">
      <c r="A31" s="11" t="s">
        <v>634</v>
      </c>
      <c r="B31" s="6" t="s">
        <v>134</v>
      </c>
      <c r="C31" s="58"/>
    </row>
    <row r="32" spans="1:3">
      <c r="A32" s="11" t="s">
        <v>635</v>
      </c>
      <c r="B32" s="6" t="s">
        <v>134</v>
      </c>
      <c r="C32" s="58"/>
    </row>
    <row r="33" spans="1:3">
      <c r="A33" s="11" t="s">
        <v>636</v>
      </c>
      <c r="B33" s="6" t="s">
        <v>134</v>
      </c>
      <c r="C33" s="58"/>
    </row>
    <row r="34" spans="1:3">
      <c r="A34" s="11" t="s">
        <v>637</v>
      </c>
      <c r="B34" s="6" t="s">
        <v>134</v>
      </c>
      <c r="C34" s="58"/>
    </row>
    <row r="35" spans="1:3" ht="30">
      <c r="A35" s="11" t="s">
        <v>638</v>
      </c>
      <c r="B35" s="6" t="s">
        <v>134</v>
      </c>
      <c r="C35" s="58">
        <v>883</v>
      </c>
    </row>
    <row r="36" spans="1:3" ht="30">
      <c r="A36" s="11" t="s">
        <v>639</v>
      </c>
      <c r="B36" s="6" t="s">
        <v>134</v>
      </c>
      <c r="C36" s="58"/>
    </row>
    <row r="37" spans="1:3">
      <c r="A37" s="9" t="s">
        <v>640</v>
      </c>
      <c r="B37" s="12" t="s">
        <v>134</v>
      </c>
      <c r="C37" s="60">
        <f>C35</f>
        <v>883</v>
      </c>
    </row>
    <row r="38" spans="1:3" ht="15.75">
      <c r="A38" s="153" t="s">
        <v>361</v>
      </c>
      <c r="B38" s="154" t="s">
        <v>135</v>
      </c>
      <c r="C38" s="155">
        <f>C37+C21+C14+C12</f>
        <v>1116</v>
      </c>
    </row>
  </sheetData>
  <mergeCells count="2">
    <mergeCell ref="A1:C1"/>
    <mergeCell ref="A2:C2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82" orientation="portrait" horizontalDpi="300" verticalDpi="300" r:id="rId1"/>
  <headerFooter>
    <oddHeader>&amp;R13. melléklet 8/2016. (V.10)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3"/>
  <sheetViews>
    <sheetView workbookViewId="0">
      <selection activeCell="A4" sqref="A4"/>
    </sheetView>
  </sheetViews>
  <sheetFormatPr defaultRowHeight="15"/>
  <cols>
    <col min="1" max="1" width="65" customWidth="1"/>
    <col min="3" max="3" width="11.7109375" customWidth="1"/>
  </cols>
  <sheetData>
    <row r="1" spans="1:3" ht="39" customHeight="1">
      <c r="A1" s="287" t="s">
        <v>23</v>
      </c>
      <c r="B1" s="304"/>
      <c r="C1" s="288"/>
    </row>
    <row r="2" spans="1:3" ht="26.25" customHeight="1">
      <c r="A2" s="289" t="s">
        <v>16</v>
      </c>
      <c r="B2" s="294"/>
      <c r="C2" s="288"/>
    </row>
    <row r="3" spans="1:3" ht="26.25" customHeight="1">
      <c r="A3" s="61"/>
      <c r="B3" s="43"/>
      <c r="C3" s="1"/>
    </row>
    <row r="4" spans="1:3">
      <c r="A4" s="59" t="s">
        <v>641</v>
      </c>
    </row>
    <row r="5" spans="1:3" ht="26.25">
      <c r="A5" s="60" t="s">
        <v>530</v>
      </c>
      <c r="B5" s="3" t="s">
        <v>51</v>
      </c>
      <c r="C5" s="152" t="s">
        <v>647</v>
      </c>
    </row>
    <row r="6" spans="1:3">
      <c r="A6" s="5" t="s">
        <v>469</v>
      </c>
      <c r="B6" s="5" t="s">
        <v>264</v>
      </c>
      <c r="C6" s="58"/>
    </row>
    <row r="7" spans="1:3">
      <c r="A7" s="5" t="s">
        <v>470</v>
      </c>
      <c r="B7" s="5" t="s">
        <v>264</v>
      </c>
      <c r="C7" s="58"/>
    </row>
    <row r="8" spans="1:3">
      <c r="A8" s="5" t="s">
        <v>471</v>
      </c>
      <c r="B8" s="5" t="s">
        <v>264</v>
      </c>
      <c r="C8" s="58">
        <v>280</v>
      </c>
    </row>
    <row r="9" spans="1:3">
      <c r="A9" s="5" t="s">
        <v>472</v>
      </c>
      <c r="B9" s="5" t="s">
        <v>264</v>
      </c>
      <c r="C9" s="58"/>
    </row>
    <row r="10" spans="1:3">
      <c r="A10" s="7" t="s">
        <v>424</v>
      </c>
      <c r="B10" s="8" t="s">
        <v>264</v>
      </c>
      <c r="C10" s="60">
        <f>C8</f>
        <v>280</v>
      </c>
    </row>
    <row r="11" spans="1:3">
      <c r="A11" s="5" t="s">
        <v>425</v>
      </c>
      <c r="B11" s="6" t="s">
        <v>265</v>
      </c>
      <c r="C11" s="60">
        <f>C12</f>
        <v>5470</v>
      </c>
    </row>
    <row r="12" spans="1:3" ht="27">
      <c r="A12" s="34" t="s">
        <v>266</v>
      </c>
      <c r="B12" s="34" t="s">
        <v>265</v>
      </c>
      <c r="C12" s="58">
        <v>5470</v>
      </c>
    </row>
    <row r="13" spans="1:3" ht="27">
      <c r="A13" s="34" t="s">
        <v>267</v>
      </c>
      <c r="B13" s="34" t="s">
        <v>265</v>
      </c>
      <c r="C13" s="58"/>
    </row>
    <row r="14" spans="1:3">
      <c r="A14" s="5" t="s">
        <v>427</v>
      </c>
      <c r="B14" s="6" t="s">
        <v>271</v>
      </c>
      <c r="C14" s="58">
        <f>C16*2.5</f>
        <v>1250</v>
      </c>
    </row>
    <row r="15" spans="1:3" ht="27">
      <c r="A15" s="34" t="s">
        <v>272</v>
      </c>
      <c r="B15" s="34" t="s">
        <v>271</v>
      </c>
      <c r="C15" s="58">
        <f>C16*1.5</f>
        <v>750</v>
      </c>
    </row>
    <row r="16" spans="1:3" ht="27">
      <c r="A16" s="34" t="s">
        <v>273</v>
      </c>
      <c r="B16" s="34" t="s">
        <v>271</v>
      </c>
      <c r="C16" s="60">
        <v>500</v>
      </c>
    </row>
    <row r="17" spans="1:3">
      <c r="A17" s="34" t="s">
        <v>274</v>
      </c>
      <c r="B17" s="34" t="s">
        <v>271</v>
      </c>
      <c r="C17" s="58"/>
    </row>
    <row r="18" spans="1:3">
      <c r="A18" s="34" t="s">
        <v>275</v>
      </c>
      <c r="B18" s="34" t="s">
        <v>271</v>
      </c>
      <c r="C18" s="58"/>
    </row>
    <row r="19" spans="1:3">
      <c r="A19" s="5" t="s">
        <v>473</v>
      </c>
      <c r="B19" s="6" t="s">
        <v>276</v>
      </c>
      <c r="C19" s="60">
        <f>C21</f>
        <v>32</v>
      </c>
    </row>
    <row r="20" spans="1:3">
      <c r="A20" s="34" t="s">
        <v>277</v>
      </c>
      <c r="B20" s="34" t="s">
        <v>276</v>
      </c>
      <c r="C20" s="58"/>
    </row>
    <row r="21" spans="1:3">
      <c r="A21" s="34" t="s">
        <v>278</v>
      </c>
      <c r="B21" s="34" t="s">
        <v>276</v>
      </c>
      <c r="C21" s="58">
        <v>32</v>
      </c>
    </row>
    <row r="22" spans="1:3">
      <c r="A22" s="7" t="s">
        <v>456</v>
      </c>
      <c r="B22" s="8" t="s">
        <v>279</v>
      </c>
      <c r="C22" s="60">
        <f>C19+C16+C11</f>
        <v>6002</v>
      </c>
    </row>
    <row r="23" spans="1:3">
      <c r="A23" s="5" t="s">
        <v>474</v>
      </c>
      <c r="B23" s="5" t="s">
        <v>280</v>
      </c>
      <c r="C23" s="58"/>
    </row>
    <row r="24" spans="1:3">
      <c r="A24" s="5" t="s">
        <v>475</v>
      </c>
      <c r="B24" s="5" t="s">
        <v>280</v>
      </c>
      <c r="C24" s="58">
        <v>28</v>
      </c>
    </row>
    <row r="25" spans="1:3">
      <c r="A25" s="5" t="s">
        <v>476</v>
      </c>
      <c r="B25" s="5" t="s">
        <v>280</v>
      </c>
      <c r="C25" s="58"/>
    </row>
    <row r="26" spans="1:3">
      <c r="A26" s="5" t="s">
        <v>477</v>
      </c>
      <c r="B26" s="5" t="s">
        <v>280</v>
      </c>
      <c r="C26" s="58"/>
    </row>
    <row r="27" spans="1:3">
      <c r="A27" s="5" t="s">
        <v>478</v>
      </c>
      <c r="B27" s="5" t="s">
        <v>280</v>
      </c>
      <c r="C27" s="58"/>
    </row>
    <row r="28" spans="1:3">
      <c r="A28" s="5" t="s">
        <v>479</v>
      </c>
      <c r="B28" s="5" t="s">
        <v>280</v>
      </c>
      <c r="C28" s="58"/>
    </row>
    <row r="29" spans="1:3">
      <c r="A29" s="5" t="s">
        <v>480</v>
      </c>
      <c r="B29" s="5" t="s">
        <v>280</v>
      </c>
      <c r="C29" s="58"/>
    </row>
    <row r="30" spans="1:3">
      <c r="A30" s="5" t="s">
        <v>481</v>
      </c>
      <c r="B30" s="5" t="s">
        <v>280</v>
      </c>
      <c r="C30" s="58"/>
    </row>
    <row r="31" spans="1:3" ht="45">
      <c r="A31" s="5" t="s">
        <v>482</v>
      </c>
      <c r="B31" s="5" t="s">
        <v>280</v>
      </c>
      <c r="C31" s="58"/>
    </row>
    <row r="32" spans="1:3">
      <c r="A32" s="5" t="s">
        <v>483</v>
      </c>
      <c r="B32" s="5" t="s">
        <v>280</v>
      </c>
      <c r="C32" s="58"/>
    </row>
    <row r="33" spans="1:3">
      <c r="A33" s="7" t="s">
        <v>429</v>
      </c>
      <c r="B33" s="8" t="s">
        <v>280</v>
      </c>
      <c r="C33" s="60">
        <f>C24</f>
        <v>28</v>
      </c>
    </row>
  </sheetData>
  <mergeCells count="2">
    <mergeCell ref="A1:C1"/>
    <mergeCell ref="A2:C2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fitToHeight="2" orientation="portrait" horizontalDpi="300" verticalDpi="300" r:id="rId1"/>
  <headerFooter>
    <oddHeader>&amp;R14. melléklet 8/2016. (V.10)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D69"/>
  <sheetViews>
    <sheetView tabSelected="1" topLeftCell="A13" workbookViewId="0">
      <selection activeCell="F11" sqref="F11"/>
    </sheetView>
  </sheetViews>
  <sheetFormatPr defaultRowHeight="15"/>
  <cols>
    <col min="1" max="1" width="64.5703125" customWidth="1"/>
    <col min="2" max="2" width="11" customWidth="1"/>
    <col min="3" max="3" width="13.28515625" customWidth="1"/>
    <col min="4" max="4" width="14.5703125" customWidth="1"/>
  </cols>
  <sheetData>
    <row r="1" spans="1:4" ht="22.5" customHeight="1">
      <c r="A1" s="287" t="s">
        <v>23</v>
      </c>
      <c r="B1" s="294"/>
      <c r="C1" s="288"/>
      <c r="D1" s="288"/>
    </row>
    <row r="2" spans="1:4" ht="61.5" customHeight="1">
      <c r="A2" s="289" t="s">
        <v>17</v>
      </c>
      <c r="B2" s="294"/>
      <c r="C2" s="288"/>
      <c r="D2" s="288"/>
    </row>
    <row r="3" spans="1:4" ht="21" customHeight="1">
      <c r="A3" s="61"/>
      <c r="B3" s="43"/>
    </row>
    <row r="4" spans="1:4">
      <c r="A4" s="59" t="s">
        <v>641</v>
      </c>
    </row>
    <row r="5" spans="1:4" ht="51.75">
      <c r="A5" s="156" t="s">
        <v>530</v>
      </c>
      <c r="B5" s="157" t="s">
        <v>51</v>
      </c>
      <c r="C5" s="158" t="s">
        <v>680</v>
      </c>
      <c r="D5" s="97" t="s">
        <v>681</v>
      </c>
    </row>
    <row r="6" spans="1:4">
      <c r="A6" s="159" t="s">
        <v>371</v>
      </c>
      <c r="B6" s="160" t="s">
        <v>188</v>
      </c>
      <c r="C6" s="79"/>
      <c r="D6" s="100"/>
    </row>
    <row r="7" spans="1:4">
      <c r="A7" s="161" t="s">
        <v>189</v>
      </c>
      <c r="B7" s="162" t="s">
        <v>188</v>
      </c>
      <c r="C7" s="79"/>
      <c r="D7" s="100"/>
    </row>
    <row r="8" spans="1:4">
      <c r="A8" s="161" t="s">
        <v>190</v>
      </c>
      <c r="B8" s="162" t="s">
        <v>188</v>
      </c>
      <c r="C8" s="79"/>
      <c r="D8" s="100"/>
    </row>
    <row r="9" spans="1:4" ht="30">
      <c r="A9" s="159" t="s">
        <v>191</v>
      </c>
      <c r="B9" s="160" t="s">
        <v>192</v>
      </c>
      <c r="C9" s="79"/>
      <c r="D9" s="100"/>
    </row>
    <row r="10" spans="1:4">
      <c r="A10" s="159" t="s">
        <v>370</v>
      </c>
      <c r="B10" s="160" t="s">
        <v>193</v>
      </c>
      <c r="C10" s="79"/>
      <c r="D10" s="100">
        <v>7990</v>
      </c>
    </row>
    <row r="11" spans="1:4">
      <c r="A11" s="161" t="s">
        <v>189</v>
      </c>
      <c r="B11" s="162" t="s">
        <v>193</v>
      </c>
      <c r="C11" s="79"/>
      <c r="D11" s="100">
        <v>7990</v>
      </c>
    </row>
    <row r="12" spans="1:4">
      <c r="A12" s="161" t="s">
        <v>190</v>
      </c>
      <c r="B12" s="162" t="s">
        <v>194</v>
      </c>
      <c r="C12" s="79"/>
      <c r="D12" s="100"/>
    </row>
    <row r="13" spans="1:4">
      <c r="A13" s="163" t="s">
        <v>369</v>
      </c>
      <c r="B13" s="164" t="s">
        <v>195</v>
      </c>
      <c r="C13" s="79"/>
      <c r="D13" s="165">
        <v>7990</v>
      </c>
    </row>
    <row r="14" spans="1:4">
      <c r="A14" s="166" t="s">
        <v>374</v>
      </c>
      <c r="B14" s="160" t="s">
        <v>196</v>
      </c>
      <c r="C14" s="79"/>
      <c r="D14" s="100"/>
    </row>
    <row r="15" spans="1:4">
      <c r="A15" s="161" t="s">
        <v>197</v>
      </c>
      <c r="B15" s="162" t="s">
        <v>196</v>
      </c>
      <c r="C15" s="79"/>
      <c r="D15" s="100"/>
    </row>
    <row r="16" spans="1:4">
      <c r="A16" s="161" t="s">
        <v>198</v>
      </c>
      <c r="B16" s="162" t="s">
        <v>196</v>
      </c>
      <c r="C16" s="79"/>
      <c r="D16" s="100"/>
    </row>
    <row r="17" spans="1:4">
      <c r="A17" s="166" t="s">
        <v>375</v>
      </c>
      <c r="B17" s="160" t="s">
        <v>199</v>
      </c>
      <c r="C17" s="79"/>
      <c r="D17" s="100"/>
    </row>
    <row r="18" spans="1:4">
      <c r="A18" s="161" t="s">
        <v>190</v>
      </c>
      <c r="B18" s="162" t="s">
        <v>199</v>
      </c>
      <c r="C18" s="79"/>
      <c r="D18" s="100"/>
    </row>
    <row r="19" spans="1:4">
      <c r="A19" s="80" t="s">
        <v>200</v>
      </c>
      <c r="B19" s="160" t="s">
        <v>201</v>
      </c>
      <c r="C19" s="79"/>
      <c r="D19" s="100"/>
    </row>
    <row r="20" spans="1:4">
      <c r="A20" s="80" t="s">
        <v>376</v>
      </c>
      <c r="B20" s="160" t="s">
        <v>202</v>
      </c>
      <c r="C20" s="79"/>
      <c r="D20" s="100"/>
    </row>
    <row r="21" spans="1:4">
      <c r="A21" s="161" t="s">
        <v>198</v>
      </c>
      <c r="B21" s="162" t="s">
        <v>202</v>
      </c>
      <c r="C21" s="79"/>
      <c r="D21" s="100"/>
    </row>
    <row r="22" spans="1:4">
      <c r="A22" s="161" t="s">
        <v>190</v>
      </c>
      <c r="B22" s="162" t="s">
        <v>202</v>
      </c>
      <c r="C22" s="79"/>
      <c r="D22" s="100"/>
    </row>
    <row r="23" spans="1:4">
      <c r="A23" s="167" t="s">
        <v>372</v>
      </c>
      <c r="B23" s="164" t="s">
        <v>203</v>
      </c>
      <c r="C23" s="79"/>
      <c r="D23" s="100"/>
    </row>
    <row r="24" spans="1:4">
      <c r="A24" s="166" t="s">
        <v>204</v>
      </c>
      <c r="B24" s="160" t="s">
        <v>205</v>
      </c>
      <c r="C24" s="79"/>
      <c r="D24" s="100"/>
    </row>
    <row r="25" spans="1:4">
      <c r="A25" s="166" t="s">
        <v>206</v>
      </c>
      <c r="B25" s="160" t="s">
        <v>207</v>
      </c>
      <c r="C25" s="79">
        <v>505</v>
      </c>
      <c r="D25" s="100"/>
    </row>
    <row r="26" spans="1:4">
      <c r="A26" s="166" t="s">
        <v>210</v>
      </c>
      <c r="B26" s="160" t="s">
        <v>211</v>
      </c>
      <c r="C26" s="79"/>
      <c r="D26" s="100"/>
    </row>
    <row r="27" spans="1:4">
      <c r="A27" s="166" t="s">
        <v>212</v>
      </c>
      <c r="B27" s="160" t="s">
        <v>213</v>
      </c>
      <c r="C27" s="79"/>
      <c r="D27" s="100"/>
    </row>
    <row r="28" spans="1:4">
      <c r="A28" s="166" t="s">
        <v>214</v>
      </c>
      <c r="B28" s="160" t="s">
        <v>215</v>
      </c>
      <c r="C28" s="79"/>
      <c r="D28" s="100"/>
    </row>
    <row r="29" spans="1:4">
      <c r="A29" s="168" t="s">
        <v>373</v>
      </c>
      <c r="B29" s="169" t="s">
        <v>216</v>
      </c>
      <c r="C29" s="170">
        <v>505</v>
      </c>
      <c r="D29" s="171">
        <f>D13</f>
        <v>7990</v>
      </c>
    </row>
    <row r="30" spans="1:4">
      <c r="A30" s="166" t="s">
        <v>217</v>
      </c>
      <c r="B30" s="160" t="s">
        <v>218</v>
      </c>
      <c r="C30" s="79"/>
      <c r="D30" s="100"/>
    </row>
    <row r="31" spans="1:4">
      <c r="A31" s="159" t="s">
        <v>219</v>
      </c>
      <c r="B31" s="160" t="s">
        <v>220</v>
      </c>
      <c r="C31" s="79"/>
      <c r="D31" s="100"/>
    </row>
    <row r="32" spans="1:4">
      <c r="A32" s="166" t="s">
        <v>377</v>
      </c>
      <c r="B32" s="160" t="s">
        <v>221</v>
      </c>
      <c r="C32" s="79"/>
      <c r="D32" s="100"/>
    </row>
    <row r="33" spans="1:4">
      <c r="A33" s="161" t="s">
        <v>190</v>
      </c>
      <c r="B33" s="162" t="s">
        <v>221</v>
      </c>
      <c r="C33" s="79"/>
      <c r="D33" s="100"/>
    </row>
    <row r="34" spans="1:4">
      <c r="A34" s="166" t="s">
        <v>378</v>
      </c>
      <c r="B34" s="160" t="s">
        <v>222</v>
      </c>
      <c r="C34" s="79"/>
      <c r="D34" s="100"/>
    </row>
    <row r="35" spans="1:4">
      <c r="A35" s="161" t="s">
        <v>223</v>
      </c>
      <c r="B35" s="162" t="s">
        <v>222</v>
      </c>
      <c r="C35" s="79"/>
      <c r="D35" s="100"/>
    </row>
    <row r="36" spans="1:4">
      <c r="A36" s="161" t="s">
        <v>224</v>
      </c>
      <c r="B36" s="162" t="s">
        <v>222</v>
      </c>
      <c r="C36" s="79"/>
      <c r="D36" s="100"/>
    </row>
    <row r="37" spans="1:4">
      <c r="A37" s="161" t="s">
        <v>225</v>
      </c>
      <c r="B37" s="162" t="s">
        <v>222</v>
      </c>
      <c r="C37" s="79"/>
      <c r="D37" s="100"/>
    </row>
    <row r="38" spans="1:4">
      <c r="A38" s="161" t="s">
        <v>190</v>
      </c>
      <c r="B38" s="162" t="s">
        <v>222</v>
      </c>
      <c r="C38" s="79"/>
      <c r="D38" s="100"/>
    </row>
    <row r="39" spans="1:4">
      <c r="A39" s="168" t="s">
        <v>379</v>
      </c>
      <c r="B39" s="169" t="s">
        <v>226</v>
      </c>
      <c r="C39" s="172"/>
      <c r="D39" s="173"/>
    </row>
    <row r="42" spans="1:4" ht="51.75">
      <c r="A42" s="156" t="s">
        <v>530</v>
      </c>
      <c r="B42" s="157" t="s">
        <v>51</v>
      </c>
      <c r="C42" s="158" t="s">
        <v>680</v>
      </c>
      <c r="D42" s="97" t="s">
        <v>681</v>
      </c>
    </row>
    <row r="43" spans="1:4">
      <c r="A43" s="166" t="s">
        <v>443</v>
      </c>
      <c r="B43" s="160" t="s">
        <v>316</v>
      </c>
      <c r="C43" s="79"/>
      <c r="D43" s="100"/>
    </row>
    <row r="44" spans="1:4">
      <c r="A44" s="174" t="s">
        <v>189</v>
      </c>
      <c r="B44" s="175" t="s">
        <v>316</v>
      </c>
      <c r="C44" s="79"/>
      <c r="D44" s="100"/>
    </row>
    <row r="45" spans="1:4" ht="30">
      <c r="A45" s="159" t="s">
        <v>317</v>
      </c>
      <c r="B45" s="160" t="s">
        <v>318</v>
      </c>
      <c r="C45" s="79"/>
      <c r="D45" s="100"/>
    </row>
    <row r="46" spans="1:4">
      <c r="A46" s="166" t="s">
        <v>484</v>
      </c>
      <c r="B46" s="160" t="s">
        <v>319</v>
      </c>
      <c r="C46" s="79"/>
      <c r="D46" s="100">
        <v>7990</v>
      </c>
    </row>
    <row r="47" spans="1:4">
      <c r="A47" s="174" t="s">
        <v>189</v>
      </c>
      <c r="B47" s="175" t="s">
        <v>319</v>
      </c>
      <c r="C47" s="79"/>
      <c r="D47" s="100">
        <v>7990</v>
      </c>
    </row>
    <row r="48" spans="1:4">
      <c r="A48" s="163" t="s">
        <v>463</v>
      </c>
      <c r="B48" s="164" t="s">
        <v>320</v>
      </c>
      <c r="C48" s="79"/>
      <c r="D48" s="100">
        <v>7990</v>
      </c>
    </row>
    <row r="49" spans="1:4">
      <c r="A49" s="159" t="s">
        <v>485</v>
      </c>
      <c r="B49" s="160" t="s">
        <v>321</v>
      </c>
      <c r="C49" s="79"/>
      <c r="D49" s="100"/>
    </row>
    <row r="50" spans="1:4">
      <c r="A50" s="174" t="s">
        <v>197</v>
      </c>
      <c r="B50" s="175" t="s">
        <v>321</v>
      </c>
      <c r="C50" s="79"/>
      <c r="D50" s="100"/>
    </row>
    <row r="51" spans="1:4">
      <c r="A51" s="166" t="s">
        <v>322</v>
      </c>
      <c r="B51" s="160" t="s">
        <v>323</v>
      </c>
      <c r="C51" s="79"/>
      <c r="D51" s="100"/>
    </row>
    <row r="52" spans="1:4">
      <c r="A52" s="80" t="s">
        <v>486</v>
      </c>
      <c r="B52" s="160" t="s">
        <v>324</v>
      </c>
      <c r="C52" s="79"/>
      <c r="D52" s="100"/>
    </row>
    <row r="53" spans="1:4">
      <c r="A53" s="174" t="s">
        <v>198</v>
      </c>
      <c r="B53" s="175" t="s">
        <v>324</v>
      </c>
      <c r="C53" s="79"/>
      <c r="D53" s="100"/>
    </row>
    <row r="54" spans="1:4">
      <c r="A54" s="166" t="s">
        <v>325</v>
      </c>
      <c r="B54" s="160" t="s">
        <v>326</v>
      </c>
      <c r="C54" s="79"/>
      <c r="D54" s="100"/>
    </row>
    <row r="55" spans="1:4">
      <c r="A55" s="167" t="s">
        <v>464</v>
      </c>
      <c r="B55" s="164" t="s">
        <v>327</v>
      </c>
      <c r="C55" s="79"/>
      <c r="D55" s="100"/>
    </row>
    <row r="56" spans="1:4">
      <c r="A56" s="167" t="s">
        <v>331</v>
      </c>
      <c r="B56" s="164" t="s">
        <v>332</v>
      </c>
      <c r="C56" s="79">
        <v>526</v>
      </c>
      <c r="D56" s="100"/>
    </row>
    <row r="57" spans="1:4">
      <c r="A57" s="167" t="s">
        <v>333</v>
      </c>
      <c r="B57" s="164" t="s">
        <v>334</v>
      </c>
      <c r="C57" s="79"/>
      <c r="D57" s="100"/>
    </row>
    <row r="58" spans="1:4">
      <c r="A58" s="167" t="s">
        <v>337</v>
      </c>
      <c r="B58" s="164" t="s">
        <v>338</v>
      </c>
      <c r="C58" s="79"/>
      <c r="D58" s="100"/>
    </row>
    <row r="59" spans="1:4">
      <c r="A59" s="163" t="s">
        <v>0</v>
      </c>
      <c r="B59" s="164" t="s">
        <v>339</v>
      </c>
      <c r="C59" s="79"/>
      <c r="D59" s="100"/>
    </row>
    <row r="60" spans="1:4">
      <c r="A60" s="82" t="s">
        <v>340</v>
      </c>
      <c r="B60" s="164" t="s">
        <v>339</v>
      </c>
      <c r="C60" s="79"/>
      <c r="D60" s="100"/>
    </row>
    <row r="61" spans="1:4">
      <c r="A61" s="176" t="s">
        <v>466</v>
      </c>
      <c r="B61" s="177" t="s">
        <v>341</v>
      </c>
      <c r="C61" s="178">
        <f>C56</f>
        <v>526</v>
      </c>
      <c r="D61" s="179">
        <f>D48</f>
        <v>7990</v>
      </c>
    </row>
    <row r="62" spans="1:4">
      <c r="A62" s="159" t="s">
        <v>342</v>
      </c>
      <c r="B62" s="160" t="s">
        <v>343</v>
      </c>
      <c r="C62" s="79"/>
      <c r="D62" s="100"/>
    </row>
    <row r="63" spans="1:4">
      <c r="A63" s="80" t="s">
        <v>344</v>
      </c>
      <c r="B63" s="160" t="s">
        <v>345</v>
      </c>
      <c r="C63" s="79"/>
      <c r="D63" s="100"/>
    </row>
    <row r="64" spans="1:4">
      <c r="A64" s="166" t="s">
        <v>346</v>
      </c>
      <c r="B64" s="160" t="s">
        <v>347</v>
      </c>
      <c r="C64" s="79"/>
      <c r="D64" s="100"/>
    </row>
    <row r="65" spans="1:4">
      <c r="A65" s="166" t="s">
        <v>448</v>
      </c>
      <c r="B65" s="160" t="s">
        <v>348</v>
      </c>
      <c r="C65" s="79"/>
      <c r="D65" s="100"/>
    </row>
    <row r="66" spans="1:4">
      <c r="A66" s="174" t="s">
        <v>223</v>
      </c>
      <c r="B66" s="175" t="s">
        <v>348</v>
      </c>
      <c r="C66" s="79"/>
      <c r="D66" s="100"/>
    </row>
    <row r="67" spans="1:4">
      <c r="A67" s="174" t="s">
        <v>224</v>
      </c>
      <c r="B67" s="175" t="s">
        <v>348</v>
      </c>
      <c r="C67" s="79"/>
      <c r="D67" s="100"/>
    </row>
    <row r="68" spans="1:4">
      <c r="A68" s="180" t="s">
        <v>225</v>
      </c>
      <c r="B68" s="181" t="s">
        <v>348</v>
      </c>
      <c r="C68" s="79"/>
      <c r="D68" s="100"/>
    </row>
    <row r="69" spans="1:4">
      <c r="A69" s="182" t="s">
        <v>467</v>
      </c>
      <c r="B69" s="177" t="s">
        <v>349</v>
      </c>
      <c r="C69" s="183"/>
      <c r="D69" s="184"/>
    </row>
  </sheetData>
  <mergeCells count="2">
    <mergeCell ref="A1:D1"/>
    <mergeCell ref="A2:D2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55" fitToHeight="2" orientation="portrait" horizontalDpi="300" verticalDpi="300" r:id="rId1"/>
  <headerFooter>
    <oddHeader>&amp;R15. melléklet 8/2016. (V.10)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workbookViewId="0">
      <selection activeCell="S128" sqref="S128"/>
    </sheetView>
  </sheetViews>
  <sheetFormatPr defaultRowHeight="15"/>
  <cols>
    <col min="1" max="1" width="105.140625" customWidth="1"/>
    <col min="3" max="4" width="9.28515625" customWidth="1"/>
    <col min="5" max="5" width="9" customWidth="1"/>
    <col min="6" max="6" width="9.28515625" customWidth="1"/>
  </cols>
  <sheetData>
    <row r="1" spans="1:22" ht="21" customHeight="1">
      <c r="A1" s="287" t="s">
        <v>23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</row>
    <row r="2" spans="1:22" ht="18.75" customHeight="1">
      <c r="A2" s="289" t="s">
        <v>489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</row>
    <row r="3" spans="1:22" ht="18">
      <c r="A3" s="73"/>
    </row>
    <row r="4" spans="1:22">
      <c r="A4" s="156" t="s">
        <v>641</v>
      </c>
      <c r="B4" s="212"/>
      <c r="C4" s="291" t="s">
        <v>644</v>
      </c>
      <c r="D4" s="291"/>
      <c r="E4" s="291"/>
      <c r="F4" s="291"/>
      <c r="G4" s="290" t="s">
        <v>645</v>
      </c>
      <c r="H4" s="291"/>
      <c r="I4" s="291"/>
      <c r="J4" s="293"/>
      <c r="K4" s="290" t="s">
        <v>646</v>
      </c>
      <c r="L4" s="291"/>
      <c r="M4" s="291"/>
      <c r="N4" s="293"/>
      <c r="O4" s="290" t="s">
        <v>648</v>
      </c>
      <c r="P4" s="291"/>
      <c r="Q4" s="291"/>
      <c r="R4" s="293"/>
      <c r="S4" s="290" t="s">
        <v>682</v>
      </c>
      <c r="T4" s="291"/>
      <c r="U4" s="291"/>
      <c r="V4" s="292"/>
    </row>
    <row r="5" spans="1:22" ht="60">
      <c r="A5" s="198" t="s">
        <v>50</v>
      </c>
      <c r="B5" s="157" t="s">
        <v>51</v>
      </c>
      <c r="C5" s="211" t="s">
        <v>520</v>
      </c>
      <c r="D5" s="74" t="s">
        <v>521</v>
      </c>
      <c r="E5" s="74" t="s">
        <v>26</v>
      </c>
      <c r="F5" s="75" t="s">
        <v>13</v>
      </c>
      <c r="G5" s="76" t="s">
        <v>520</v>
      </c>
      <c r="H5" s="74" t="s">
        <v>521</v>
      </c>
      <c r="I5" s="74" t="s">
        <v>26</v>
      </c>
      <c r="J5" s="77" t="s">
        <v>13</v>
      </c>
      <c r="K5" s="76" t="s">
        <v>520</v>
      </c>
      <c r="L5" s="74" t="s">
        <v>521</v>
      </c>
      <c r="M5" s="74" t="s">
        <v>26</v>
      </c>
      <c r="N5" s="77" t="s">
        <v>13</v>
      </c>
      <c r="O5" s="76" t="s">
        <v>520</v>
      </c>
      <c r="P5" s="74" t="s">
        <v>521</v>
      </c>
      <c r="Q5" s="74" t="s">
        <v>26</v>
      </c>
      <c r="R5" s="77" t="s">
        <v>13</v>
      </c>
      <c r="S5" s="76" t="s">
        <v>520</v>
      </c>
      <c r="T5" s="74" t="s">
        <v>521</v>
      </c>
      <c r="U5" s="74" t="s">
        <v>26</v>
      </c>
      <c r="V5" s="185" t="s">
        <v>13</v>
      </c>
    </row>
    <row r="6" spans="1:22">
      <c r="A6" s="199" t="s">
        <v>52</v>
      </c>
      <c r="B6" s="213" t="s">
        <v>53</v>
      </c>
      <c r="C6" s="90">
        <v>3014</v>
      </c>
      <c r="D6" s="58"/>
      <c r="E6" s="58"/>
      <c r="F6" s="78">
        <v>3014</v>
      </c>
      <c r="G6" s="79">
        <v>3393</v>
      </c>
      <c r="H6" s="58"/>
      <c r="I6" s="58"/>
      <c r="J6" s="58">
        <v>3393</v>
      </c>
      <c r="K6" s="79">
        <v>3866</v>
      </c>
      <c r="L6" s="58"/>
      <c r="M6" s="58"/>
      <c r="N6" s="90">
        <v>3866</v>
      </c>
      <c r="O6" s="79">
        <v>4153</v>
      </c>
      <c r="P6" s="58"/>
      <c r="Q6" s="58"/>
      <c r="R6" s="90">
        <v>4153</v>
      </c>
      <c r="S6" s="186">
        <v>6559</v>
      </c>
      <c r="T6" s="187"/>
      <c r="U6" s="187"/>
      <c r="V6" s="188">
        <v>6559</v>
      </c>
    </row>
    <row r="7" spans="1:22">
      <c r="A7" s="199" t="s">
        <v>54</v>
      </c>
      <c r="B7" s="214" t="s">
        <v>55</v>
      </c>
      <c r="C7" s="90"/>
      <c r="D7" s="58"/>
      <c r="E7" s="58"/>
      <c r="F7" s="78"/>
      <c r="G7" s="79"/>
      <c r="H7" s="58"/>
      <c r="I7" s="58"/>
      <c r="J7" s="58"/>
      <c r="K7" s="79"/>
      <c r="L7" s="58"/>
      <c r="M7" s="58"/>
      <c r="N7" s="90"/>
      <c r="O7" s="79"/>
      <c r="P7" s="58"/>
      <c r="Q7" s="58"/>
      <c r="R7" s="90"/>
      <c r="S7" s="186"/>
      <c r="T7" s="187"/>
      <c r="U7" s="187"/>
      <c r="V7" s="188"/>
    </row>
    <row r="8" spans="1:22">
      <c r="A8" s="199" t="s">
        <v>56</v>
      </c>
      <c r="B8" s="214" t="s">
        <v>57</v>
      </c>
      <c r="C8" s="90"/>
      <c r="D8" s="58"/>
      <c r="E8" s="58"/>
      <c r="F8" s="78"/>
      <c r="G8" s="79"/>
      <c r="H8" s="58"/>
      <c r="I8" s="58"/>
      <c r="J8" s="58"/>
      <c r="K8" s="79"/>
      <c r="L8" s="58"/>
      <c r="M8" s="58"/>
      <c r="N8" s="90"/>
      <c r="O8" s="79"/>
      <c r="P8" s="58"/>
      <c r="Q8" s="58"/>
      <c r="R8" s="90"/>
      <c r="S8" s="186"/>
      <c r="T8" s="187"/>
      <c r="U8" s="187"/>
      <c r="V8" s="188"/>
    </row>
    <row r="9" spans="1:22">
      <c r="A9" s="200" t="s">
        <v>58</v>
      </c>
      <c r="B9" s="214" t="s">
        <v>59</v>
      </c>
      <c r="C9" s="90"/>
      <c r="D9" s="58"/>
      <c r="E9" s="58"/>
      <c r="F9" s="78"/>
      <c r="G9" s="79"/>
      <c r="H9" s="58"/>
      <c r="I9" s="58"/>
      <c r="J9" s="58"/>
      <c r="K9" s="79"/>
      <c r="L9" s="58"/>
      <c r="M9" s="58"/>
      <c r="N9" s="90"/>
      <c r="O9" s="79"/>
      <c r="P9" s="58"/>
      <c r="Q9" s="58"/>
      <c r="R9" s="90"/>
      <c r="S9" s="186"/>
      <c r="T9" s="187"/>
      <c r="U9" s="187"/>
      <c r="V9" s="188"/>
    </row>
    <row r="10" spans="1:22">
      <c r="A10" s="200" t="s">
        <v>60</v>
      </c>
      <c r="B10" s="214" t="s">
        <v>61</v>
      </c>
      <c r="C10" s="90"/>
      <c r="D10" s="58"/>
      <c r="E10" s="58"/>
      <c r="F10" s="78"/>
      <c r="G10" s="79"/>
      <c r="H10" s="58"/>
      <c r="I10" s="58"/>
      <c r="J10" s="58"/>
      <c r="K10" s="79"/>
      <c r="L10" s="58"/>
      <c r="M10" s="58"/>
      <c r="N10" s="90"/>
      <c r="O10" s="79"/>
      <c r="P10" s="58"/>
      <c r="Q10" s="58"/>
      <c r="R10" s="90"/>
      <c r="S10" s="186"/>
      <c r="T10" s="187"/>
      <c r="U10" s="187"/>
      <c r="V10" s="188"/>
    </row>
    <row r="11" spans="1:22">
      <c r="A11" s="200" t="s">
        <v>62</v>
      </c>
      <c r="B11" s="214" t="s">
        <v>63</v>
      </c>
      <c r="C11" s="90"/>
      <c r="D11" s="58"/>
      <c r="E11" s="58"/>
      <c r="F11" s="78"/>
      <c r="G11" s="79"/>
      <c r="H11" s="58"/>
      <c r="I11" s="58"/>
      <c r="J11" s="58"/>
      <c r="K11" s="79"/>
      <c r="L11" s="58"/>
      <c r="M11" s="58"/>
      <c r="N11" s="90"/>
      <c r="O11" s="79"/>
      <c r="P11" s="58"/>
      <c r="Q11" s="58"/>
      <c r="R11" s="90"/>
      <c r="S11" s="186"/>
      <c r="T11" s="187"/>
      <c r="U11" s="187"/>
      <c r="V11" s="188"/>
    </row>
    <row r="12" spans="1:22">
      <c r="A12" s="200" t="s">
        <v>64</v>
      </c>
      <c r="B12" s="214" t="s">
        <v>65</v>
      </c>
      <c r="C12" s="90">
        <v>242</v>
      </c>
      <c r="D12" s="58"/>
      <c r="E12" s="58"/>
      <c r="F12" s="78">
        <v>242</v>
      </c>
      <c r="G12" s="79">
        <v>242</v>
      </c>
      <c r="H12" s="58"/>
      <c r="I12" s="58"/>
      <c r="J12" s="58">
        <v>242</v>
      </c>
      <c r="K12" s="79">
        <v>242</v>
      </c>
      <c r="L12" s="58"/>
      <c r="M12" s="58"/>
      <c r="N12" s="90"/>
      <c r="O12" s="79">
        <v>242</v>
      </c>
      <c r="P12" s="58"/>
      <c r="Q12" s="58"/>
      <c r="R12" s="90">
        <v>242</v>
      </c>
      <c r="S12" s="186">
        <v>416</v>
      </c>
      <c r="T12" s="187"/>
      <c r="U12" s="187"/>
      <c r="V12" s="188">
        <v>416</v>
      </c>
    </row>
    <row r="13" spans="1:22">
      <c r="A13" s="200" t="s">
        <v>66</v>
      </c>
      <c r="B13" s="214" t="s">
        <v>67</v>
      </c>
      <c r="C13" s="90"/>
      <c r="D13" s="58"/>
      <c r="E13" s="58"/>
      <c r="F13" s="78"/>
      <c r="G13" s="79"/>
      <c r="H13" s="58"/>
      <c r="I13" s="58"/>
      <c r="J13" s="58"/>
      <c r="K13" s="79"/>
      <c r="L13" s="58"/>
      <c r="M13" s="58"/>
      <c r="N13" s="90"/>
      <c r="O13" s="79"/>
      <c r="P13" s="58"/>
      <c r="Q13" s="58"/>
      <c r="R13" s="90"/>
      <c r="S13" s="186"/>
      <c r="T13" s="187"/>
      <c r="U13" s="187"/>
      <c r="V13" s="188"/>
    </row>
    <row r="14" spans="1:22">
      <c r="A14" s="201" t="s">
        <v>68</v>
      </c>
      <c r="B14" s="214" t="s">
        <v>69</v>
      </c>
      <c r="C14" s="90"/>
      <c r="D14" s="58"/>
      <c r="E14" s="58"/>
      <c r="F14" s="78"/>
      <c r="G14" s="79"/>
      <c r="H14" s="58"/>
      <c r="I14" s="58"/>
      <c r="J14" s="58"/>
      <c r="K14" s="79"/>
      <c r="L14" s="58"/>
      <c r="M14" s="58"/>
      <c r="N14" s="90"/>
      <c r="O14" s="79"/>
      <c r="P14" s="58"/>
      <c r="Q14" s="58"/>
      <c r="R14" s="90"/>
      <c r="S14" s="186">
        <v>10</v>
      </c>
      <c r="T14" s="187"/>
      <c r="U14" s="187"/>
      <c r="V14" s="188">
        <v>10</v>
      </c>
    </row>
    <row r="15" spans="1:22">
      <c r="A15" s="201" t="s">
        <v>70</v>
      </c>
      <c r="B15" s="214" t="s">
        <v>71</v>
      </c>
      <c r="C15" s="90"/>
      <c r="D15" s="58"/>
      <c r="E15" s="58"/>
      <c r="F15" s="78"/>
      <c r="G15" s="79"/>
      <c r="H15" s="58"/>
      <c r="I15" s="58"/>
      <c r="J15" s="58"/>
      <c r="K15" s="79"/>
      <c r="L15" s="58"/>
      <c r="M15" s="58"/>
      <c r="N15" s="90"/>
      <c r="O15" s="79"/>
      <c r="P15" s="58"/>
      <c r="Q15" s="58"/>
      <c r="R15" s="90"/>
      <c r="S15" s="186"/>
      <c r="T15" s="187"/>
      <c r="U15" s="187"/>
      <c r="V15" s="188"/>
    </row>
    <row r="16" spans="1:22">
      <c r="A16" s="201" t="s">
        <v>72</v>
      </c>
      <c r="B16" s="214" t="s">
        <v>73</v>
      </c>
      <c r="C16" s="90"/>
      <c r="D16" s="58"/>
      <c r="E16" s="58"/>
      <c r="F16" s="78"/>
      <c r="G16" s="79"/>
      <c r="H16" s="58"/>
      <c r="I16" s="58"/>
      <c r="J16" s="58"/>
      <c r="K16" s="79"/>
      <c r="L16" s="58"/>
      <c r="M16" s="58"/>
      <c r="N16" s="90"/>
      <c r="O16" s="79"/>
      <c r="P16" s="58"/>
      <c r="Q16" s="58"/>
      <c r="R16" s="90"/>
      <c r="S16" s="186"/>
      <c r="T16" s="187"/>
      <c r="U16" s="187"/>
      <c r="V16" s="188"/>
    </row>
    <row r="17" spans="1:22">
      <c r="A17" s="201" t="s">
        <v>74</v>
      </c>
      <c r="B17" s="214" t="s">
        <v>75</v>
      </c>
      <c r="C17" s="90"/>
      <c r="D17" s="58"/>
      <c r="E17" s="58"/>
      <c r="F17" s="78"/>
      <c r="G17" s="79"/>
      <c r="H17" s="58"/>
      <c r="I17" s="58"/>
      <c r="J17" s="58"/>
      <c r="K17" s="79"/>
      <c r="L17" s="58"/>
      <c r="M17" s="58"/>
      <c r="N17" s="90"/>
      <c r="O17" s="79"/>
      <c r="P17" s="58"/>
      <c r="Q17" s="58"/>
      <c r="R17" s="90"/>
      <c r="S17" s="186"/>
      <c r="T17" s="187"/>
      <c r="U17" s="187"/>
      <c r="V17" s="188"/>
    </row>
    <row r="18" spans="1:22">
      <c r="A18" s="201" t="s">
        <v>380</v>
      </c>
      <c r="B18" s="214" t="s">
        <v>76</v>
      </c>
      <c r="C18" s="90"/>
      <c r="D18" s="58"/>
      <c r="E18" s="58"/>
      <c r="F18" s="78"/>
      <c r="G18" s="79"/>
      <c r="H18" s="58"/>
      <c r="I18" s="58"/>
      <c r="J18" s="58"/>
      <c r="K18" s="79"/>
      <c r="L18" s="58"/>
      <c r="M18" s="58"/>
      <c r="N18" s="90"/>
      <c r="O18" s="79"/>
      <c r="P18" s="58"/>
      <c r="Q18" s="58"/>
      <c r="R18" s="90"/>
      <c r="S18" s="186"/>
      <c r="T18" s="187"/>
      <c r="U18" s="187"/>
      <c r="V18" s="188"/>
    </row>
    <row r="19" spans="1:22">
      <c r="A19" s="202" t="s">
        <v>353</v>
      </c>
      <c r="B19" s="215" t="s">
        <v>77</v>
      </c>
      <c r="C19" s="90">
        <f>SUM(C6:C18)</f>
        <v>3256</v>
      </c>
      <c r="D19" s="58"/>
      <c r="E19" s="58"/>
      <c r="F19" s="78">
        <f>SUM(F6:F18)</f>
        <v>3256</v>
      </c>
      <c r="G19" s="79">
        <f>SUM(G6:G18)</f>
        <v>3635</v>
      </c>
      <c r="H19" s="58"/>
      <c r="I19" s="58"/>
      <c r="J19" s="58">
        <v>3635</v>
      </c>
      <c r="K19" s="79">
        <f>SUM(K6:K18)</f>
        <v>4108</v>
      </c>
      <c r="L19" s="58"/>
      <c r="M19" s="58"/>
      <c r="N19" s="90">
        <f>SUM(N6:N18)</f>
        <v>3866</v>
      </c>
      <c r="O19" s="79">
        <f>SUM(O6:O18)</f>
        <v>4395</v>
      </c>
      <c r="P19" s="58"/>
      <c r="Q19" s="58"/>
      <c r="R19" s="90">
        <f>SUM(R6:R18)</f>
        <v>4395</v>
      </c>
      <c r="S19" s="186">
        <f>S6+S12+S14</f>
        <v>6985</v>
      </c>
      <c r="T19" s="187"/>
      <c r="U19" s="187"/>
      <c r="V19" s="188">
        <f>V6+V12+V14</f>
        <v>6985</v>
      </c>
    </row>
    <row r="20" spans="1:22">
      <c r="A20" s="201" t="s">
        <v>78</v>
      </c>
      <c r="B20" s="214" t="s">
        <v>79</v>
      </c>
      <c r="C20" s="90">
        <v>1278</v>
      </c>
      <c r="D20" s="58"/>
      <c r="E20" s="58"/>
      <c r="F20" s="78">
        <v>1278</v>
      </c>
      <c r="G20" s="79">
        <v>1278</v>
      </c>
      <c r="H20" s="58"/>
      <c r="I20" s="58"/>
      <c r="J20" s="58">
        <v>1278</v>
      </c>
      <c r="K20" s="79">
        <v>1278</v>
      </c>
      <c r="L20" s="58"/>
      <c r="M20" s="58"/>
      <c r="N20" s="90">
        <v>1278</v>
      </c>
      <c r="O20" s="79">
        <v>1278</v>
      </c>
      <c r="P20" s="58"/>
      <c r="Q20" s="58"/>
      <c r="R20" s="90">
        <v>1278</v>
      </c>
      <c r="S20" s="186">
        <v>1235</v>
      </c>
      <c r="T20" s="187"/>
      <c r="U20" s="187"/>
      <c r="V20" s="188">
        <v>1235</v>
      </c>
    </row>
    <row r="21" spans="1:22">
      <c r="A21" s="201" t="s">
        <v>80</v>
      </c>
      <c r="B21" s="214" t="s">
        <v>81</v>
      </c>
      <c r="C21" s="90">
        <v>430</v>
      </c>
      <c r="D21" s="58"/>
      <c r="E21" s="58"/>
      <c r="F21" s="78">
        <v>430</v>
      </c>
      <c r="G21" s="79">
        <v>430</v>
      </c>
      <c r="H21" s="58"/>
      <c r="I21" s="58"/>
      <c r="J21" s="58">
        <v>430</v>
      </c>
      <c r="K21" s="79">
        <v>430</v>
      </c>
      <c r="L21" s="58"/>
      <c r="M21" s="58"/>
      <c r="N21" s="90">
        <v>430</v>
      </c>
      <c r="O21" s="79">
        <v>430</v>
      </c>
      <c r="P21" s="58"/>
      <c r="Q21" s="58"/>
      <c r="R21" s="90">
        <v>430</v>
      </c>
      <c r="S21" s="186">
        <v>0</v>
      </c>
      <c r="T21" s="187"/>
      <c r="U21" s="187"/>
      <c r="V21" s="188">
        <v>0</v>
      </c>
    </row>
    <row r="22" spans="1:22">
      <c r="A22" s="203" t="s">
        <v>82</v>
      </c>
      <c r="B22" s="214" t="s">
        <v>83</v>
      </c>
      <c r="C22" s="90"/>
      <c r="D22" s="58"/>
      <c r="E22" s="58"/>
      <c r="F22" s="78"/>
      <c r="G22" s="79"/>
      <c r="H22" s="58"/>
      <c r="I22" s="58"/>
      <c r="J22" s="58"/>
      <c r="K22" s="79"/>
      <c r="L22" s="58"/>
      <c r="M22" s="58"/>
      <c r="N22" s="90"/>
      <c r="O22" s="79"/>
      <c r="P22" s="58"/>
      <c r="Q22" s="58"/>
      <c r="R22" s="90"/>
      <c r="S22" s="186">
        <v>419</v>
      </c>
      <c r="T22" s="187"/>
      <c r="U22" s="187"/>
      <c r="V22" s="188">
        <v>419</v>
      </c>
    </row>
    <row r="23" spans="1:22">
      <c r="A23" s="204" t="s">
        <v>354</v>
      </c>
      <c r="B23" s="215" t="s">
        <v>84</v>
      </c>
      <c r="C23" s="90">
        <f>SUM(C20:C22)</f>
        <v>1708</v>
      </c>
      <c r="D23" s="58"/>
      <c r="E23" s="58"/>
      <c r="F23" s="78">
        <f>SUM(F20:F22)</f>
        <v>1708</v>
      </c>
      <c r="G23" s="79">
        <f>SUM(G20:G22)</f>
        <v>1708</v>
      </c>
      <c r="H23" s="58"/>
      <c r="I23" s="58"/>
      <c r="J23" s="58">
        <f>SUM(J20:J22)</f>
        <v>1708</v>
      </c>
      <c r="K23" s="79">
        <f>SUM(K20:K22)</f>
        <v>1708</v>
      </c>
      <c r="L23" s="58"/>
      <c r="M23" s="58"/>
      <c r="N23" s="90">
        <f>SUM(N20:N22)</f>
        <v>1708</v>
      </c>
      <c r="O23" s="79">
        <f>SUM(O20:O22)</f>
        <v>1708</v>
      </c>
      <c r="P23" s="58"/>
      <c r="Q23" s="58"/>
      <c r="R23" s="90">
        <f>SUM(R20:R22)</f>
        <v>1708</v>
      </c>
      <c r="S23" s="186">
        <f>S20+S22</f>
        <v>1654</v>
      </c>
      <c r="T23" s="187"/>
      <c r="U23" s="187"/>
      <c r="V23" s="188">
        <f>V20+V22</f>
        <v>1654</v>
      </c>
    </row>
    <row r="24" spans="1:22">
      <c r="A24" s="205" t="s">
        <v>410</v>
      </c>
      <c r="B24" s="216" t="s">
        <v>85</v>
      </c>
      <c r="C24" s="218">
        <f>C19+C23</f>
        <v>4964</v>
      </c>
      <c r="D24" s="60"/>
      <c r="E24" s="60"/>
      <c r="F24" s="156">
        <f>F19+F23</f>
        <v>4964</v>
      </c>
      <c r="G24" s="219">
        <v>5343</v>
      </c>
      <c r="H24" s="60"/>
      <c r="I24" s="60"/>
      <c r="J24" s="60">
        <v>5343</v>
      </c>
      <c r="K24" s="219">
        <v>5816</v>
      </c>
      <c r="L24" s="60"/>
      <c r="M24" s="60"/>
      <c r="N24" s="218">
        <v>5816</v>
      </c>
      <c r="O24" s="219">
        <v>6103</v>
      </c>
      <c r="P24" s="60"/>
      <c r="Q24" s="60"/>
      <c r="R24" s="218">
        <v>6103</v>
      </c>
      <c r="S24" s="220">
        <f>S19+S23</f>
        <v>8639</v>
      </c>
      <c r="T24" s="221"/>
      <c r="U24" s="221"/>
      <c r="V24" s="222">
        <f>V19+V23</f>
        <v>8639</v>
      </c>
    </row>
    <row r="25" spans="1:22">
      <c r="A25" s="102" t="s">
        <v>381</v>
      </c>
      <c r="B25" s="216" t="s">
        <v>86</v>
      </c>
      <c r="C25" s="218">
        <v>1274</v>
      </c>
      <c r="D25" s="60"/>
      <c r="E25" s="60"/>
      <c r="F25" s="156">
        <v>1274</v>
      </c>
      <c r="G25" s="219">
        <v>1274</v>
      </c>
      <c r="H25" s="60"/>
      <c r="I25" s="60"/>
      <c r="J25" s="60">
        <v>1274</v>
      </c>
      <c r="K25" s="219">
        <v>1274</v>
      </c>
      <c r="L25" s="60"/>
      <c r="M25" s="60"/>
      <c r="N25" s="218">
        <v>1274</v>
      </c>
      <c r="O25" s="219">
        <v>1274</v>
      </c>
      <c r="P25" s="60"/>
      <c r="Q25" s="60"/>
      <c r="R25" s="218">
        <v>1274</v>
      </c>
      <c r="S25" s="220">
        <v>2007</v>
      </c>
      <c r="T25" s="221"/>
      <c r="U25" s="221"/>
      <c r="V25" s="222">
        <v>2007</v>
      </c>
    </row>
    <row r="26" spans="1:22">
      <c r="A26" s="201" t="s">
        <v>87</v>
      </c>
      <c r="B26" s="214" t="s">
        <v>88</v>
      </c>
      <c r="C26" s="90">
        <v>64</v>
      </c>
      <c r="D26" s="58"/>
      <c r="E26" s="58"/>
      <c r="F26" s="78">
        <v>64</v>
      </c>
      <c r="G26" s="79">
        <v>64</v>
      </c>
      <c r="H26" s="58"/>
      <c r="I26" s="58"/>
      <c r="J26" s="58">
        <v>64</v>
      </c>
      <c r="K26" s="79">
        <v>64</v>
      </c>
      <c r="L26" s="58"/>
      <c r="M26" s="58"/>
      <c r="N26" s="90">
        <v>64</v>
      </c>
      <c r="O26" s="79">
        <v>64</v>
      </c>
      <c r="P26" s="58"/>
      <c r="Q26" s="58"/>
      <c r="R26" s="90">
        <v>64</v>
      </c>
      <c r="S26" s="186">
        <v>3</v>
      </c>
      <c r="T26" s="187"/>
      <c r="U26" s="187"/>
      <c r="V26" s="188">
        <v>3</v>
      </c>
    </row>
    <row r="27" spans="1:22">
      <c r="A27" s="201" t="s">
        <v>89</v>
      </c>
      <c r="B27" s="214" t="s">
        <v>90</v>
      </c>
      <c r="C27" s="90">
        <v>1467</v>
      </c>
      <c r="D27" s="58"/>
      <c r="E27" s="58"/>
      <c r="F27" s="78">
        <v>1467</v>
      </c>
      <c r="G27" s="79">
        <v>1467</v>
      </c>
      <c r="H27" s="58"/>
      <c r="I27" s="58"/>
      <c r="J27" s="58">
        <v>1467</v>
      </c>
      <c r="K27" s="79">
        <v>1467</v>
      </c>
      <c r="L27" s="58"/>
      <c r="M27" s="58"/>
      <c r="N27" s="90">
        <v>1467</v>
      </c>
      <c r="O27" s="79">
        <v>1467</v>
      </c>
      <c r="P27" s="58"/>
      <c r="Q27" s="58"/>
      <c r="R27" s="90">
        <v>1467</v>
      </c>
      <c r="S27" s="186">
        <v>1677</v>
      </c>
      <c r="T27" s="187"/>
      <c r="U27" s="187"/>
      <c r="V27" s="188">
        <v>1677</v>
      </c>
    </row>
    <row r="28" spans="1:22">
      <c r="A28" s="201" t="s">
        <v>91</v>
      </c>
      <c r="B28" s="214" t="s">
        <v>92</v>
      </c>
      <c r="C28" s="90"/>
      <c r="D28" s="58"/>
      <c r="E28" s="58"/>
      <c r="F28" s="78"/>
      <c r="G28" s="79"/>
      <c r="H28" s="58"/>
      <c r="I28" s="58"/>
      <c r="J28" s="58"/>
      <c r="K28" s="79"/>
      <c r="L28" s="58"/>
      <c r="M28" s="58"/>
      <c r="N28" s="90"/>
      <c r="O28" s="79"/>
      <c r="P28" s="58"/>
      <c r="Q28" s="58"/>
      <c r="R28" s="90"/>
      <c r="S28" s="186"/>
      <c r="T28" s="187"/>
      <c r="U28" s="187"/>
      <c r="V28" s="188"/>
    </row>
    <row r="29" spans="1:22">
      <c r="A29" s="204" t="s">
        <v>355</v>
      </c>
      <c r="B29" s="215" t="s">
        <v>93</v>
      </c>
      <c r="C29" s="90">
        <f>SUM(C26:C28)</f>
        <v>1531</v>
      </c>
      <c r="D29" s="58"/>
      <c r="E29" s="58"/>
      <c r="F29" s="78">
        <f>SUM(F26:F28)</f>
        <v>1531</v>
      </c>
      <c r="G29" s="79">
        <f>SUM(G26:G28)</f>
        <v>1531</v>
      </c>
      <c r="H29" s="58"/>
      <c r="I29" s="58"/>
      <c r="J29" s="58">
        <f>SUM(J26:J28)</f>
        <v>1531</v>
      </c>
      <c r="K29" s="79">
        <f>SUM(K26:K28)</f>
        <v>1531</v>
      </c>
      <c r="L29" s="58"/>
      <c r="M29" s="58"/>
      <c r="N29" s="90">
        <f>SUM(N26:N28)</f>
        <v>1531</v>
      </c>
      <c r="O29" s="79">
        <f>SUM(O26:O28)</f>
        <v>1531</v>
      </c>
      <c r="P29" s="58"/>
      <c r="Q29" s="58"/>
      <c r="R29" s="90">
        <f>SUM(R26:R28)</f>
        <v>1531</v>
      </c>
      <c r="S29" s="186">
        <f>S26+S27</f>
        <v>1680</v>
      </c>
      <c r="T29" s="187"/>
      <c r="U29" s="187"/>
      <c r="V29" s="188">
        <f>V26+V27</f>
        <v>1680</v>
      </c>
    </row>
    <row r="30" spans="1:22">
      <c r="A30" s="201" t="s">
        <v>94</v>
      </c>
      <c r="B30" s="214" t="s">
        <v>95</v>
      </c>
      <c r="C30" s="90"/>
      <c r="D30" s="58"/>
      <c r="E30" s="58"/>
      <c r="F30" s="78"/>
      <c r="G30" s="79"/>
      <c r="H30" s="58"/>
      <c r="I30" s="58"/>
      <c r="J30" s="58"/>
      <c r="K30" s="79"/>
      <c r="L30" s="58"/>
      <c r="M30" s="58"/>
      <c r="N30" s="90"/>
      <c r="O30" s="79"/>
      <c r="P30" s="58"/>
      <c r="Q30" s="58"/>
      <c r="R30" s="90"/>
      <c r="S30" s="186">
        <v>4</v>
      </c>
      <c r="T30" s="187"/>
      <c r="U30" s="187"/>
      <c r="V30" s="188">
        <v>4</v>
      </c>
    </row>
    <row r="31" spans="1:22">
      <c r="A31" s="201" t="s">
        <v>96</v>
      </c>
      <c r="B31" s="214" t="s">
        <v>97</v>
      </c>
      <c r="C31" s="90">
        <v>210</v>
      </c>
      <c r="D31" s="58"/>
      <c r="E31" s="58"/>
      <c r="F31" s="78">
        <v>210</v>
      </c>
      <c r="G31" s="79">
        <v>210</v>
      </c>
      <c r="H31" s="58"/>
      <c r="I31" s="58"/>
      <c r="J31" s="58">
        <v>210</v>
      </c>
      <c r="K31" s="79">
        <v>210</v>
      </c>
      <c r="L31" s="58"/>
      <c r="M31" s="58"/>
      <c r="N31" s="90">
        <v>210</v>
      </c>
      <c r="O31" s="79">
        <v>210</v>
      </c>
      <c r="P31" s="58"/>
      <c r="Q31" s="58"/>
      <c r="R31" s="90">
        <v>210</v>
      </c>
      <c r="S31" s="186">
        <v>198</v>
      </c>
      <c r="T31" s="187"/>
      <c r="U31" s="187"/>
      <c r="V31" s="188">
        <v>198</v>
      </c>
    </row>
    <row r="32" spans="1:22" ht="15" customHeight="1">
      <c r="A32" s="204" t="s">
        <v>411</v>
      </c>
      <c r="B32" s="215" t="s">
        <v>98</v>
      </c>
      <c r="C32" s="90">
        <f>SUM(C30:C31)</f>
        <v>210</v>
      </c>
      <c r="D32" s="58"/>
      <c r="E32" s="58"/>
      <c r="F32" s="78">
        <f>SUM(F30:F31)</f>
        <v>210</v>
      </c>
      <c r="G32" s="79">
        <f>SUM(G30:G31)</f>
        <v>210</v>
      </c>
      <c r="H32" s="58"/>
      <c r="I32" s="58"/>
      <c r="J32" s="58">
        <f>SUM(J30:J31)</f>
        <v>210</v>
      </c>
      <c r="K32" s="79">
        <f>SUM(K30:K31)</f>
        <v>210</v>
      </c>
      <c r="L32" s="58"/>
      <c r="M32" s="58"/>
      <c r="N32" s="90">
        <f>SUM(N30:N31)</f>
        <v>210</v>
      </c>
      <c r="O32" s="79">
        <f>SUM(O30:O31)</f>
        <v>210</v>
      </c>
      <c r="P32" s="58"/>
      <c r="Q32" s="58"/>
      <c r="R32" s="90">
        <f>SUM(R30:R31)</f>
        <v>210</v>
      </c>
      <c r="S32" s="186">
        <f>S30+S31</f>
        <v>202</v>
      </c>
      <c r="T32" s="187"/>
      <c r="U32" s="187"/>
      <c r="V32" s="188">
        <f>V30+V31</f>
        <v>202</v>
      </c>
    </row>
    <row r="33" spans="1:22">
      <c r="A33" s="201" t="s">
        <v>99</v>
      </c>
      <c r="B33" s="214" t="s">
        <v>100</v>
      </c>
      <c r="C33" s="90">
        <v>1952</v>
      </c>
      <c r="D33" s="58"/>
      <c r="E33" s="58"/>
      <c r="F33" s="78">
        <v>1952</v>
      </c>
      <c r="G33" s="79">
        <v>1952</v>
      </c>
      <c r="H33" s="58"/>
      <c r="I33" s="58"/>
      <c r="J33" s="58">
        <v>1952</v>
      </c>
      <c r="K33" s="79">
        <v>1952</v>
      </c>
      <c r="L33" s="58"/>
      <c r="M33" s="58"/>
      <c r="N33" s="90">
        <v>1952</v>
      </c>
      <c r="O33" s="79">
        <v>1952</v>
      </c>
      <c r="P33" s="58"/>
      <c r="Q33" s="58"/>
      <c r="R33" s="90">
        <v>1952</v>
      </c>
      <c r="S33" s="186">
        <v>1079</v>
      </c>
      <c r="T33" s="187"/>
      <c r="U33" s="187"/>
      <c r="V33" s="188">
        <v>1079</v>
      </c>
    </row>
    <row r="34" spans="1:22">
      <c r="A34" s="201" t="s">
        <v>101</v>
      </c>
      <c r="B34" s="214" t="s">
        <v>102</v>
      </c>
      <c r="C34" s="90">
        <v>100</v>
      </c>
      <c r="D34" s="58"/>
      <c r="E34" s="58"/>
      <c r="F34" s="78">
        <v>100</v>
      </c>
      <c r="G34" s="79">
        <v>100</v>
      </c>
      <c r="H34" s="58"/>
      <c r="I34" s="58"/>
      <c r="J34" s="58">
        <v>100</v>
      </c>
      <c r="K34" s="79">
        <v>100</v>
      </c>
      <c r="L34" s="58"/>
      <c r="M34" s="58"/>
      <c r="N34" s="90">
        <v>100</v>
      </c>
      <c r="O34" s="79">
        <v>100</v>
      </c>
      <c r="P34" s="58"/>
      <c r="Q34" s="58"/>
      <c r="R34" s="90">
        <v>100</v>
      </c>
      <c r="S34" s="186"/>
      <c r="T34" s="187"/>
      <c r="U34" s="187"/>
      <c r="V34" s="188"/>
    </row>
    <row r="35" spans="1:22">
      <c r="A35" s="201" t="s">
        <v>382</v>
      </c>
      <c r="B35" s="214" t="s">
        <v>103</v>
      </c>
      <c r="C35" s="90"/>
      <c r="D35" s="58"/>
      <c r="E35" s="58"/>
      <c r="F35" s="78"/>
      <c r="G35" s="79"/>
      <c r="H35" s="58"/>
      <c r="I35" s="58"/>
      <c r="J35" s="58"/>
      <c r="K35" s="79"/>
      <c r="L35" s="58"/>
      <c r="M35" s="58"/>
      <c r="N35" s="90"/>
      <c r="O35" s="79"/>
      <c r="P35" s="58"/>
      <c r="Q35" s="58"/>
      <c r="R35" s="90"/>
      <c r="S35" s="186"/>
      <c r="T35" s="187"/>
      <c r="U35" s="187"/>
      <c r="V35" s="188"/>
    </row>
    <row r="36" spans="1:22">
      <c r="A36" s="201" t="s">
        <v>104</v>
      </c>
      <c r="B36" s="214" t="s">
        <v>105</v>
      </c>
      <c r="C36" s="90">
        <v>611</v>
      </c>
      <c r="D36" s="58"/>
      <c r="E36" s="58"/>
      <c r="F36" s="78">
        <v>611</v>
      </c>
      <c r="G36" s="79">
        <v>611</v>
      </c>
      <c r="H36" s="58"/>
      <c r="I36" s="58"/>
      <c r="J36" s="58">
        <v>611</v>
      </c>
      <c r="K36" s="79">
        <v>611</v>
      </c>
      <c r="L36" s="58"/>
      <c r="M36" s="58"/>
      <c r="N36" s="90">
        <v>611</v>
      </c>
      <c r="O36" s="79">
        <v>611</v>
      </c>
      <c r="P36" s="58"/>
      <c r="Q36" s="58"/>
      <c r="R36" s="90">
        <v>611</v>
      </c>
      <c r="S36" s="186">
        <v>241</v>
      </c>
      <c r="T36" s="187"/>
      <c r="U36" s="187"/>
      <c r="V36" s="188">
        <v>241</v>
      </c>
    </row>
    <row r="37" spans="1:22">
      <c r="A37" s="206" t="s">
        <v>383</v>
      </c>
      <c r="B37" s="214" t="s">
        <v>106</v>
      </c>
      <c r="C37" s="90"/>
      <c r="D37" s="58"/>
      <c r="E37" s="58"/>
      <c r="F37" s="78"/>
      <c r="G37" s="79"/>
      <c r="H37" s="58"/>
      <c r="I37" s="58"/>
      <c r="J37" s="58"/>
      <c r="K37" s="79"/>
      <c r="L37" s="58"/>
      <c r="M37" s="58"/>
      <c r="N37" s="90"/>
      <c r="O37" s="79"/>
      <c r="P37" s="58"/>
      <c r="Q37" s="58"/>
      <c r="R37" s="90"/>
      <c r="S37" s="186">
        <v>32</v>
      </c>
      <c r="T37" s="187"/>
      <c r="U37" s="187"/>
      <c r="V37" s="188">
        <v>32</v>
      </c>
    </row>
    <row r="38" spans="1:22">
      <c r="A38" s="203" t="s">
        <v>107</v>
      </c>
      <c r="B38" s="214" t="s">
        <v>108</v>
      </c>
      <c r="C38" s="90">
        <v>150</v>
      </c>
      <c r="D38" s="58"/>
      <c r="E38" s="58"/>
      <c r="F38" s="78">
        <v>150</v>
      </c>
      <c r="G38" s="79">
        <v>150</v>
      </c>
      <c r="H38" s="58"/>
      <c r="I38" s="58"/>
      <c r="J38" s="58">
        <v>150</v>
      </c>
      <c r="K38" s="79">
        <v>150</v>
      </c>
      <c r="L38" s="58"/>
      <c r="M38" s="58"/>
      <c r="N38" s="90">
        <v>150</v>
      </c>
      <c r="O38" s="79">
        <v>150</v>
      </c>
      <c r="P38" s="58"/>
      <c r="Q38" s="58"/>
      <c r="R38" s="90">
        <v>150</v>
      </c>
      <c r="S38" s="186">
        <v>212</v>
      </c>
      <c r="T38" s="187"/>
      <c r="U38" s="187"/>
      <c r="V38" s="188">
        <v>212</v>
      </c>
    </row>
    <row r="39" spans="1:22">
      <c r="A39" s="201" t="s">
        <v>384</v>
      </c>
      <c r="B39" s="214" t="s">
        <v>109</v>
      </c>
      <c r="C39" s="90">
        <v>1116</v>
      </c>
      <c r="D39" s="58"/>
      <c r="E39" s="58"/>
      <c r="F39" s="78">
        <v>1116</v>
      </c>
      <c r="G39" s="79">
        <v>1116</v>
      </c>
      <c r="H39" s="58"/>
      <c r="I39" s="58"/>
      <c r="J39" s="58">
        <v>1116</v>
      </c>
      <c r="K39" s="79">
        <v>1116</v>
      </c>
      <c r="L39" s="58"/>
      <c r="M39" s="58"/>
      <c r="N39" s="90">
        <v>1116</v>
      </c>
      <c r="O39" s="79">
        <v>1116</v>
      </c>
      <c r="P39" s="58"/>
      <c r="Q39" s="58"/>
      <c r="R39" s="90">
        <v>1116</v>
      </c>
      <c r="S39" s="186">
        <v>1704</v>
      </c>
      <c r="T39" s="187"/>
      <c r="U39" s="187"/>
      <c r="V39" s="188">
        <v>1704</v>
      </c>
    </row>
    <row r="40" spans="1:22">
      <c r="A40" s="204" t="s">
        <v>356</v>
      </c>
      <c r="B40" s="215" t="s">
        <v>110</v>
      </c>
      <c r="C40" s="90">
        <f>SUM(C33:C39)</f>
        <v>3929</v>
      </c>
      <c r="D40" s="58"/>
      <c r="E40" s="58"/>
      <c r="F40" s="78">
        <f>SUM(F33:F39)</f>
        <v>3929</v>
      </c>
      <c r="G40" s="79">
        <f>SUM(G33:G39)</f>
        <v>3929</v>
      </c>
      <c r="H40" s="58"/>
      <c r="I40" s="58"/>
      <c r="J40" s="58">
        <f>SUM(J33:J39)</f>
        <v>3929</v>
      </c>
      <c r="K40" s="79">
        <v>3929</v>
      </c>
      <c r="L40" s="58"/>
      <c r="M40" s="58"/>
      <c r="N40" s="90">
        <v>3929</v>
      </c>
      <c r="O40" s="79">
        <v>3929</v>
      </c>
      <c r="P40" s="58"/>
      <c r="Q40" s="58"/>
      <c r="R40" s="90">
        <v>3929</v>
      </c>
      <c r="S40" s="186">
        <f>S33+S34+S35+S36+S37+S38+S39</f>
        <v>3268</v>
      </c>
      <c r="T40" s="187"/>
      <c r="U40" s="187"/>
      <c r="V40" s="188">
        <f>V33+V34+V35+V36+V37+V38+V39</f>
        <v>3268</v>
      </c>
    </row>
    <row r="41" spans="1:22">
      <c r="A41" s="201" t="s">
        <v>111</v>
      </c>
      <c r="B41" s="214" t="s">
        <v>112</v>
      </c>
      <c r="C41" s="90"/>
      <c r="D41" s="58"/>
      <c r="E41" s="58"/>
      <c r="F41" s="78"/>
      <c r="G41" s="79"/>
      <c r="H41" s="58"/>
      <c r="I41" s="58"/>
      <c r="J41" s="58"/>
      <c r="K41" s="79"/>
      <c r="L41" s="58"/>
      <c r="M41" s="58"/>
      <c r="N41" s="90"/>
      <c r="O41" s="79"/>
      <c r="P41" s="58"/>
      <c r="Q41" s="58"/>
      <c r="R41" s="90"/>
      <c r="S41" s="186"/>
      <c r="T41" s="187"/>
      <c r="U41" s="187"/>
      <c r="V41" s="188"/>
    </row>
    <row r="42" spans="1:22">
      <c r="A42" s="201" t="s">
        <v>113</v>
      </c>
      <c r="B42" s="214" t="s">
        <v>114</v>
      </c>
      <c r="C42" s="90">
        <v>28</v>
      </c>
      <c r="D42" s="58"/>
      <c r="E42" s="58"/>
      <c r="F42" s="78">
        <v>28</v>
      </c>
      <c r="G42" s="79">
        <v>28</v>
      </c>
      <c r="H42" s="58"/>
      <c r="I42" s="58"/>
      <c r="J42" s="58">
        <v>28</v>
      </c>
      <c r="K42" s="79">
        <v>28</v>
      </c>
      <c r="L42" s="58"/>
      <c r="M42" s="58"/>
      <c r="N42" s="90">
        <v>28</v>
      </c>
      <c r="O42" s="79">
        <v>28</v>
      </c>
      <c r="P42" s="58"/>
      <c r="Q42" s="58"/>
      <c r="R42" s="90">
        <v>28</v>
      </c>
      <c r="S42" s="186">
        <v>0</v>
      </c>
      <c r="T42" s="187"/>
      <c r="U42" s="187"/>
      <c r="V42" s="188">
        <v>0</v>
      </c>
    </row>
    <row r="43" spans="1:22">
      <c r="A43" s="204" t="s">
        <v>357</v>
      </c>
      <c r="B43" s="215" t="s">
        <v>115</v>
      </c>
      <c r="C43" s="90">
        <f>SUM(C41:C42)</f>
        <v>28</v>
      </c>
      <c r="D43" s="58"/>
      <c r="E43" s="58"/>
      <c r="F43" s="78">
        <f>SUM(F41:F42)</f>
        <v>28</v>
      </c>
      <c r="G43" s="79">
        <f>SUM(G41:G42)</f>
        <v>28</v>
      </c>
      <c r="H43" s="58"/>
      <c r="I43" s="58"/>
      <c r="J43" s="58">
        <f>SUM(J41:J42)</f>
        <v>28</v>
      </c>
      <c r="K43" s="79">
        <f>SUM(K41:K42)</f>
        <v>28</v>
      </c>
      <c r="L43" s="58"/>
      <c r="M43" s="58"/>
      <c r="N43" s="90">
        <f>SUM(N41:N42)</f>
        <v>28</v>
      </c>
      <c r="O43" s="79">
        <f>SUM(O41:O42)</f>
        <v>28</v>
      </c>
      <c r="P43" s="58"/>
      <c r="Q43" s="58"/>
      <c r="R43" s="90">
        <f>SUM(R41:R42)</f>
        <v>28</v>
      </c>
      <c r="S43" s="186">
        <v>0</v>
      </c>
      <c r="T43" s="187"/>
      <c r="U43" s="187"/>
      <c r="V43" s="188">
        <v>0</v>
      </c>
    </row>
    <row r="44" spans="1:22">
      <c r="A44" s="201" t="s">
        <v>116</v>
      </c>
      <c r="B44" s="214" t="s">
        <v>117</v>
      </c>
      <c r="C44" s="90">
        <v>1489</v>
      </c>
      <c r="D44" s="58"/>
      <c r="E44" s="58"/>
      <c r="F44" s="78">
        <v>1489</v>
      </c>
      <c r="G44" s="79">
        <v>1489</v>
      </c>
      <c r="H44" s="58"/>
      <c r="I44" s="58"/>
      <c r="J44" s="58">
        <v>1489</v>
      </c>
      <c r="K44" s="79">
        <v>1489</v>
      </c>
      <c r="L44" s="58"/>
      <c r="M44" s="58"/>
      <c r="N44" s="90">
        <v>1489</v>
      </c>
      <c r="O44" s="79">
        <v>1489</v>
      </c>
      <c r="P44" s="58"/>
      <c r="Q44" s="58"/>
      <c r="R44" s="90">
        <v>1489</v>
      </c>
      <c r="S44" s="186">
        <v>1104</v>
      </c>
      <c r="T44" s="187"/>
      <c r="U44" s="187"/>
      <c r="V44" s="188">
        <v>1104</v>
      </c>
    </row>
    <row r="45" spans="1:22">
      <c r="A45" s="201" t="s">
        <v>118</v>
      </c>
      <c r="B45" s="214" t="s">
        <v>119</v>
      </c>
      <c r="C45" s="90"/>
      <c r="D45" s="58"/>
      <c r="E45" s="58"/>
      <c r="F45" s="78"/>
      <c r="G45" s="79"/>
      <c r="H45" s="58"/>
      <c r="I45" s="58"/>
      <c r="J45" s="58"/>
      <c r="K45" s="79"/>
      <c r="L45" s="58"/>
      <c r="M45" s="58"/>
      <c r="N45" s="90"/>
      <c r="O45" s="79"/>
      <c r="P45" s="58"/>
      <c r="Q45" s="58"/>
      <c r="R45" s="90"/>
      <c r="S45" s="186"/>
      <c r="T45" s="187"/>
      <c r="U45" s="187"/>
      <c r="V45" s="188"/>
    </row>
    <row r="46" spans="1:22">
      <c r="A46" s="201" t="s">
        <v>385</v>
      </c>
      <c r="B46" s="214" t="s">
        <v>120</v>
      </c>
      <c r="C46" s="90"/>
      <c r="D46" s="58"/>
      <c r="E46" s="58"/>
      <c r="F46" s="78"/>
      <c r="G46" s="79"/>
      <c r="H46" s="58"/>
      <c r="I46" s="58"/>
      <c r="J46" s="58"/>
      <c r="K46" s="79"/>
      <c r="L46" s="58"/>
      <c r="M46" s="58"/>
      <c r="N46" s="90"/>
      <c r="O46" s="79"/>
      <c r="P46" s="58"/>
      <c r="Q46" s="58"/>
      <c r="R46" s="90"/>
      <c r="S46" s="186"/>
      <c r="T46" s="187"/>
      <c r="U46" s="187"/>
      <c r="V46" s="188"/>
    </row>
    <row r="47" spans="1:22">
      <c r="A47" s="201" t="s">
        <v>386</v>
      </c>
      <c r="B47" s="214" t="s">
        <v>121</v>
      </c>
      <c r="C47" s="90">
        <v>97</v>
      </c>
      <c r="D47" s="58"/>
      <c r="E47" s="58"/>
      <c r="F47" s="78">
        <v>97</v>
      </c>
      <c r="G47" s="79">
        <v>97</v>
      </c>
      <c r="H47" s="58"/>
      <c r="I47" s="58"/>
      <c r="J47" s="58">
        <v>97</v>
      </c>
      <c r="K47" s="79">
        <v>97</v>
      </c>
      <c r="L47" s="58"/>
      <c r="M47" s="58"/>
      <c r="N47" s="90">
        <v>97</v>
      </c>
      <c r="O47" s="79">
        <v>97</v>
      </c>
      <c r="P47" s="58"/>
      <c r="Q47" s="58"/>
      <c r="R47" s="90">
        <v>97</v>
      </c>
      <c r="S47" s="186"/>
      <c r="T47" s="187"/>
      <c r="U47" s="187"/>
      <c r="V47" s="188"/>
    </row>
    <row r="48" spans="1:22">
      <c r="A48" s="201" t="s">
        <v>122</v>
      </c>
      <c r="B48" s="214" t="s">
        <v>123</v>
      </c>
      <c r="C48" s="90">
        <v>109</v>
      </c>
      <c r="D48" s="58"/>
      <c r="E48" s="58"/>
      <c r="F48" s="78">
        <v>109</v>
      </c>
      <c r="G48" s="79">
        <v>109</v>
      </c>
      <c r="H48" s="58"/>
      <c r="I48" s="58"/>
      <c r="J48" s="58">
        <v>109</v>
      </c>
      <c r="K48" s="79">
        <v>109</v>
      </c>
      <c r="L48" s="58"/>
      <c r="M48" s="58"/>
      <c r="N48" s="90">
        <v>109</v>
      </c>
      <c r="O48" s="79">
        <v>109</v>
      </c>
      <c r="P48" s="58"/>
      <c r="Q48" s="58"/>
      <c r="R48" s="90">
        <v>109</v>
      </c>
      <c r="S48" s="186"/>
      <c r="T48" s="187"/>
      <c r="U48" s="187"/>
      <c r="V48" s="188"/>
    </row>
    <row r="49" spans="1:22">
      <c r="A49" s="204" t="s">
        <v>358</v>
      </c>
      <c r="B49" s="215" t="s">
        <v>124</v>
      </c>
      <c r="C49" s="90">
        <f>SUM(C44:C48)</f>
        <v>1695</v>
      </c>
      <c r="D49" s="58"/>
      <c r="E49" s="58"/>
      <c r="F49" s="78">
        <f>SUM(F44:F48)</f>
        <v>1695</v>
      </c>
      <c r="G49" s="79">
        <f>SUM(G44:G48)</f>
        <v>1695</v>
      </c>
      <c r="H49" s="58"/>
      <c r="I49" s="58"/>
      <c r="J49" s="58">
        <f>SUM(J44:J48)</f>
        <v>1695</v>
      </c>
      <c r="K49" s="79">
        <f>SUM(K44:K48)</f>
        <v>1695</v>
      </c>
      <c r="L49" s="58"/>
      <c r="M49" s="58"/>
      <c r="N49" s="90">
        <f>SUM(N44:N48)</f>
        <v>1695</v>
      </c>
      <c r="O49" s="79">
        <f>SUM(O44:O48)</f>
        <v>1695</v>
      </c>
      <c r="P49" s="58"/>
      <c r="Q49" s="58"/>
      <c r="R49" s="90">
        <f>SUM(R44:R48)</f>
        <v>1695</v>
      </c>
      <c r="S49" s="186">
        <f>S44</f>
        <v>1104</v>
      </c>
      <c r="T49" s="187"/>
      <c r="U49" s="187"/>
      <c r="V49" s="188">
        <f>V44</f>
        <v>1104</v>
      </c>
    </row>
    <row r="50" spans="1:22">
      <c r="A50" s="102" t="s">
        <v>359</v>
      </c>
      <c r="B50" s="216" t="s">
        <v>125</v>
      </c>
      <c r="C50" s="218">
        <f>C29+C32+C40+C43+C49</f>
        <v>7393</v>
      </c>
      <c r="D50" s="60"/>
      <c r="E50" s="60"/>
      <c r="F50" s="156">
        <f>F29+F32+F40+F43+F49</f>
        <v>7393</v>
      </c>
      <c r="G50" s="219">
        <f>G29+G32+G40+G43+G49</f>
        <v>7393</v>
      </c>
      <c r="H50" s="60"/>
      <c r="I50" s="60"/>
      <c r="J50" s="60">
        <f>J29+J32+J40+J43+J49</f>
        <v>7393</v>
      </c>
      <c r="K50" s="219">
        <f>K29+K32+K40+K43+K49</f>
        <v>7393</v>
      </c>
      <c r="L50" s="60"/>
      <c r="M50" s="60"/>
      <c r="N50" s="218">
        <f>N29+N32+N40+N43+N49</f>
        <v>7393</v>
      </c>
      <c r="O50" s="219">
        <f>O29+O32+O40+O43+O49</f>
        <v>7393</v>
      </c>
      <c r="P50" s="60"/>
      <c r="Q50" s="60"/>
      <c r="R50" s="218">
        <f>R29+R32+R40+R43+R49</f>
        <v>7393</v>
      </c>
      <c r="S50" s="220">
        <f>S49+S43+S40+S32+S29</f>
        <v>6254</v>
      </c>
      <c r="T50" s="221"/>
      <c r="U50" s="221"/>
      <c r="V50" s="222">
        <f>V49+V43+V40+V32+V29</f>
        <v>6254</v>
      </c>
    </row>
    <row r="51" spans="1:22">
      <c r="A51" s="80" t="s">
        <v>126</v>
      </c>
      <c r="B51" s="214" t="s">
        <v>127</v>
      </c>
      <c r="C51" s="90"/>
      <c r="D51" s="58"/>
      <c r="E51" s="58"/>
      <c r="F51" s="78"/>
      <c r="G51" s="79"/>
      <c r="H51" s="58"/>
      <c r="I51" s="58"/>
      <c r="J51" s="58"/>
      <c r="K51" s="79"/>
      <c r="L51" s="58"/>
      <c r="M51" s="58"/>
      <c r="N51" s="90"/>
      <c r="O51" s="79"/>
      <c r="P51" s="58"/>
      <c r="Q51" s="58"/>
      <c r="R51" s="90"/>
      <c r="S51" s="186"/>
      <c r="T51" s="187"/>
      <c r="U51" s="187"/>
      <c r="V51" s="188"/>
    </row>
    <row r="52" spans="1:22">
      <c r="A52" s="80" t="s">
        <v>360</v>
      </c>
      <c r="B52" s="214" t="s">
        <v>128</v>
      </c>
      <c r="C52" s="90"/>
      <c r="D52" s="58"/>
      <c r="E52" s="58"/>
      <c r="F52" s="78"/>
      <c r="G52" s="79"/>
      <c r="H52" s="58"/>
      <c r="I52" s="58"/>
      <c r="J52" s="58"/>
      <c r="K52" s="79"/>
      <c r="L52" s="58"/>
      <c r="M52" s="58"/>
      <c r="N52" s="90"/>
      <c r="O52" s="79"/>
      <c r="P52" s="58"/>
      <c r="Q52" s="58"/>
      <c r="R52" s="90"/>
      <c r="S52" s="186">
        <v>46</v>
      </c>
      <c r="T52" s="187"/>
      <c r="U52" s="187"/>
      <c r="V52" s="188">
        <v>46</v>
      </c>
    </row>
    <row r="53" spans="1:22">
      <c r="A53" s="207" t="s">
        <v>387</v>
      </c>
      <c r="B53" s="214" t="s">
        <v>129</v>
      </c>
      <c r="C53" s="90"/>
      <c r="D53" s="58"/>
      <c r="E53" s="58"/>
      <c r="F53" s="78"/>
      <c r="G53" s="79"/>
      <c r="H53" s="58"/>
      <c r="I53" s="58"/>
      <c r="J53" s="58"/>
      <c r="K53" s="79"/>
      <c r="L53" s="58"/>
      <c r="M53" s="58"/>
      <c r="N53" s="90"/>
      <c r="O53" s="79"/>
      <c r="P53" s="58"/>
      <c r="Q53" s="58"/>
      <c r="R53" s="90"/>
      <c r="S53" s="186"/>
      <c r="T53" s="187"/>
      <c r="U53" s="187"/>
      <c r="V53" s="188"/>
    </row>
    <row r="54" spans="1:22">
      <c r="A54" s="207" t="s">
        <v>388</v>
      </c>
      <c r="B54" s="214" t="s">
        <v>130</v>
      </c>
      <c r="C54" s="90"/>
      <c r="D54" s="58"/>
      <c r="E54" s="58"/>
      <c r="F54" s="78"/>
      <c r="G54" s="79"/>
      <c r="H54" s="58"/>
      <c r="I54" s="58"/>
      <c r="J54" s="58"/>
      <c r="K54" s="79"/>
      <c r="L54" s="58"/>
      <c r="M54" s="58"/>
      <c r="N54" s="90"/>
      <c r="O54" s="79"/>
      <c r="P54" s="58"/>
      <c r="Q54" s="58"/>
      <c r="R54" s="90"/>
      <c r="S54" s="186">
        <v>63</v>
      </c>
      <c r="T54" s="187"/>
      <c r="U54" s="187"/>
      <c r="V54" s="188">
        <v>63</v>
      </c>
    </row>
    <row r="55" spans="1:22">
      <c r="A55" s="207" t="s">
        <v>389</v>
      </c>
      <c r="B55" s="214" t="s">
        <v>131</v>
      </c>
      <c r="C55" s="90">
        <v>46</v>
      </c>
      <c r="D55" s="58"/>
      <c r="E55" s="58"/>
      <c r="F55" s="78">
        <v>46</v>
      </c>
      <c r="G55" s="79">
        <v>46</v>
      </c>
      <c r="H55" s="58"/>
      <c r="I55" s="58"/>
      <c r="J55" s="58">
        <v>46</v>
      </c>
      <c r="K55" s="79">
        <v>46</v>
      </c>
      <c r="L55" s="58"/>
      <c r="M55" s="58"/>
      <c r="N55" s="90">
        <v>46</v>
      </c>
      <c r="O55" s="79">
        <v>46</v>
      </c>
      <c r="P55" s="58"/>
      <c r="Q55" s="58"/>
      <c r="R55" s="90">
        <v>46</v>
      </c>
      <c r="S55" s="186">
        <v>46</v>
      </c>
      <c r="T55" s="187"/>
      <c r="U55" s="187"/>
      <c r="V55" s="188">
        <v>46</v>
      </c>
    </row>
    <row r="56" spans="1:22">
      <c r="A56" s="80" t="s">
        <v>390</v>
      </c>
      <c r="B56" s="214" t="s">
        <v>132</v>
      </c>
      <c r="C56" s="90">
        <v>12</v>
      </c>
      <c r="D56" s="58"/>
      <c r="E56" s="58"/>
      <c r="F56" s="78">
        <v>12</v>
      </c>
      <c r="G56" s="79">
        <v>12</v>
      </c>
      <c r="H56" s="58"/>
      <c r="I56" s="58"/>
      <c r="J56" s="58">
        <v>12</v>
      </c>
      <c r="K56" s="79">
        <v>46</v>
      </c>
      <c r="L56" s="58"/>
      <c r="M56" s="58"/>
      <c r="N56" s="90">
        <v>46</v>
      </c>
      <c r="O56" s="79">
        <v>107</v>
      </c>
      <c r="P56" s="58"/>
      <c r="Q56" s="58"/>
      <c r="R56" s="90">
        <v>107</v>
      </c>
      <c r="S56" s="186">
        <v>124</v>
      </c>
      <c r="T56" s="187"/>
      <c r="U56" s="187"/>
      <c r="V56" s="188">
        <v>124</v>
      </c>
    </row>
    <row r="57" spans="1:22">
      <c r="A57" s="80" t="s">
        <v>391</v>
      </c>
      <c r="B57" s="214" t="s">
        <v>133</v>
      </c>
      <c r="C57" s="90"/>
      <c r="D57" s="58"/>
      <c r="E57" s="58"/>
      <c r="F57" s="78"/>
      <c r="G57" s="79"/>
      <c r="H57" s="58"/>
      <c r="I57" s="58"/>
      <c r="J57" s="58"/>
      <c r="K57" s="79"/>
      <c r="L57" s="58"/>
      <c r="M57" s="58"/>
      <c r="N57" s="90"/>
      <c r="O57" s="79"/>
      <c r="P57" s="58"/>
      <c r="Q57" s="58"/>
      <c r="R57" s="90"/>
      <c r="S57" s="186"/>
      <c r="T57" s="187"/>
      <c r="U57" s="187"/>
      <c r="V57" s="188"/>
    </row>
    <row r="58" spans="1:22">
      <c r="A58" s="80" t="s">
        <v>392</v>
      </c>
      <c r="B58" s="214" t="s">
        <v>134</v>
      </c>
      <c r="C58" s="90">
        <v>313</v>
      </c>
      <c r="D58" s="58"/>
      <c r="E58" s="58"/>
      <c r="F58" s="78">
        <v>313</v>
      </c>
      <c r="G58" s="79">
        <v>313</v>
      </c>
      <c r="H58" s="58"/>
      <c r="I58" s="58"/>
      <c r="J58" s="58">
        <v>313</v>
      </c>
      <c r="K58" s="79">
        <v>313</v>
      </c>
      <c r="L58" s="58"/>
      <c r="M58" s="58"/>
      <c r="N58" s="90">
        <v>313</v>
      </c>
      <c r="O58" s="79">
        <v>313</v>
      </c>
      <c r="P58" s="58"/>
      <c r="Q58" s="58"/>
      <c r="R58" s="90">
        <v>313</v>
      </c>
      <c r="S58" s="186">
        <v>883</v>
      </c>
      <c r="T58" s="187"/>
      <c r="U58" s="187"/>
      <c r="V58" s="188">
        <v>883</v>
      </c>
    </row>
    <row r="59" spans="1:22">
      <c r="A59" s="98" t="s">
        <v>361</v>
      </c>
      <c r="B59" s="216" t="s">
        <v>135</v>
      </c>
      <c r="C59" s="218">
        <f>SUM(C51:C58)</f>
        <v>371</v>
      </c>
      <c r="D59" s="60"/>
      <c r="E59" s="60"/>
      <c r="F59" s="156">
        <f>SUM(F51:F58)</f>
        <v>371</v>
      </c>
      <c r="G59" s="219">
        <f>SUM(G51:G58)</f>
        <v>371</v>
      </c>
      <c r="H59" s="60"/>
      <c r="I59" s="60"/>
      <c r="J59" s="60">
        <f>SUM(J51:J58)</f>
        <v>371</v>
      </c>
      <c r="K59" s="219">
        <f>SUM(K51:K58)</f>
        <v>405</v>
      </c>
      <c r="L59" s="60"/>
      <c r="M59" s="60"/>
      <c r="N59" s="218">
        <f>SUM(N51:N58)</f>
        <v>405</v>
      </c>
      <c r="O59" s="219">
        <f>SUM(O51:O58)</f>
        <v>466</v>
      </c>
      <c r="P59" s="60"/>
      <c r="Q59" s="60"/>
      <c r="R59" s="218">
        <f>SUM(R51:R58)</f>
        <v>466</v>
      </c>
      <c r="S59" s="220">
        <f>S52+S51+S53+S54+S55+S56+S57+S58</f>
        <v>1162</v>
      </c>
      <c r="T59" s="221"/>
      <c r="U59" s="221"/>
      <c r="V59" s="222">
        <f>V52+V51+V53+V54+V55+V56+V57+V58</f>
        <v>1162</v>
      </c>
    </row>
    <row r="60" spans="1:22">
      <c r="A60" s="159" t="s">
        <v>393</v>
      </c>
      <c r="B60" s="214" t="s">
        <v>136</v>
      </c>
      <c r="C60" s="90"/>
      <c r="D60" s="58"/>
      <c r="E60" s="58"/>
      <c r="F60" s="78"/>
      <c r="G60" s="79"/>
      <c r="H60" s="58"/>
      <c r="I60" s="58"/>
      <c r="J60" s="58"/>
      <c r="K60" s="79"/>
      <c r="L60" s="58"/>
      <c r="M60" s="58"/>
      <c r="N60" s="90"/>
      <c r="O60" s="79"/>
      <c r="P60" s="58"/>
      <c r="Q60" s="58"/>
      <c r="R60" s="90"/>
      <c r="S60" s="186"/>
      <c r="T60" s="187"/>
      <c r="U60" s="187"/>
      <c r="V60" s="188"/>
    </row>
    <row r="61" spans="1:22">
      <c r="A61" s="159" t="s">
        <v>137</v>
      </c>
      <c r="B61" s="214" t="s">
        <v>138</v>
      </c>
      <c r="C61" s="90"/>
      <c r="D61" s="58"/>
      <c r="E61" s="58"/>
      <c r="F61" s="78"/>
      <c r="G61" s="79"/>
      <c r="H61" s="58"/>
      <c r="I61" s="58"/>
      <c r="J61" s="58"/>
      <c r="K61" s="79"/>
      <c r="L61" s="58"/>
      <c r="M61" s="58"/>
      <c r="N61" s="90"/>
      <c r="O61" s="79"/>
      <c r="P61" s="58"/>
      <c r="Q61" s="58"/>
      <c r="R61" s="90"/>
      <c r="S61" s="186">
        <v>0</v>
      </c>
      <c r="T61" s="187">
        <v>15</v>
      </c>
      <c r="U61" s="187"/>
      <c r="V61" s="188">
        <v>15</v>
      </c>
    </row>
    <row r="62" spans="1:22">
      <c r="A62" s="159" t="s">
        <v>139</v>
      </c>
      <c r="B62" s="214" t="s">
        <v>140</v>
      </c>
      <c r="C62" s="90"/>
      <c r="D62" s="58"/>
      <c r="E62" s="58"/>
      <c r="F62" s="78"/>
      <c r="G62" s="79"/>
      <c r="H62" s="58"/>
      <c r="I62" s="58"/>
      <c r="J62" s="58"/>
      <c r="K62" s="79"/>
      <c r="L62" s="58"/>
      <c r="M62" s="58"/>
      <c r="N62" s="90"/>
      <c r="O62" s="79"/>
      <c r="P62" s="58"/>
      <c r="Q62" s="58"/>
      <c r="R62" s="90"/>
      <c r="S62" s="186"/>
      <c r="T62" s="187"/>
      <c r="U62" s="187"/>
      <c r="V62" s="188"/>
    </row>
    <row r="63" spans="1:22">
      <c r="A63" s="159" t="s">
        <v>362</v>
      </c>
      <c r="B63" s="214" t="s">
        <v>141</v>
      </c>
      <c r="C63" s="90"/>
      <c r="D63" s="58"/>
      <c r="E63" s="58"/>
      <c r="F63" s="78"/>
      <c r="G63" s="79"/>
      <c r="H63" s="58"/>
      <c r="I63" s="58"/>
      <c r="J63" s="58"/>
      <c r="K63" s="79"/>
      <c r="L63" s="58"/>
      <c r="M63" s="58"/>
      <c r="N63" s="90"/>
      <c r="O63" s="79"/>
      <c r="P63" s="58"/>
      <c r="Q63" s="58"/>
      <c r="R63" s="90"/>
      <c r="S63" s="186"/>
      <c r="T63" s="187"/>
      <c r="U63" s="187"/>
      <c r="V63" s="188"/>
    </row>
    <row r="64" spans="1:22">
      <c r="A64" s="159" t="s">
        <v>394</v>
      </c>
      <c r="B64" s="214" t="s">
        <v>142</v>
      </c>
      <c r="C64" s="90"/>
      <c r="D64" s="58"/>
      <c r="E64" s="58"/>
      <c r="F64" s="78"/>
      <c r="G64" s="79"/>
      <c r="H64" s="58"/>
      <c r="I64" s="58"/>
      <c r="J64" s="58"/>
      <c r="K64" s="79"/>
      <c r="L64" s="58"/>
      <c r="M64" s="58"/>
      <c r="N64" s="90"/>
      <c r="O64" s="79"/>
      <c r="P64" s="58"/>
      <c r="Q64" s="58"/>
      <c r="R64" s="90"/>
      <c r="S64" s="186"/>
      <c r="T64" s="187"/>
      <c r="U64" s="187"/>
      <c r="V64" s="188"/>
    </row>
    <row r="65" spans="1:22">
      <c r="A65" s="159" t="s">
        <v>363</v>
      </c>
      <c r="B65" s="214" t="s">
        <v>143</v>
      </c>
      <c r="C65" s="90"/>
      <c r="D65" s="58">
        <v>349</v>
      </c>
      <c r="E65" s="58"/>
      <c r="F65" s="78">
        <v>349</v>
      </c>
      <c r="G65" s="79"/>
      <c r="H65" s="58">
        <v>349</v>
      </c>
      <c r="I65" s="58"/>
      <c r="J65" s="58">
        <v>349</v>
      </c>
      <c r="K65" s="79"/>
      <c r="L65" s="58">
        <v>349</v>
      </c>
      <c r="M65" s="58"/>
      <c r="N65" s="90"/>
      <c r="O65" s="79"/>
      <c r="P65" s="58">
        <v>349</v>
      </c>
      <c r="Q65" s="58"/>
      <c r="R65" s="90"/>
      <c r="S65" s="186">
        <v>0</v>
      </c>
      <c r="T65" s="187">
        <v>647</v>
      </c>
      <c r="U65" s="187"/>
      <c r="V65" s="188">
        <v>647</v>
      </c>
    </row>
    <row r="66" spans="1:22">
      <c r="A66" s="159" t="s">
        <v>395</v>
      </c>
      <c r="B66" s="214" t="s">
        <v>144</v>
      </c>
      <c r="C66" s="90"/>
      <c r="D66" s="58"/>
      <c r="E66" s="58"/>
      <c r="F66" s="78"/>
      <c r="G66" s="79"/>
      <c r="H66" s="58"/>
      <c r="I66" s="58"/>
      <c r="J66" s="58"/>
      <c r="K66" s="79"/>
      <c r="L66" s="58"/>
      <c r="M66" s="58"/>
      <c r="N66" s="90"/>
      <c r="O66" s="79"/>
      <c r="P66" s="58"/>
      <c r="Q66" s="58"/>
      <c r="R66" s="90"/>
      <c r="S66" s="186"/>
      <c r="T66" s="187"/>
      <c r="U66" s="187"/>
      <c r="V66" s="188"/>
    </row>
    <row r="67" spans="1:22">
      <c r="A67" s="159" t="s">
        <v>396</v>
      </c>
      <c r="B67" s="214" t="s">
        <v>145</v>
      </c>
      <c r="C67" s="90"/>
      <c r="D67" s="58"/>
      <c r="E67" s="58"/>
      <c r="F67" s="78"/>
      <c r="G67" s="79"/>
      <c r="H67" s="58"/>
      <c r="I67" s="58"/>
      <c r="J67" s="58"/>
      <c r="K67" s="79"/>
      <c r="L67" s="58"/>
      <c r="M67" s="58"/>
      <c r="N67" s="90"/>
      <c r="O67" s="79"/>
      <c r="P67" s="58"/>
      <c r="Q67" s="58"/>
      <c r="R67" s="90"/>
      <c r="S67" s="186"/>
      <c r="T67" s="187"/>
      <c r="U67" s="187"/>
      <c r="V67" s="188"/>
    </row>
    <row r="68" spans="1:22">
      <c r="A68" s="159" t="s">
        <v>146</v>
      </c>
      <c r="B68" s="214" t="s">
        <v>147</v>
      </c>
      <c r="C68" s="90"/>
      <c r="D68" s="58"/>
      <c r="E68" s="58"/>
      <c r="F68" s="78"/>
      <c r="G68" s="79"/>
      <c r="H68" s="58"/>
      <c r="I68" s="58"/>
      <c r="J68" s="58"/>
      <c r="K68" s="79"/>
      <c r="L68" s="58"/>
      <c r="M68" s="58"/>
      <c r="N68" s="90"/>
      <c r="O68" s="79"/>
      <c r="P68" s="58"/>
      <c r="Q68" s="58"/>
      <c r="R68" s="90"/>
      <c r="S68" s="186"/>
      <c r="T68" s="187"/>
      <c r="U68" s="187"/>
      <c r="V68" s="188"/>
    </row>
    <row r="69" spans="1:22">
      <c r="A69" s="166" t="s">
        <v>148</v>
      </c>
      <c r="B69" s="214" t="s">
        <v>149</v>
      </c>
      <c r="C69" s="90"/>
      <c r="D69" s="58"/>
      <c r="E69" s="58"/>
      <c r="F69" s="78"/>
      <c r="G69" s="79"/>
      <c r="H69" s="58"/>
      <c r="I69" s="58"/>
      <c r="J69" s="58"/>
      <c r="K69" s="79"/>
      <c r="L69" s="58"/>
      <c r="M69" s="58"/>
      <c r="N69" s="90"/>
      <c r="O69" s="79"/>
      <c r="P69" s="58"/>
      <c r="Q69" s="58"/>
      <c r="R69" s="90"/>
      <c r="S69" s="186"/>
      <c r="T69" s="187"/>
      <c r="U69" s="187"/>
      <c r="V69" s="188"/>
    </row>
    <row r="70" spans="1:22">
      <c r="A70" s="159" t="s">
        <v>397</v>
      </c>
      <c r="B70" s="214" t="s">
        <v>150</v>
      </c>
      <c r="C70" s="90"/>
      <c r="D70" s="58">
        <v>160</v>
      </c>
      <c r="E70" s="58"/>
      <c r="F70" s="78">
        <v>160</v>
      </c>
      <c r="G70" s="79"/>
      <c r="H70" s="58">
        <v>160</v>
      </c>
      <c r="I70" s="58"/>
      <c r="J70" s="58">
        <v>160</v>
      </c>
      <c r="K70" s="79"/>
      <c r="L70" s="58">
        <v>160</v>
      </c>
      <c r="M70" s="58"/>
      <c r="N70" s="90"/>
      <c r="O70" s="79"/>
      <c r="P70" s="58">
        <v>160</v>
      </c>
      <c r="Q70" s="58"/>
      <c r="R70" s="90"/>
      <c r="S70" s="186">
        <v>0</v>
      </c>
      <c r="T70" s="187">
        <v>25</v>
      </c>
      <c r="U70" s="187"/>
      <c r="V70" s="188">
        <v>25</v>
      </c>
    </row>
    <row r="71" spans="1:22">
      <c r="A71" s="166" t="s">
        <v>526</v>
      </c>
      <c r="B71" s="214" t="s">
        <v>151</v>
      </c>
      <c r="C71" s="90"/>
      <c r="D71" s="58"/>
      <c r="E71" s="58"/>
      <c r="F71" s="78"/>
      <c r="G71" s="79"/>
      <c r="H71" s="58"/>
      <c r="I71" s="58"/>
      <c r="J71" s="58"/>
      <c r="K71" s="79"/>
      <c r="L71" s="58"/>
      <c r="M71" s="58"/>
      <c r="N71" s="90"/>
      <c r="O71" s="79"/>
      <c r="P71" s="58"/>
      <c r="Q71" s="58"/>
      <c r="R71" s="90"/>
      <c r="S71" s="186">
        <v>4165</v>
      </c>
      <c r="T71" s="189"/>
      <c r="U71" s="187"/>
      <c r="V71" s="188">
        <v>4165</v>
      </c>
    </row>
    <row r="72" spans="1:22">
      <c r="A72" s="166" t="s">
        <v>527</v>
      </c>
      <c r="B72" s="214" t="s">
        <v>151</v>
      </c>
      <c r="C72" s="90"/>
      <c r="D72" s="58"/>
      <c r="E72" s="58"/>
      <c r="F72" s="78"/>
      <c r="G72" s="79"/>
      <c r="H72" s="58"/>
      <c r="I72" s="58"/>
      <c r="J72" s="58"/>
      <c r="K72" s="79"/>
      <c r="L72" s="58"/>
      <c r="M72" s="58"/>
      <c r="N72" s="90"/>
      <c r="O72" s="79"/>
      <c r="P72" s="58"/>
      <c r="Q72" s="58"/>
      <c r="R72" s="90"/>
      <c r="S72" s="186"/>
      <c r="T72" s="187"/>
      <c r="U72" s="187"/>
      <c r="V72" s="188"/>
    </row>
    <row r="73" spans="1:22">
      <c r="A73" s="98" t="s">
        <v>364</v>
      </c>
      <c r="B73" s="216" t="s">
        <v>152</v>
      </c>
      <c r="C73" s="218">
        <f>SUM(C60:C72)</f>
        <v>0</v>
      </c>
      <c r="D73" s="60">
        <f>D65+D70</f>
        <v>509</v>
      </c>
      <c r="E73" s="60"/>
      <c r="F73" s="156">
        <f>SUM(F60:F72)</f>
        <v>509</v>
      </c>
      <c r="G73" s="219">
        <f>SUM(G60:G72)</f>
        <v>0</v>
      </c>
      <c r="H73" s="60">
        <f>H65+H70</f>
        <v>509</v>
      </c>
      <c r="I73" s="60"/>
      <c r="J73" s="60">
        <f>SUM(J60:J72)</f>
        <v>509</v>
      </c>
      <c r="K73" s="219">
        <f>SUM(K60:K72)</f>
        <v>0</v>
      </c>
      <c r="L73" s="60">
        <f>L65+L70</f>
        <v>509</v>
      </c>
      <c r="M73" s="60"/>
      <c r="N73" s="218">
        <v>509</v>
      </c>
      <c r="O73" s="219">
        <f>SUM(O60:O72)</f>
        <v>0</v>
      </c>
      <c r="P73" s="60">
        <f>P65+P70</f>
        <v>509</v>
      </c>
      <c r="Q73" s="60"/>
      <c r="R73" s="218">
        <v>509</v>
      </c>
      <c r="S73" s="220">
        <f>S71+S70+S65+S61</f>
        <v>4165</v>
      </c>
      <c r="T73" s="221">
        <f>T61+T65+T70</f>
        <v>687</v>
      </c>
      <c r="U73" s="221"/>
      <c r="V73" s="222">
        <f>V71+V70+V65+V61</f>
        <v>4852</v>
      </c>
    </row>
    <row r="74" spans="1:22" ht="15.75">
      <c r="A74" s="223" t="s">
        <v>24</v>
      </c>
      <c r="B74" s="224"/>
      <c r="C74" s="225">
        <f>C73+C59+C50+C25+C24</f>
        <v>14002</v>
      </c>
      <c r="D74" s="226">
        <f>D73</f>
        <v>509</v>
      </c>
      <c r="E74" s="226"/>
      <c r="F74" s="231">
        <f>F73+F59+F50+F25+F24</f>
        <v>14511</v>
      </c>
      <c r="G74" s="227">
        <f>G73+G59+G50+G25+G24</f>
        <v>14381</v>
      </c>
      <c r="H74" s="226">
        <f>H73</f>
        <v>509</v>
      </c>
      <c r="I74" s="226"/>
      <c r="J74" s="228">
        <f>J73+J59+J50+J25+J24</f>
        <v>14890</v>
      </c>
      <c r="K74" s="225">
        <f>K73+K59+K50+K25+K24</f>
        <v>14888</v>
      </c>
      <c r="L74" s="226">
        <f>L73</f>
        <v>509</v>
      </c>
      <c r="M74" s="226"/>
      <c r="N74" s="231">
        <f>N73+N59+N50+N25+N24</f>
        <v>15397</v>
      </c>
      <c r="O74" s="227">
        <f>O73+O59+O50+O25+O24</f>
        <v>15236</v>
      </c>
      <c r="P74" s="226">
        <f>P73</f>
        <v>509</v>
      </c>
      <c r="Q74" s="226"/>
      <c r="R74" s="228">
        <f>R73+R59+R50+R25+R24</f>
        <v>15745</v>
      </c>
      <c r="S74" s="225">
        <f>S73+S59+S50+S25+S24</f>
        <v>22227</v>
      </c>
      <c r="T74" s="226">
        <f>T73</f>
        <v>687</v>
      </c>
      <c r="U74" s="226"/>
      <c r="V74" s="228">
        <f>V73+V59+V50+V25+V24</f>
        <v>22914</v>
      </c>
    </row>
    <row r="75" spans="1:22">
      <c r="A75" s="208" t="s">
        <v>153</v>
      </c>
      <c r="B75" s="214" t="s">
        <v>154</v>
      </c>
      <c r="C75" s="90"/>
      <c r="D75" s="58"/>
      <c r="E75" s="58"/>
      <c r="F75" s="78"/>
      <c r="G75" s="79"/>
      <c r="H75" s="58"/>
      <c r="I75" s="58"/>
      <c r="J75" s="58"/>
      <c r="K75" s="79"/>
      <c r="L75" s="58"/>
      <c r="M75" s="58"/>
      <c r="N75" s="90"/>
      <c r="O75" s="79"/>
      <c r="P75" s="58"/>
      <c r="Q75" s="58"/>
      <c r="R75" s="90"/>
      <c r="S75" s="186"/>
      <c r="T75" s="187"/>
      <c r="U75" s="187"/>
      <c r="V75" s="188"/>
    </row>
    <row r="76" spans="1:22">
      <c r="A76" s="208" t="s">
        <v>398</v>
      </c>
      <c r="B76" s="214" t="s">
        <v>155</v>
      </c>
      <c r="C76" s="90"/>
      <c r="D76" s="58"/>
      <c r="E76" s="58"/>
      <c r="F76" s="78"/>
      <c r="G76" s="79"/>
      <c r="H76" s="58"/>
      <c r="I76" s="58"/>
      <c r="J76" s="58"/>
      <c r="K76" s="79"/>
      <c r="L76" s="58"/>
      <c r="M76" s="58"/>
      <c r="N76" s="90"/>
      <c r="O76" s="79"/>
      <c r="P76" s="58"/>
      <c r="Q76" s="58"/>
      <c r="R76" s="90"/>
      <c r="S76" s="186"/>
      <c r="T76" s="187"/>
      <c r="U76" s="187"/>
      <c r="V76" s="188"/>
    </row>
    <row r="77" spans="1:22">
      <c r="A77" s="208" t="s">
        <v>156</v>
      </c>
      <c r="B77" s="214" t="s">
        <v>157</v>
      </c>
      <c r="C77" s="90"/>
      <c r="D77" s="58"/>
      <c r="E77" s="58"/>
      <c r="F77" s="78"/>
      <c r="G77" s="79"/>
      <c r="H77" s="58"/>
      <c r="I77" s="58"/>
      <c r="J77" s="58"/>
      <c r="K77" s="79"/>
      <c r="L77" s="58"/>
      <c r="M77" s="58"/>
      <c r="N77" s="90"/>
      <c r="O77" s="79"/>
      <c r="P77" s="58"/>
      <c r="Q77" s="58"/>
      <c r="R77" s="90"/>
      <c r="S77" s="186">
        <v>232</v>
      </c>
      <c r="T77" s="187"/>
      <c r="U77" s="187"/>
      <c r="V77" s="188">
        <v>232</v>
      </c>
    </row>
    <row r="78" spans="1:22">
      <c r="A78" s="208" t="s">
        <v>158</v>
      </c>
      <c r="B78" s="214" t="s">
        <v>159</v>
      </c>
      <c r="C78" s="90"/>
      <c r="D78" s="58"/>
      <c r="E78" s="58"/>
      <c r="F78" s="78"/>
      <c r="G78" s="79"/>
      <c r="H78" s="58"/>
      <c r="I78" s="58"/>
      <c r="J78" s="58"/>
      <c r="K78" s="79"/>
      <c r="L78" s="58"/>
      <c r="M78" s="58"/>
      <c r="N78" s="90"/>
      <c r="O78" s="79"/>
      <c r="P78" s="58"/>
      <c r="Q78" s="58"/>
      <c r="R78" s="90"/>
      <c r="S78" s="186">
        <v>8087</v>
      </c>
      <c r="T78" s="187"/>
      <c r="U78" s="187"/>
      <c r="V78" s="188">
        <v>8087</v>
      </c>
    </row>
    <row r="79" spans="1:22">
      <c r="A79" s="203" t="s">
        <v>160</v>
      </c>
      <c r="B79" s="214" t="s">
        <v>161</v>
      </c>
      <c r="C79" s="90"/>
      <c r="D79" s="58"/>
      <c r="E79" s="58"/>
      <c r="F79" s="78"/>
      <c r="G79" s="79"/>
      <c r="H79" s="58"/>
      <c r="I79" s="58"/>
      <c r="J79" s="58"/>
      <c r="K79" s="79"/>
      <c r="L79" s="58"/>
      <c r="M79" s="58"/>
      <c r="N79" s="90"/>
      <c r="O79" s="79"/>
      <c r="P79" s="58"/>
      <c r="Q79" s="58"/>
      <c r="R79" s="90"/>
      <c r="S79" s="186"/>
      <c r="T79" s="187"/>
      <c r="U79" s="187"/>
      <c r="V79" s="188"/>
    </row>
    <row r="80" spans="1:22">
      <c r="A80" s="203" t="s">
        <v>162</v>
      </c>
      <c r="B80" s="214" t="s">
        <v>163</v>
      </c>
      <c r="C80" s="90"/>
      <c r="D80" s="58"/>
      <c r="E80" s="58"/>
      <c r="F80" s="78"/>
      <c r="G80" s="79"/>
      <c r="H80" s="58"/>
      <c r="I80" s="58"/>
      <c r="J80" s="58"/>
      <c r="K80" s="79"/>
      <c r="L80" s="58"/>
      <c r="M80" s="58"/>
      <c r="N80" s="90"/>
      <c r="O80" s="79"/>
      <c r="P80" s="58"/>
      <c r="Q80" s="58"/>
      <c r="R80" s="90"/>
      <c r="S80" s="186"/>
      <c r="T80" s="187"/>
      <c r="U80" s="187"/>
      <c r="V80" s="188"/>
    </row>
    <row r="81" spans="1:22">
      <c r="A81" s="203" t="s">
        <v>164</v>
      </c>
      <c r="B81" s="214" t="s">
        <v>165</v>
      </c>
      <c r="C81" s="90"/>
      <c r="D81" s="58"/>
      <c r="E81" s="58"/>
      <c r="F81" s="78"/>
      <c r="G81" s="79"/>
      <c r="H81" s="58"/>
      <c r="I81" s="58"/>
      <c r="J81" s="58"/>
      <c r="K81" s="79"/>
      <c r="L81" s="58"/>
      <c r="M81" s="58"/>
      <c r="N81" s="90"/>
      <c r="O81" s="79"/>
      <c r="P81" s="58"/>
      <c r="Q81" s="58"/>
      <c r="R81" s="90"/>
      <c r="S81" s="186">
        <v>2223</v>
      </c>
      <c r="T81" s="187"/>
      <c r="U81" s="187"/>
      <c r="V81" s="188">
        <v>2223</v>
      </c>
    </row>
    <row r="82" spans="1:22">
      <c r="A82" s="209" t="s">
        <v>366</v>
      </c>
      <c r="B82" s="216" t="s">
        <v>166</v>
      </c>
      <c r="C82" s="90"/>
      <c r="D82" s="58"/>
      <c r="E82" s="58"/>
      <c r="F82" s="78"/>
      <c r="G82" s="79"/>
      <c r="H82" s="58"/>
      <c r="I82" s="58"/>
      <c r="J82" s="58"/>
      <c r="K82" s="79"/>
      <c r="L82" s="58"/>
      <c r="M82" s="58"/>
      <c r="N82" s="90"/>
      <c r="O82" s="79"/>
      <c r="P82" s="58"/>
      <c r="Q82" s="58"/>
      <c r="R82" s="90"/>
      <c r="S82" s="220">
        <f>S77+S78+S81</f>
        <v>10542</v>
      </c>
      <c r="T82" s="221"/>
      <c r="U82" s="221"/>
      <c r="V82" s="222">
        <f>V77+V78+V81</f>
        <v>10542</v>
      </c>
    </row>
    <row r="83" spans="1:22">
      <c r="A83" s="80" t="s">
        <v>167</v>
      </c>
      <c r="B83" s="214" t="s">
        <v>168</v>
      </c>
      <c r="C83" s="90">
        <v>2031</v>
      </c>
      <c r="D83" s="58"/>
      <c r="E83" s="58"/>
      <c r="F83" s="78">
        <v>2031</v>
      </c>
      <c r="G83" s="79">
        <v>2031</v>
      </c>
      <c r="H83" s="58"/>
      <c r="I83" s="58"/>
      <c r="J83" s="58">
        <v>2031</v>
      </c>
      <c r="K83" s="79">
        <v>2031</v>
      </c>
      <c r="L83" s="58"/>
      <c r="M83" s="58"/>
      <c r="N83" s="90">
        <v>2031</v>
      </c>
      <c r="O83" s="79">
        <v>2031</v>
      </c>
      <c r="P83" s="58"/>
      <c r="Q83" s="58"/>
      <c r="R83" s="90">
        <v>2031</v>
      </c>
      <c r="S83" s="186"/>
      <c r="T83" s="187"/>
      <c r="U83" s="187"/>
      <c r="V83" s="188"/>
    </row>
    <row r="84" spans="1:22">
      <c r="A84" s="80" t="s">
        <v>169</v>
      </c>
      <c r="B84" s="214" t="s">
        <v>170</v>
      </c>
      <c r="C84" s="90"/>
      <c r="D84" s="58"/>
      <c r="E84" s="58"/>
      <c r="F84" s="78"/>
      <c r="G84" s="79"/>
      <c r="H84" s="58"/>
      <c r="I84" s="58"/>
      <c r="J84" s="58"/>
      <c r="K84" s="79"/>
      <c r="L84" s="58"/>
      <c r="M84" s="58"/>
      <c r="N84" s="90"/>
      <c r="O84" s="79"/>
      <c r="P84" s="58"/>
      <c r="Q84" s="58"/>
      <c r="R84" s="90"/>
      <c r="S84" s="186"/>
      <c r="T84" s="187"/>
      <c r="U84" s="187"/>
      <c r="V84" s="188"/>
    </row>
    <row r="85" spans="1:22">
      <c r="A85" s="80" t="s">
        <v>171</v>
      </c>
      <c r="B85" s="214" t="s">
        <v>172</v>
      </c>
      <c r="C85" s="90"/>
      <c r="D85" s="58"/>
      <c r="E85" s="58"/>
      <c r="F85" s="78"/>
      <c r="G85" s="79"/>
      <c r="H85" s="58"/>
      <c r="I85" s="58"/>
      <c r="J85" s="58"/>
      <c r="K85" s="79"/>
      <c r="L85" s="58"/>
      <c r="M85" s="58"/>
      <c r="N85" s="90"/>
      <c r="O85" s="79"/>
      <c r="P85" s="58"/>
      <c r="Q85" s="58"/>
      <c r="R85" s="90"/>
      <c r="S85" s="186"/>
      <c r="T85" s="187"/>
      <c r="U85" s="187"/>
      <c r="V85" s="188"/>
    </row>
    <row r="86" spans="1:22">
      <c r="A86" s="80" t="s">
        <v>173</v>
      </c>
      <c r="B86" s="214" t="s">
        <v>174</v>
      </c>
      <c r="C86" s="90">
        <v>548</v>
      </c>
      <c r="D86" s="58"/>
      <c r="E86" s="58"/>
      <c r="F86" s="78">
        <v>548</v>
      </c>
      <c r="G86" s="79">
        <v>548</v>
      </c>
      <c r="H86" s="58"/>
      <c r="I86" s="58"/>
      <c r="J86" s="58">
        <v>548</v>
      </c>
      <c r="K86" s="79">
        <v>548</v>
      </c>
      <c r="L86" s="58"/>
      <c r="M86" s="58"/>
      <c r="N86" s="90">
        <v>548</v>
      </c>
      <c r="O86" s="79">
        <v>548</v>
      </c>
      <c r="P86" s="58"/>
      <c r="Q86" s="58"/>
      <c r="R86" s="90">
        <v>548</v>
      </c>
      <c r="S86" s="186"/>
      <c r="T86" s="187"/>
      <c r="U86" s="187"/>
      <c r="V86" s="188"/>
    </row>
    <row r="87" spans="1:22">
      <c r="A87" s="98" t="s">
        <v>367</v>
      </c>
      <c r="B87" s="216" t="s">
        <v>175</v>
      </c>
      <c r="C87" s="218">
        <f>SUM(C83:C86)</f>
        <v>2579</v>
      </c>
      <c r="D87" s="60"/>
      <c r="E87" s="60"/>
      <c r="F87" s="156">
        <f>SUM(F83:F86)</f>
        <v>2579</v>
      </c>
      <c r="G87" s="219">
        <f>SUM(G83:G86)</f>
        <v>2579</v>
      </c>
      <c r="H87" s="60"/>
      <c r="I87" s="60"/>
      <c r="J87" s="60">
        <f>SUM(J83:J86)</f>
        <v>2579</v>
      </c>
      <c r="K87" s="219">
        <f>SUM(K83:K86)</f>
        <v>2579</v>
      </c>
      <c r="L87" s="60"/>
      <c r="M87" s="60"/>
      <c r="N87" s="218">
        <f>SUM(N83:N86)</f>
        <v>2579</v>
      </c>
      <c r="O87" s="219">
        <f>SUM(O83:O86)</f>
        <v>2579</v>
      </c>
      <c r="P87" s="60"/>
      <c r="Q87" s="60"/>
      <c r="R87" s="218">
        <f>SUM(R83:R86)</f>
        <v>2579</v>
      </c>
      <c r="S87" s="220"/>
      <c r="T87" s="221"/>
      <c r="U87" s="221"/>
      <c r="V87" s="222"/>
    </row>
    <row r="88" spans="1:22">
      <c r="A88" s="80" t="s">
        <v>176</v>
      </c>
      <c r="B88" s="214" t="s">
        <v>177</v>
      </c>
      <c r="C88" s="90"/>
      <c r="D88" s="58"/>
      <c r="E88" s="58"/>
      <c r="F88" s="78"/>
      <c r="G88" s="79"/>
      <c r="H88" s="58"/>
      <c r="I88" s="58"/>
      <c r="J88" s="58"/>
      <c r="K88" s="79"/>
      <c r="L88" s="58"/>
      <c r="M88" s="58"/>
      <c r="N88" s="90"/>
      <c r="O88" s="79"/>
      <c r="P88" s="58"/>
      <c r="Q88" s="58"/>
      <c r="R88" s="90"/>
      <c r="S88" s="186"/>
      <c r="T88" s="187"/>
      <c r="U88" s="187"/>
      <c r="V88" s="188"/>
    </row>
    <row r="89" spans="1:22">
      <c r="A89" s="80" t="s">
        <v>399</v>
      </c>
      <c r="B89" s="214" t="s">
        <v>178</v>
      </c>
      <c r="C89" s="90"/>
      <c r="D89" s="58"/>
      <c r="E89" s="58"/>
      <c r="F89" s="78"/>
      <c r="G89" s="79"/>
      <c r="H89" s="58"/>
      <c r="I89" s="58"/>
      <c r="J89" s="58"/>
      <c r="K89" s="79"/>
      <c r="L89" s="58"/>
      <c r="M89" s="58"/>
      <c r="N89" s="90"/>
      <c r="O89" s="79"/>
      <c r="P89" s="58"/>
      <c r="Q89" s="58"/>
      <c r="R89" s="90"/>
      <c r="S89" s="186"/>
      <c r="T89" s="187"/>
      <c r="U89" s="187"/>
      <c r="V89" s="188"/>
    </row>
    <row r="90" spans="1:22">
      <c r="A90" s="80" t="s">
        <v>400</v>
      </c>
      <c r="B90" s="214" t="s">
        <v>179</v>
      </c>
      <c r="C90" s="90"/>
      <c r="D90" s="58"/>
      <c r="E90" s="58"/>
      <c r="F90" s="78"/>
      <c r="G90" s="79"/>
      <c r="H90" s="58"/>
      <c r="I90" s="58"/>
      <c r="J90" s="58"/>
      <c r="K90" s="79"/>
      <c r="L90" s="58"/>
      <c r="M90" s="58"/>
      <c r="N90" s="90"/>
      <c r="O90" s="79"/>
      <c r="P90" s="58"/>
      <c r="Q90" s="58"/>
      <c r="R90" s="90"/>
      <c r="S90" s="186"/>
      <c r="T90" s="187"/>
      <c r="U90" s="187"/>
      <c r="V90" s="188"/>
    </row>
    <row r="91" spans="1:22">
      <c r="A91" s="80" t="s">
        <v>401</v>
      </c>
      <c r="B91" s="214" t="s">
        <v>180</v>
      </c>
      <c r="C91" s="90"/>
      <c r="D91" s="58"/>
      <c r="E91" s="58"/>
      <c r="F91" s="78"/>
      <c r="G91" s="79"/>
      <c r="H91" s="58"/>
      <c r="I91" s="58"/>
      <c r="J91" s="58"/>
      <c r="K91" s="79"/>
      <c r="L91" s="58"/>
      <c r="M91" s="58"/>
      <c r="N91" s="90"/>
      <c r="O91" s="79"/>
      <c r="P91" s="58"/>
      <c r="Q91" s="58"/>
      <c r="R91" s="90"/>
      <c r="S91" s="186"/>
      <c r="T91" s="187"/>
      <c r="U91" s="187"/>
      <c r="V91" s="188"/>
    </row>
    <row r="92" spans="1:22">
      <c r="A92" s="80" t="s">
        <v>402</v>
      </c>
      <c r="B92" s="214" t="s">
        <v>181</v>
      </c>
      <c r="C92" s="90"/>
      <c r="D92" s="58"/>
      <c r="E92" s="58"/>
      <c r="F92" s="78"/>
      <c r="G92" s="79"/>
      <c r="H92" s="58"/>
      <c r="I92" s="58"/>
      <c r="J92" s="58"/>
      <c r="K92" s="79"/>
      <c r="L92" s="58"/>
      <c r="M92" s="58"/>
      <c r="N92" s="90"/>
      <c r="O92" s="79"/>
      <c r="P92" s="58"/>
      <c r="Q92" s="58"/>
      <c r="R92" s="90"/>
      <c r="S92" s="186"/>
      <c r="T92" s="187"/>
      <c r="U92" s="187"/>
      <c r="V92" s="188"/>
    </row>
    <row r="93" spans="1:22">
      <c r="A93" s="80" t="s">
        <v>403</v>
      </c>
      <c r="B93" s="214" t="s">
        <v>182</v>
      </c>
      <c r="C93" s="90"/>
      <c r="D93" s="58"/>
      <c r="E93" s="58"/>
      <c r="F93" s="78"/>
      <c r="G93" s="79"/>
      <c r="H93" s="58"/>
      <c r="I93" s="58"/>
      <c r="J93" s="58"/>
      <c r="K93" s="79"/>
      <c r="L93" s="58"/>
      <c r="M93" s="58"/>
      <c r="N93" s="90"/>
      <c r="O93" s="79"/>
      <c r="P93" s="58"/>
      <c r="Q93" s="58"/>
      <c r="R93" s="90"/>
      <c r="S93" s="186"/>
      <c r="T93" s="187"/>
      <c r="U93" s="187"/>
      <c r="V93" s="188"/>
    </row>
    <row r="94" spans="1:22">
      <c r="A94" s="80" t="s">
        <v>183</v>
      </c>
      <c r="B94" s="214" t="s">
        <v>184</v>
      </c>
      <c r="C94" s="90"/>
      <c r="D94" s="58"/>
      <c r="E94" s="58"/>
      <c r="F94" s="78"/>
      <c r="G94" s="79"/>
      <c r="H94" s="58"/>
      <c r="I94" s="58"/>
      <c r="J94" s="58"/>
      <c r="K94" s="79"/>
      <c r="L94" s="58"/>
      <c r="M94" s="58"/>
      <c r="N94" s="90"/>
      <c r="O94" s="79"/>
      <c r="P94" s="58"/>
      <c r="Q94" s="58"/>
      <c r="R94" s="90"/>
      <c r="S94" s="186"/>
      <c r="T94" s="187"/>
      <c r="U94" s="187"/>
      <c r="V94" s="188"/>
    </row>
    <row r="95" spans="1:22">
      <c r="A95" s="80" t="s">
        <v>404</v>
      </c>
      <c r="B95" s="214" t="s">
        <v>185</v>
      </c>
      <c r="C95" s="90">
        <v>133</v>
      </c>
      <c r="D95" s="58"/>
      <c r="E95" s="58"/>
      <c r="F95" s="78">
        <v>133</v>
      </c>
      <c r="G95" s="79">
        <v>133</v>
      </c>
      <c r="H95" s="58"/>
      <c r="I95" s="58"/>
      <c r="J95" s="58">
        <v>133</v>
      </c>
      <c r="K95" s="79">
        <v>133</v>
      </c>
      <c r="L95" s="58"/>
      <c r="M95" s="58"/>
      <c r="N95" s="90">
        <v>133</v>
      </c>
      <c r="O95" s="79">
        <v>133</v>
      </c>
      <c r="P95" s="58"/>
      <c r="Q95" s="58"/>
      <c r="R95" s="90">
        <v>133</v>
      </c>
      <c r="S95" s="186"/>
      <c r="T95" s="187"/>
      <c r="U95" s="187"/>
      <c r="V95" s="188"/>
    </row>
    <row r="96" spans="1:22">
      <c r="A96" s="98" t="s">
        <v>368</v>
      </c>
      <c r="B96" s="216" t="s">
        <v>186</v>
      </c>
      <c r="C96" s="218">
        <f>SUM(C88:C95)</f>
        <v>133</v>
      </c>
      <c r="D96" s="60"/>
      <c r="E96" s="60"/>
      <c r="F96" s="156">
        <f>SUM(F88:F95)</f>
        <v>133</v>
      </c>
      <c r="G96" s="219">
        <f>SUM(G88:G95)</f>
        <v>133</v>
      </c>
      <c r="H96" s="60"/>
      <c r="I96" s="60"/>
      <c r="J96" s="60">
        <f>SUM(J88:J95)</f>
        <v>133</v>
      </c>
      <c r="K96" s="219">
        <f>SUM(K88:K95)</f>
        <v>133</v>
      </c>
      <c r="L96" s="60"/>
      <c r="M96" s="60"/>
      <c r="N96" s="218">
        <f>SUM(N88:N95)</f>
        <v>133</v>
      </c>
      <c r="O96" s="219">
        <f>SUM(O88:O95)</f>
        <v>133</v>
      </c>
      <c r="P96" s="60"/>
      <c r="Q96" s="60"/>
      <c r="R96" s="218">
        <f>SUM(R88:R95)</f>
        <v>133</v>
      </c>
      <c r="S96" s="220"/>
      <c r="T96" s="221"/>
      <c r="U96" s="221"/>
      <c r="V96" s="222"/>
    </row>
    <row r="97" spans="1:25" ht="15.75">
      <c r="A97" s="223" t="s">
        <v>25</v>
      </c>
      <c r="B97" s="224"/>
      <c r="C97" s="225">
        <f>C82+C87+C96</f>
        <v>2712</v>
      </c>
      <c r="D97" s="225">
        <f t="shared" ref="D97:V97" si="0">D82+D87+D96</f>
        <v>0</v>
      </c>
      <c r="E97" s="225">
        <f t="shared" si="0"/>
        <v>0</v>
      </c>
      <c r="F97" s="254">
        <f t="shared" si="0"/>
        <v>2712</v>
      </c>
      <c r="G97" s="227">
        <f t="shared" si="0"/>
        <v>2712</v>
      </c>
      <c r="H97" s="225">
        <f t="shared" si="0"/>
        <v>0</v>
      </c>
      <c r="I97" s="225">
        <f t="shared" si="0"/>
        <v>0</v>
      </c>
      <c r="J97" s="255">
        <f t="shared" si="0"/>
        <v>2712</v>
      </c>
      <c r="K97" s="225">
        <f t="shared" si="0"/>
        <v>2712</v>
      </c>
      <c r="L97" s="225">
        <f t="shared" si="0"/>
        <v>0</v>
      </c>
      <c r="M97" s="225">
        <f t="shared" si="0"/>
        <v>0</v>
      </c>
      <c r="N97" s="254">
        <f t="shared" si="0"/>
        <v>2712</v>
      </c>
      <c r="O97" s="227">
        <f t="shared" si="0"/>
        <v>2712</v>
      </c>
      <c r="P97" s="225">
        <f t="shared" si="0"/>
        <v>0</v>
      </c>
      <c r="Q97" s="225">
        <f t="shared" si="0"/>
        <v>0</v>
      </c>
      <c r="R97" s="255">
        <f t="shared" si="0"/>
        <v>2712</v>
      </c>
      <c r="S97" s="225">
        <f t="shared" si="0"/>
        <v>10542</v>
      </c>
      <c r="T97" s="225">
        <f t="shared" si="0"/>
        <v>0</v>
      </c>
      <c r="U97" s="225">
        <f t="shared" si="0"/>
        <v>0</v>
      </c>
      <c r="V97" s="228">
        <f t="shared" si="0"/>
        <v>10542</v>
      </c>
    </row>
    <row r="98" spans="1:25" ht="15.75">
      <c r="A98" s="229" t="s">
        <v>412</v>
      </c>
      <c r="B98" s="230" t="s">
        <v>187</v>
      </c>
      <c r="C98" s="249">
        <f>C24+C25+C50+C59+C73+C82+C87+C96</f>
        <v>16714</v>
      </c>
      <c r="D98" s="250"/>
      <c r="E98" s="250"/>
      <c r="F98" s="251">
        <f>F24+F25+F50+F59+F73+F82+F87+F96</f>
        <v>17223</v>
      </c>
      <c r="G98" s="252">
        <f>G24+G25+G50+G59+G73+G82+G87+G96</f>
        <v>17093</v>
      </c>
      <c r="H98" s="250"/>
      <c r="I98" s="250"/>
      <c r="J98" s="250">
        <f>J24+J25+J50+J59+J73+J82+J87+J96</f>
        <v>17602</v>
      </c>
      <c r="K98" s="252">
        <f>K24+K25+K50+K59+K73+K82+K87+K96</f>
        <v>17600</v>
      </c>
      <c r="L98" s="250"/>
      <c r="M98" s="250"/>
      <c r="N98" s="249">
        <f>N24+N25+N50+N59+N73+N82+N87+N96</f>
        <v>18109</v>
      </c>
      <c r="O98" s="252">
        <f>O24+O25+O50+O59+O73+O82+O87+O96</f>
        <v>17948</v>
      </c>
      <c r="P98" s="250"/>
      <c r="Q98" s="250"/>
      <c r="R98" s="249">
        <f>R24+R25+R50+R59+R73+R82+R87+R96</f>
        <v>18457</v>
      </c>
      <c r="S98" s="252">
        <f>S96+S87+S82+S73+S59+S50+S25+S24</f>
        <v>32769</v>
      </c>
      <c r="T98" s="250">
        <f>T73</f>
        <v>687</v>
      </c>
      <c r="U98" s="250"/>
      <c r="V98" s="253">
        <f>V96+V87+V82+V73+V59+V50+V25+V24</f>
        <v>33456</v>
      </c>
    </row>
    <row r="99" spans="1:25">
      <c r="A99" s="80" t="s">
        <v>405</v>
      </c>
      <c r="B99" s="160" t="s">
        <v>188</v>
      </c>
      <c r="C99" s="91"/>
      <c r="D99" s="11"/>
      <c r="E99" s="11"/>
      <c r="F99" s="80"/>
      <c r="G99" s="81"/>
      <c r="H99" s="11"/>
      <c r="I99" s="11"/>
      <c r="J99" s="11"/>
      <c r="K99" s="81"/>
      <c r="L99" s="11"/>
      <c r="M99" s="11"/>
      <c r="N99" s="91"/>
      <c r="O99" s="81"/>
      <c r="P99" s="11"/>
      <c r="Q99" s="11"/>
      <c r="R99" s="91"/>
      <c r="S99" s="190"/>
      <c r="T99" s="47"/>
      <c r="U99" s="47"/>
      <c r="V99" s="191"/>
      <c r="W99" s="18"/>
      <c r="X99" s="19"/>
      <c r="Y99" s="19"/>
    </row>
    <row r="100" spans="1:25">
      <c r="A100" s="80" t="s">
        <v>191</v>
      </c>
      <c r="B100" s="160" t="s">
        <v>192</v>
      </c>
      <c r="C100" s="91"/>
      <c r="D100" s="11"/>
      <c r="E100" s="11"/>
      <c r="F100" s="80"/>
      <c r="G100" s="81"/>
      <c r="H100" s="11"/>
      <c r="I100" s="11"/>
      <c r="J100" s="11"/>
      <c r="K100" s="81"/>
      <c r="L100" s="11"/>
      <c r="M100" s="11"/>
      <c r="N100" s="91"/>
      <c r="O100" s="81"/>
      <c r="P100" s="11"/>
      <c r="Q100" s="11"/>
      <c r="R100" s="91"/>
      <c r="S100" s="190"/>
      <c r="T100" s="47"/>
      <c r="U100" s="47"/>
      <c r="V100" s="191"/>
      <c r="W100" s="18"/>
      <c r="X100" s="19"/>
      <c r="Y100" s="19"/>
    </row>
    <row r="101" spans="1:25">
      <c r="A101" s="80" t="s">
        <v>406</v>
      </c>
      <c r="B101" s="160" t="s">
        <v>193</v>
      </c>
      <c r="C101" s="91"/>
      <c r="D101" s="11"/>
      <c r="E101" s="11"/>
      <c r="F101" s="80"/>
      <c r="G101" s="81"/>
      <c r="H101" s="11"/>
      <c r="I101" s="11"/>
      <c r="J101" s="11"/>
      <c r="K101" s="81"/>
      <c r="L101" s="11"/>
      <c r="M101" s="11"/>
      <c r="N101" s="91"/>
      <c r="O101" s="81"/>
      <c r="P101" s="11"/>
      <c r="Q101" s="11"/>
      <c r="R101" s="91"/>
      <c r="S101" s="192">
        <v>7990</v>
      </c>
      <c r="T101" s="47"/>
      <c r="U101" s="47"/>
      <c r="V101" s="193">
        <v>7990</v>
      </c>
      <c r="W101" s="18"/>
      <c r="X101" s="19"/>
      <c r="Y101" s="19"/>
    </row>
    <row r="102" spans="1:25">
      <c r="A102" s="82" t="s">
        <v>369</v>
      </c>
      <c r="B102" s="164" t="s">
        <v>195</v>
      </c>
      <c r="C102" s="92"/>
      <c r="D102" s="13"/>
      <c r="E102" s="13"/>
      <c r="F102" s="82"/>
      <c r="G102" s="83"/>
      <c r="H102" s="13"/>
      <c r="I102" s="13"/>
      <c r="J102" s="13"/>
      <c r="K102" s="83"/>
      <c r="L102" s="13"/>
      <c r="M102" s="13"/>
      <c r="N102" s="92"/>
      <c r="O102" s="83"/>
      <c r="P102" s="13"/>
      <c r="Q102" s="13"/>
      <c r="R102" s="92"/>
      <c r="S102" s="192">
        <f>S101</f>
        <v>7990</v>
      </c>
      <c r="T102" s="47"/>
      <c r="U102" s="47"/>
      <c r="V102" s="193">
        <f>V101</f>
        <v>7990</v>
      </c>
      <c r="W102" s="20"/>
      <c r="X102" s="19"/>
      <c r="Y102" s="19"/>
    </row>
    <row r="103" spans="1:25">
      <c r="A103" s="84" t="s">
        <v>407</v>
      </c>
      <c r="B103" s="160" t="s">
        <v>196</v>
      </c>
      <c r="C103" s="93"/>
      <c r="D103" s="25"/>
      <c r="E103" s="25"/>
      <c r="F103" s="84"/>
      <c r="G103" s="85"/>
      <c r="H103" s="25"/>
      <c r="I103" s="25"/>
      <c r="J103" s="25"/>
      <c r="K103" s="85"/>
      <c r="L103" s="25"/>
      <c r="M103" s="25"/>
      <c r="N103" s="93"/>
      <c r="O103" s="85"/>
      <c r="P103" s="25"/>
      <c r="Q103" s="25"/>
      <c r="R103" s="93"/>
      <c r="S103" s="194"/>
      <c r="T103" s="195"/>
      <c r="U103" s="195"/>
      <c r="V103" s="196"/>
      <c r="W103" s="21"/>
      <c r="X103" s="19"/>
      <c r="Y103" s="19"/>
    </row>
    <row r="104" spans="1:25">
      <c r="A104" s="84" t="s">
        <v>375</v>
      </c>
      <c r="B104" s="160" t="s">
        <v>199</v>
      </c>
      <c r="C104" s="93"/>
      <c r="D104" s="25"/>
      <c r="E104" s="25"/>
      <c r="F104" s="84"/>
      <c r="G104" s="85"/>
      <c r="H104" s="25"/>
      <c r="I104" s="25"/>
      <c r="J104" s="25"/>
      <c r="K104" s="85"/>
      <c r="L104" s="25"/>
      <c r="M104" s="25"/>
      <c r="N104" s="93"/>
      <c r="O104" s="85"/>
      <c r="P104" s="25"/>
      <c r="Q104" s="25"/>
      <c r="R104" s="93"/>
      <c r="S104" s="194"/>
      <c r="T104" s="195"/>
      <c r="U104" s="195"/>
      <c r="V104" s="196"/>
      <c r="W104" s="21"/>
      <c r="X104" s="19"/>
      <c r="Y104" s="19"/>
    </row>
    <row r="105" spans="1:25">
      <c r="A105" s="80" t="s">
        <v>200</v>
      </c>
      <c r="B105" s="160" t="s">
        <v>201</v>
      </c>
      <c r="C105" s="91"/>
      <c r="D105" s="11"/>
      <c r="E105" s="11"/>
      <c r="F105" s="80"/>
      <c r="G105" s="81"/>
      <c r="H105" s="11"/>
      <c r="I105" s="11"/>
      <c r="J105" s="11"/>
      <c r="K105" s="81"/>
      <c r="L105" s="11"/>
      <c r="M105" s="11"/>
      <c r="N105" s="91"/>
      <c r="O105" s="81"/>
      <c r="P105" s="11"/>
      <c r="Q105" s="11"/>
      <c r="R105" s="91"/>
      <c r="S105" s="190"/>
      <c r="T105" s="47"/>
      <c r="U105" s="47"/>
      <c r="V105" s="191"/>
      <c r="W105" s="18"/>
      <c r="X105" s="19"/>
      <c r="Y105" s="19"/>
    </row>
    <row r="106" spans="1:25">
      <c r="A106" s="80" t="s">
        <v>408</v>
      </c>
      <c r="B106" s="160" t="s">
        <v>202</v>
      </c>
      <c r="C106" s="91"/>
      <c r="D106" s="11"/>
      <c r="E106" s="11"/>
      <c r="F106" s="80"/>
      <c r="G106" s="81"/>
      <c r="H106" s="11"/>
      <c r="I106" s="11"/>
      <c r="J106" s="11"/>
      <c r="K106" s="81"/>
      <c r="L106" s="11"/>
      <c r="M106" s="11"/>
      <c r="N106" s="91"/>
      <c r="O106" s="81"/>
      <c r="P106" s="11"/>
      <c r="Q106" s="11"/>
      <c r="R106" s="91"/>
      <c r="S106" s="190"/>
      <c r="T106" s="47"/>
      <c r="U106" s="47"/>
      <c r="V106" s="191"/>
      <c r="W106" s="18"/>
      <c r="X106" s="19"/>
      <c r="Y106" s="19"/>
    </row>
    <row r="107" spans="1:25">
      <c r="A107" s="86" t="s">
        <v>372</v>
      </c>
      <c r="B107" s="164" t="s">
        <v>203</v>
      </c>
      <c r="C107" s="94"/>
      <c r="D107" s="12"/>
      <c r="E107" s="12"/>
      <c r="F107" s="86"/>
      <c r="G107" s="87"/>
      <c r="H107" s="12"/>
      <c r="I107" s="12"/>
      <c r="J107" s="12"/>
      <c r="K107" s="87"/>
      <c r="L107" s="12"/>
      <c r="M107" s="12"/>
      <c r="N107" s="94"/>
      <c r="O107" s="87"/>
      <c r="P107" s="12"/>
      <c r="Q107" s="12"/>
      <c r="R107" s="94"/>
      <c r="S107" s="194"/>
      <c r="T107" s="195"/>
      <c r="U107" s="195"/>
      <c r="V107" s="196"/>
      <c r="W107" s="22"/>
      <c r="X107" s="19"/>
      <c r="Y107" s="19"/>
    </row>
    <row r="108" spans="1:25">
      <c r="A108" s="84" t="s">
        <v>204</v>
      </c>
      <c r="B108" s="160" t="s">
        <v>205</v>
      </c>
      <c r="C108" s="93"/>
      <c r="D108" s="25"/>
      <c r="E108" s="25"/>
      <c r="F108" s="84"/>
      <c r="G108" s="85"/>
      <c r="H108" s="25"/>
      <c r="I108" s="25"/>
      <c r="J108" s="25"/>
      <c r="K108" s="85"/>
      <c r="L108" s="25"/>
      <c r="M108" s="25"/>
      <c r="N108" s="93"/>
      <c r="O108" s="85"/>
      <c r="P108" s="25"/>
      <c r="Q108" s="25"/>
      <c r="R108" s="93"/>
      <c r="S108" s="194"/>
      <c r="T108" s="195"/>
      <c r="U108" s="195"/>
      <c r="V108" s="196"/>
      <c r="W108" s="21"/>
      <c r="X108" s="19"/>
      <c r="Y108" s="19"/>
    </row>
    <row r="109" spans="1:25">
      <c r="A109" s="84" t="s">
        <v>206</v>
      </c>
      <c r="B109" s="160" t="s">
        <v>207</v>
      </c>
      <c r="C109" s="93"/>
      <c r="D109" s="25"/>
      <c r="E109" s="25"/>
      <c r="F109" s="84"/>
      <c r="G109" s="88">
        <v>505</v>
      </c>
      <c r="H109" s="89"/>
      <c r="I109" s="89"/>
      <c r="J109" s="89">
        <v>505</v>
      </c>
      <c r="K109" s="88">
        <v>505</v>
      </c>
      <c r="L109" s="89"/>
      <c r="M109" s="89"/>
      <c r="N109" s="95">
        <v>505</v>
      </c>
      <c r="O109" s="88">
        <v>505</v>
      </c>
      <c r="P109" s="89"/>
      <c r="Q109" s="89"/>
      <c r="R109" s="95">
        <v>505</v>
      </c>
      <c r="S109" s="88">
        <v>505</v>
      </c>
      <c r="T109" s="89"/>
      <c r="U109" s="89"/>
      <c r="V109" s="197">
        <v>505</v>
      </c>
      <c r="W109" s="21"/>
      <c r="X109" s="19"/>
      <c r="Y109" s="19"/>
    </row>
    <row r="110" spans="1:25">
      <c r="A110" s="86" t="s">
        <v>208</v>
      </c>
      <c r="B110" s="164" t="s">
        <v>209</v>
      </c>
      <c r="C110" s="93"/>
      <c r="D110" s="25"/>
      <c r="E110" s="25"/>
      <c r="F110" s="84"/>
      <c r="G110" s="85"/>
      <c r="H110" s="25"/>
      <c r="I110" s="25"/>
      <c r="J110" s="25"/>
      <c r="K110" s="85"/>
      <c r="L110" s="25"/>
      <c r="M110" s="25"/>
      <c r="N110" s="93"/>
      <c r="O110" s="85"/>
      <c r="P110" s="25"/>
      <c r="Q110" s="25"/>
      <c r="R110" s="93"/>
      <c r="S110" s="194"/>
      <c r="T110" s="195"/>
      <c r="U110" s="195"/>
      <c r="V110" s="196"/>
      <c r="W110" s="21"/>
      <c r="X110" s="19"/>
      <c r="Y110" s="19"/>
    </row>
    <row r="111" spans="1:25">
      <c r="A111" s="84" t="s">
        <v>210</v>
      </c>
      <c r="B111" s="160" t="s">
        <v>211</v>
      </c>
      <c r="C111" s="93"/>
      <c r="D111" s="25"/>
      <c r="E111" s="25"/>
      <c r="F111" s="84"/>
      <c r="G111" s="85"/>
      <c r="H111" s="25"/>
      <c r="I111" s="25"/>
      <c r="J111" s="25"/>
      <c r="K111" s="85"/>
      <c r="L111" s="25"/>
      <c r="M111" s="25"/>
      <c r="N111" s="93"/>
      <c r="O111" s="85"/>
      <c r="P111" s="25"/>
      <c r="Q111" s="25"/>
      <c r="R111" s="93"/>
      <c r="S111" s="194"/>
      <c r="T111" s="195"/>
      <c r="U111" s="195"/>
      <c r="V111" s="196"/>
      <c r="W111" s="21"/>
      <c r="X111" s="19"/>
      <c r="Y111" s="19"/>
    </row>
    <row r="112" spans="1:25">
      <c r="A112" s="84" t="s">
        <v>212</v>
      </c>
      <c r="B112" s="160" t="s">
        <v>213</v>
      </c>
      <c r="C112" s="93"/>
      <c r="D112" s="25"/>
      <c r="E112" s="25"/>
      <c r="F112" s="84"/>
      <c r="G112" s="85"/>
      <c r="H112" s="25"/>
      <c r="I112" s="25"/>
      <c r="J112" s="25"/>
      <c r="K112" s="85"/>
      <c r="L112" s="25"/>
      <c r="M112" s="25"/>
      <c r="N112" s="93"/>
      <c r="O112" s="85"/>
      <c r="P112" s="25"/>
      <c r="Q112" s="25"/>
      <c r="R112" s="93"/>
      <c r="S112" s="194"/>
      <c r="T112" s="195"/>
      <c r="U112" s="195"/>
      <c r="V112" s="196"/>
      <c r="W112" s="21"/>
      <c r="X112" s="19"/>
      <c r="Y112" s="19"/>
    </row>
    <row r="113" spans="1:25">
      <c r="A113" s="84" t="s">
        <v>214</v>
      </c>
      <c r="B113" s="160" t="s">
        <v>215</v>
      </c>
      <c r="C113" s="93"/>
      <c r="D113" s="25"/>
      <c r="E113" s="25"/>
      <c r="F113" s="84"/>
      <c r="G113" s="85"/>
      <c r="H113" s="25"/>
      <c r="I113" s="25"/>
      <c r="J113" s="25"/>
      <c r="K113" s="85"/>
      <c r="L113" s="25"/>
      <c r="M113" s="25"/>
      <c r="N113" s="93"/>
      <c r="O113" s="85"/>
      <c r="P113" s="25"/>
      <c r="Q113" s="25"/>
      <c r="R113" s="93"/>
      <c r="S113" s="194"/>
      <c r="T113" s="195"/>
      <c r="U113" s="195"/>
      <c r="V113" s="196"/>
      <c r="W113" s="21"/>
      <c r="X113" s="19"/>
      <c r="Y113" s="19"/>
    </row>
    <row r="114" spans="1:25">
      <c r="A114" s="210" t="s">
        <v>373</v>
      </c>
      <c r="B114" s="217" t="s">
        <v>216</v>
      </c>
      <c r="C114" s="94"/>
      <c r="D114" s="12"/>
      <c r="E114" s="12"/>
      <c r="F114" s="86"/>
      <c r="G114" s="88">
        <f>G109</f>
        <v>505</v>
      </c>
      <c r="H114" s="89"/>
      <c r="I114" s="89"/>
      <c r="J114" s="89">
        <f>J109</f>
        <v>505</v>
      </c>
      <c r="K114" s="88">
        <f>K109</f>
        <v>505</v>
      </c>
      <c r="L114" s="89"/>
      <c r="M114" s="89"/>
      <c r="N114" s="95">
        <f>N109</f>
        <v>505</v>
      </c>
      <c r="O114" s="88">
        <f>O109</f>
        <v>505</v>
      </c>
      <c r="P114" s="89"/>
      <c r="Q114" s="89"/>
      <c r="R114" s="95">
        <f>R109</f>
        <v>505</v>
      </c>
      <c r="S114" s="88">
        <f>S102+S107+S110+S109+S108+S111+S112+S113</f>
        <v>8495</v>
      </c>
      <c r="T114" s="195"/>
      <c r="U114" s="195"/>
      <c r="V114" s="197">
        <f>V102+V107+V110+V109+V108+V111+V112+V113</f>
        <v>8495</v>
      </c>
      <c r="W114" s="22"/>
      <c r="X114" s="19"/>
      <c r="Y114" s="19"/>
    </row>
    <row r="115" spans="1:25">
      <c r="A115" s="84" t="s">
        <v>217</v>
      </c>
      <c r="B115" s="160" t="s">
        <v>218</v>
      </c>
      <c r="C115" s="93"/>
      <c r="D115" s="25"/>
      <c r="E115" s="25"/>
      <c r="F115" s="84"/>
      <c r="G115" s="85"/>
      <c r="H115" s="25"/>
      <c r="I115" s="25"/>
      <c r="J115" s="25"/>
      <c r="K115" s="85"/>
      <c r="L115" s="25"/>
      <c r="M115" s="25"/>
      <c r="N115" s="93"/>
      <c r="O115" s="85"/>
      <c r="P115" s="25"/>
      <c r="Q115" s="25"/>
      <c r="R115" s="93"/>
      <c r="S115" s="194"/>
      <c r="T115" s="195"/>
      <c r="U115" s="195"/>
      <c r="V115" s="196"/>
      <c r="W115" s="21"/>
      <c r="X115" s="19"/>
      <c r="Y115" s="19"/>
    </row>
    <row r="116" spans="1:25">
      <c r="A116" s="80" t="s">
        <v>219</v>
      </c>
      <c r="B116" s="160" t="s">
        <v>220</v>
      </c>
      <c r="C116" s="91"/>
      <c r="D116" s="11"/>
      <c r="E116" s="11"/>
      <c r="F116" s="80"/>
      <c r="G116" s="81"/>
      <c r="H116" s="11"/>
      <c r="I116" s="11"/>
      <c r="J116" s="11"/>
      <c r="K116" s="81"/>
      <c r="L116" s="11"/>
      <c r="M116" s="11"/>
      <c r="N116" s="91"/>
      <c r="O116" s="81"/>
      <c r="P116" s="11"/>
      <c r="Q116" s="11"/>
      <c r="R116" s="91"/>
      <c r="S116" s="190"/>
      <c r="T116" s="47"/>
      <c r="U116" s="47"/>
      <c r="V116" s="191"/>
      <c r="W116" s="18"/>
      <c r="X116" s="19"/>
      <c r="Y116" s="19"/>
    </row>
    <row r="117" spans="1:25">
      <c r="A117" s="84" t="s">
        <v>409</v>
      </c>
      <c r="B117" s="160" t="s">
        <v>221</v>
      </c>
      <c r="C117" s="93"/>
      <c r="D117" s="25"/>
      <c r="E117" s="25"/>
      <c r="F117" s="84"/>
      <c r="G117" s="85"/>
      <c r="H117" s="25"/>
      <c r="I117" s="25"/>
      <c r="J117" s="25"/>
      <c r="K117" s="85"/>
      <c r="L117" s="25"/>
      <c r="M117" s="25"/>
      <c r="N117" s="93"/>
      <c r="O117" s="85"/>
      <c r="P117" s="25"/>
      <c r="Q117" s="25"/>
      <c r="R117" s="93"/>
      <c r="S117" s="194"/>
      <c r="T117" s="195"/>
      <c r="U117" s="195"/>
      <c r="V117" s="196"/>
      <c r="W117" s="21"/>
      <c r="X117" s="19"/>
      <c r="Y117" s="19"/>
    </row>
    <row r="118" spans="1:25">
      <c r="A118" s="84" t="s">
        <v>378</v>
      </c>
      <c r="B118" s="160" t="s">
        <v>222</v>
      </c>
      <c r="C118" s="93"/>
      <c r="D118" s="25"/>
      <c r="E118" s="25"/>
      <c r="F118" s="84"/>
      <c r="G118" s="85"/>
      <c r="H118" s="25"/>
      <c r="I118" s="25"/>
      <c r="J118" s="25"/>
      <c r="K118" s="85"/>
      <c r="L118" s="25"/>
      <c r="M118" s="25"/>
      <c r="N118" s="93"/>
      <c r="O118" s="85"/>
      <c r="P118" s="25"/>
      <c r="Q118" s="25"/>
      <c r="R118" s="93"/>
      <c r="S118" s="194"/>
      <c r="T118" s="195"/>
      <c r="U118" s="195"/>
      <c r="V118" s="196"/>
      <c r="W118" s="21"/>
      <c r="X118" s="19"/>
      <c r="Y118" s="19"/>
    </row>
    <row r="119" spans="1:25">
      <c r="A119" s="210" t="s">
        <v>379</v>
      </c>
      <c r="B119" s="217" t="s">
        <v>226</v>
      </c>
      <c r="C119" s="94"/>
      <c r="D119" s="12"/>
      <c r="E119" s="12"/>
      <c r="F119" s="86"/>
      <c r="G119" s="87"/>
      <c r="H119" s="12"/>
      <c r="I119" s="12"/>
      <c r="J119" s="12"/>
      <c r="K119" s="87"/>
      <c r="L119" s="12"/>
      <c r="M119" s="12"/>
      <c r="N119" s="94"/>
      <c r="O119" s="87"/>
      <c r="P119" s="12"/>
      <c r="Q119" s="12"/>
      <c r="R119" s="94"/>
      <c r="S119" s="194"/>
      <c r="T119" s="195"/>
      <c r="U119" s="195"/>
      <c r="V119" s="196"/>
      <c r="W119" s="22"/>
      <c r="X119" s="19"/>
      <c r="Y119" s="19"/>
    </row>
    <row r="120" spans="1:25">
      <c r="A120" s="80" t="s">
        <v>227</v>
      </c>
      <c r="B120" s="160" t="s">
        <v>228</v>
      </c>
      <c r="C120" s="91"/>
      <c r="D120" s="11"/>
      <c r="E120" s="11"/>
      <c r="F120" s="80"/>
      <c r="G120" s="81"/>
      <c r="H120" s="11"/>
      <c r="I120" s="11"/>
      <c r="J120" s="11"/>
      <c r="K120" s="81"/>
      <c r="L120" s="11"/>
      <c r="M120" s="11"/>
      <c r="N120" s="91"/>
      <c r="O120" s="81"/>
      <c r="P120" s="11"/>
      <c r="Q120" s="11"/>
      <c r="R120" s="91"/>
      <c r="S120" s="190"/>
      <c r="T120" s="47"/>
      <c r="U120" s="47"/>
      <c r="V120" s="191"/>
      <c r="W120" s="18"/>
      <c r="X120" s="19"/>
      <c r="Y120" s="19"/>
    </row>
    <row r="121" spans="1:25" ht="15.75">
      <c r="A121" s="247" t="s">
        <v>413</v>
      </c>
      <c r="B121" s="232" t="s">
        <v>229</v>
      </c>
      <c r="C121" s="233"/>
      <c r="D121" s="234"/>
      <c r="E121" s="234"/>
      <c r="F121" s="235"/>
      <c r="G121" s="242">
        <f>G114</f>
        <v>505</v>
      </c>
      <c r="H121" s="245"/>
      <c r="I121" s="245"/>
      <c r="J121" s="245">
        <f>J114</f>
        <v>505</v>
      </c>
      <c r="K121" s="242">
        <f>K114</f>
        <v>505</v>
      </c>
      <c r="L121" s="245"/>
      <c r="M121" s="245"/>
      <c r="N121" s="246">
        <f>N114</f>
        <v>505</v>
      </c>
      <c r="O121" s="242">
        <f>O114</f>
        <v>505</v>
      </c>
      <c r="P121" s="245"/>
      <c r="Q121" s="245"/>
      <c r="R121" s="246">
        <f>R114</f>
        <v>505</v>
      </c>
      <c r="S121" s="242">
        <f>S114+S119</f>
        <v>8495</v>
      </c>
      <c r="T121" s="243"/>
      <c r="U121" s="243"/>
      <c r="V121" s="244">
        <f>V114+V119</f>
        <v>8495</v>
      </c>
      <c r="W121" s="22"/>
      <c r="X121" s="19"/>
      <c r="Y121" s="19"/>
    </row>
    <row r="122" spans="1:25" ht="15.75">
      <c r="A122" s="248" t="s">
        <v>449</v>
      </c>
      <c r="B122" s="236"/>
      <c r="C122" s="237">
        <f>C98+C121</f>
        <v>16714</v>
      </c>
      <c r="D122" s="238">
        <f>SUM(D65:D121)</f>
        <v>1527</v>
      </c>
      <c r="E122" s="238"/>
      <c r="F122" s="239">
        <f>F98+F121</f>
        <v>17223</v>
      </c>
      <c r="G122" s="240">
        <f>SUM(G98,G109:G112)</f>
        <v>17598</v>
      </c>
      <c r="H122" s="238">
        <f>SUM(H65:H121)</f>
        <v>1527</v>
      </c>
      <c r="I122" s="238"/>
      <c r="J122" s="238">
        <f>SUM(J98:J121)</f>
        <v>19117</v>
      </c>
      <c r="K122" s="240">
        <f>SUM(K98,K109:K112)</f>
        <v>18105</v>
      </c>
      <c r="L122" s="238">
        <f>SUM(L65:L121)</f>
        <v>1527</v>
      </c>
      <c r="M122" s="238"/>
      <c r="N122" s="237">
        <f>SUM(N98,N109:N112)</f>
        <v>18614</v>
      </c>
      <c r="O122" s="240">
        <f>SUM(O98,O109:O112)</f>
        <v>18453</v>
      </c>
      <c r="P122" s="238">
        <f>SUM(P65:P121)</f>
        <v>1527</v>
      </c>
      <c r="Q122" s="238"/>
      <c r="R122" s="237">
        <f>SUM(R98,R109:R112)</f>
        <v>18962</v>
      </c>
      <c r="S122" s="240">
        <f>S98+S121</f>
        <v>41264</v>
      </c>
      <c r="T122" s="238">
        <v>687</v>
      </c>
      <c r="U122" s="238"/>
      <c r="V122" s="241">
        <f>V98+V121</f>
        <v>41951</v>
      </c>
      <c r="W122" s="19"/>
      <c r="X122" s="19"/>
      <c r="Y122" s="19"/>
    </row>
    <row r="123" spans="1:25"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</row>
    <row r="124" spans="1:25"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2:25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2:25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2:25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2:25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2:25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2:25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2:25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2:25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2:25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2:25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2:25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2:25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2:25"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2:25"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2:25"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2:25"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2:25"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2:25"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2:25"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2:25"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2:25"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2:25"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2:25"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2:25"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2:25"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2:25"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2:25"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2:25"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2:25"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2:25"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2:25"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2:25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2:25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2:25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2:25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2:25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2:25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2:25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2:25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2:25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2:25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2:25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2:25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</sheetData>
  <mergeCells count="7">
    <mergeCell ref="A1:V1"/>
    <mergeCell ref="A2:V2"/>
    <mergeCell ref="S4:V4"/>
    <mergeCell ref="O4:R4"/>
    <mergeCell ref="K4:N4"/>
    <mergeCell ref="C4:F4"/>
    <mergeCell ref="G4:J4"/>
  </mergeCells>
  <phoneticPr fontId="29" type="noConversion"/>
  <pageMargins left="0.70866141732283472" right="0.70866141732283472" top="0.74803149606299213" bottom="0.74803149606299213" header="0.31496062992125984" footer="0.31496062992125984"/>
  <pageSetup paperSize="8" scale="44" orientation="portrait" verticalDpi="300" r:id="rId1"/>
  <headerFooter>
    <oddHeader>&amp;R2. melléklet a 8/2016. (V.10)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96"/>
  <sheetViews>
    <sheetView workbookViewId="0">
      <selection sqref="A1:V1"/>
    </sheetView>
  </sheetViews>
  <sheetFormatPr defaultRowHeight="15"/>
  <cols>
    <col min="1" max="1" width="92.5703125" customWidth="1"/>
    <col min="3" max="3" width="11.85546875" customWidth="1"/>
    <col min="4" max="4" width="9.85546875" customWidth="1"/>
    <col min="5" max="5" width="9.28515625" customWidth="1"/>
    <col min="6" max="6" width="10" customWidth="1"/>
  </cols>
  <sheetData>
    <row r="1" spans="1:22" ht="24" customHeight="1">
      <c r="A1" s="287" t="s">
        <v>23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</row>
    <row r="2" spans="1:22" ht="24" customHeight="1">
      <c r="A2" s="289" t="s">
        <v>488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</row>
    <row r="3" spans="1:22" ht="18">
      <c r="A3" s="73"/>
    </row>
    <row r="4" spans="1:22">
      <c r="A4" s="60" t="s">
        <v>641</v>
      </c>
      <c r="B4" s="258"/>
      <c r="C4" s="290" t="s">
        <v>644</v>
      </c>
      <c r="D4" s="291"/>
      <c r="E4" s="291"/>
      <c r="F4" s="292"/>
      <c r="G4" s="290" t="s">
        <v>645</v>
      </c>
      <c r="H4" s="291"/>
      <c r="I4" s="291"/>
      <c r="J4" s="293"/>
      <c r="K4" s="290" t="s">
        <v>646</v>
      </c>
      <c r="L4" s="291"/>
      <c r="M4" s="291"/>
      <c r="N4" s="293"/>
      <c r="O4" s="290" t="s">
        <v>648</v>
      </c>
      <c r="P4" s="291"/>
      <c r="Q4" s="291"/>
      <c r="R4" s="293"/>
      <c r="S4" s="290" t="s">
        <v>682</v>
      </c>
      <c r="T4" s="291"/>
      <c r="U4" s="291"/>
      <c r="V4" s="292"/>
    </row>
    <row r="5" spans="1:22" ht="60">
      <c r="A5" s="2" t="s">
        <v>50</v>
      </c>
      <c r="B5" s="259" t="s">
        <v>18</v>
      </c>
      <c r="C5" s="76" t="s">
        <v>520</v>
      </c>
      <c r="D5" s="74" t="s">
        <v>521</v>
      </c>
      <c r="E5" s="74" t="s">
        <v>26</v>
      </c>
      <c r="F5" s="185" t="s">
        <v>13</v>
      </c>
      <c r="G5" s="76" t="s">
        <v>520</v>
      </c>
      <c r="H5" s="74" t="s">
        <v>521</v>
      </c>
      <c r="I5" s="74" t="s">
        <v>26</v>
      </c>
      <c r="J5" s="77" t="s">
        <v>13</v>
      </c>
      <c r="K5" s="76" t="s">
        <v>520</v>
      </c>
      <c r="L5" s="74" t="s">
        <v>521</v>
      </c>
      <c r="M5" s="74" t="s">
        <v>26</v>
      </c>
      <c r="N5" s="77" t="s">
        <v>13</v>
      </c>
      <c r="O5" s="76" t="s">
        <v>520</v>
      </c>
      <c r="P5" s="74" t="s">
        <v>521</v>
      </c>
      <c r="Q5" s="74" t="s">
        <v>26</v>
      </c>
      <c r="R5" s="77" t="s">
        <v>13</v>
      </c>
      <c r="S5" s="76" t="s">
        <v>520</v>
      </c>
      <c r="T5" s="74" t="s">
        <v>521</v>
      </c>
      <c r="U5" s="74" t="s">
        <v>26</v>
      </c>
      <c r="V5" s="185" t="s">
        <v>13</v>
      </c>
    </row>
    <row r="6" spans="1:22" ht="15" customHeight="1">
      <c r="A6" s="24" t="s">
        <v>230</v>
      </c>
      <c r="B6" s="203" t="s">
        <v>231</v>
      </c>
      <c r="C6" s="79">
        <v>7744</v>
      </c>
      <c r="D6" s="58"/>
      <c r="E6" s="58"/>
      <c r="F6" s="100">
        <v>7744</v>
      </c>
      <c r="G6" s="79">
        <v>8628</v>
      </c>
      <c r="H6" s="58"/>
      <c r="I6" s="58"/>
      <c r="J6" s="58">
        <v>8628</v>
      </c>
      <c r="K6" s="79">
        <v>7744</v>
      </c>
      <c r="L6" s="58"/>
      <c r="M6" s="58"/>
      <c r="N6" s="90">
        <v>7744</v>
      </c>
      <c r="O6" s="79">
        <v>7744</v>
      </c>
      <c r="P6" s="58"/>
      <c r="Q6" s="58"/>
      <c r="R6" s="90">
        <v>7744</v>
      </c>
      <c r="S6" s="186">
        <v>7744</v>
      </c>
      <c r="T6" s="187"/>
      <c r="U6" s="187"/>
      <c r="V6" s="188">
        <v>7744</v>
      </c>
    </row>
    <row r="7" spans="1:22" ht="15" customHeight="1">
      <c r="A7" s="5" t="s">
        <v>232</v>
      </c>
      <c r="B7" s="203" t="s">
        <v>233</v>
      </c>
      <c r="C7" s="79"/>
      <c r="D7" s="58"/>
      <c r="E7" s="58"/>
      <c r="F7" s="100"/>
      <c r="G7" s="79"/>
      <c r="H7" s="58"/>
      <c r="I7" s="58"/>
      <c r="J7" s="58"/>
      <c r="K7" s="79"/>
      <c r="L7" s="58"/>
      <c r="M7" s="58"/>
      <c r="N7" s="90"/>
      <c r="O7" s="79"/>
      <c r="P7" s="58"/>
      <c r="Q7" s="58"/>
      <c r="R7" s="90"/>
      <c r="S7" s="186">
        <v>0</v>
      </c>
      <c r="T7" s="187"/>
      <c r="U7" s="187"/>
      <c r="V7" s="188">
        <v>0</v>
      </c>
    </row>
    <row r="8" spans="1:22" ht="15" customHeight="1">
      <c r="A8" s="5" t="s">
        <v>234</v>
      </c>
      <c r="B8" s="203" t="s">
        <v>235</v>
      </c>
      <c r="C8" s="79">
        <v>3678</v>
      </c>
      <c r="D8" s="58"/>
      <c r="E8" s="58"/>
      <c r="F8" s="100">
        <v>3678</v>
      </c>
      <c r="G8" s="79">
        <v>3678</v>
      </c>
      <c r="H8" s="58"/>
      <c r="I8" s="58"/>
      <c r="J8" s="58">
        <v>3678</v>
      </c>
      <c r="K8" s="79">
        <v>3908</v>
      </c>
      <c r="L8" s="58"/>
      <c r="M8" s="58"/>
      <c r="N8" s="90">
        <v>3908</v>
      </c>
      <c r="O8" s="79">
        <v>3928</v>
      </c>
      <c r="P8" s="58"/>
      <c r="Q8" s="58"/>
      <c r="R8" s="90">
        <v>3928</v>
      </c>
      <c r="S8" s="186">
        <v>3960</v>
      </c>
      <c r="T8" s="187"/>
      <c r="U8" s="187"/>
      <c r="V8" s="188">
        <v>3960</v>
      </c>
    </row>
    <row r="9" spans="1:22" ht="15" customHeight="1">
      <c r="A9" s="5" t="s">
        <v>236</v>
      </c>
      <c r="B9" s="203" t="s">
        <v>237</v>
      </c>
      <c r="C9" s="79">
        <v>1200</v>
      </c>
      <c r="D9" s="58"/>
      <c r="E9" s="58"/>
      <c r="F9" s="100">
        <v>1200</v>
      </c>
      <c r="G9" s="79">
        <v>1200</v>
      </c>
      <c r="H9" s="58"/>
      <c r="I9" s="58"/>
      <c r="J9" s="58">
        <v>1200</v>
      </c>
      <c r="K9" s="79">
        <v>1200</v>
      </c>
      <c r="L9" s="58"/>
      <c r="M9" s="58"/>
      <c r="N9" s="90">
        <v>1200</v>
      </c>
      <c r="O9" s="79">
        <v>1200</v>
      </c>
      <c r="P9" s="58"/>
      <c r="Q9" s="58"/>
      <c r="R9" s="90">
        <v>1200</v>
      </c>
      <c r="S9" s="186">
        <v>1200</v>
      </c>
      <c r="T9" s="187"/>
      <c r="U9" s="187"/>
      <c r="V9" s="188">
        <v>1200</v>
      </c>
    </row>
    <row r="10" spans="1:22" ht="15" customHeight="1">
      <c r="A10" s="5" t="s">
        <v>238</v>
      </c>
      <c r="B10" s="203" t="s">
        <v>239</v>
      </c>
      <c r="C10" s="79"/>
      <c r="D10" s="58"/>
      <c r="E10" s="58"/>
      <c r="F10" s="100"/>
      <c r="G10" s="79"/>
      <c r="H10" s="58"/>
      <c r="I10" s="58"/>
      <c r="J10" s="58"/>
      <c r="K10" s="79"/>
      <c r="L10" s="58"/>
      <c r="M10" s="58"/>
      <c r="N10" s="90"/>
      <c r="O10" s="79"/>
      <c r="P10" s="58"/>
      <c r="Q10" s="58"/>
      <c r="R10" s="90"/>
      <c r="S10" s="186"/>
      <c r="T10" s="187"/>
      <c r="U10" s="187"/>
      <c r="V10" s="188"/>
    </row>
    <row r="11" spans="1:22" ht="15" customHeight="1">
      <c r="A11" s="5" t="s">
        <v>240</v>
      </c>
      <c r="B11" s="203" t="s">
        <v>241</v>
      </c>
      <c r="C11" s="79"/>
      <c r="D11" s="58"/>
      <c r="E11" s="58"/>
      <c r="F11" s="100"/>
      <c r="G11" s="79"/>
      <c r="H11" s="58"/>
      <c r="I11" s="58"/>
      <c r="J11" s="58"/>
      <c r="K11" s="79"/>
      <c r="L11" s="58"/>
      <c r="M11" s="58"/>
      <c r="N11" s="90"/>
      <c r="O11" s="79"/>
      <c r="P11" s="58"/>
      <c r="Q11" s="58"/>
      <c r="R11" s="90"/>
      <c r="S11" s="186"/>
      <c r="T11" s="187"/>
      <c r="U11" s="187"/>
      <c r="V11" s="188"/>
    </row>
    <row r="12" spans="1:22" ht="15" customHeight="1">
      <c r="A12" s="7" t="s">
        <v>452</v>
      </c>
      <c r="B12" s="260" t="s">
        <v>242</v>
      </c>
      <c r="C12" s="79">
        <v>12622</v>
      </c>
      <c r="D12" s="58"/>
      <c r="E12" s="58"/>
      <c r="F12" s="100">
        <v>12622</v>
      </c>
      <c r="G12" s="79">
        <v>13506</v>
      </c>
      <c r="H12" s="58"/>
      <c r="I12" s="58"/>
      <c r="J12" s="58">
        <v>13506</v>
      </c>
      <c r="K12" s="79">
        <v>12852</v>
      </c>
      <c r="L12" s="58"/>
      <c r="M12" s="58"/>
      <c r="N12" s="90">
        <v>12852</v>
      </c>
      <c r="O12" s="79">
        <v>12872</v>
      </c>
      <c r="P12" s="58"/>
      <c r="Q12" s="58"/>
      <c r="R12" s="90">
        <v>12872</v>
      </c>
      <c r="S12" s="186">
        <f>S6+S7+S8+S9+S10+S11</f>
        <v>12904</v>
      </c>
      <c r="T12" s="187"/>
      <c r="U12" s="187"/>
      <c r="V12" s="188">
        <f>V6+V7+V8+V9+V10+V11</f>
        <v>12904</v>
      </c>
    </row>
    <row r="13" spans="1:22" ht="15" customHeight="1">
      <c r="A13" s="5" t="s">
        <v>243</v>
      </c>
      <c r="B13" s="203" t="s">
        <v>244</v>
      </c>
      <c r="C13" s="79"/>
      <c r="D13" s="58"/>
      <c r="E13" s="58"/>
      <c r="F13" s="100"/>
      <c r="G13" s="79"/>
      <c r="H13" s="58"/>
      <c r="I13" s="58"/>
      <c r="J13" s="58"/>
      <c r="K13" s="79"/>
      <c r="L13" s="58"/>
      <c r="M13" s="58"/>
      <c r="N13" s="90"/>
      <c r="O13" s="79"/>
      <c r="P13" s="58"/>
      <c r="Q13" s="58"/>
      <c r="R13" s="90"/>
      <c r="S13" s="186"/>
      <c r="T13" s="187"/>
      <c r="U13" s="187"/>
      <c r="V13" s="188"/>
    </row>
    <row r="14" spans="1:22" ht="15" customHeight="1">
      <c r="A14" s="5" t="s">
        <v>245</v>
      </c>
      <c r="B14" s="203" t="s">
        <v>246</v>
      </c>
      <c r="C14" s="79"/>
      <c r="D14" s="58"/>
      <c r="E14" s="58"/>
      <c r="F14" s="100"/>
      <c r="G14" s="79"/>
      <c r="H14" s="58"/>
      <c r="I14" s="58"/>
      <c r="J14" s="58"/>
      <c r="K14" s="79"/>
      <c r="L14" s="58"/>
      <c r="M14" s="58"/>
      <c r="N14" s="90"/>
      <c r="O14" s="79"/>
      <c r="P14" s="58"/>
      <c r="Q14" s="58"/>
      <c r="R14" s="90"/>
      <c r="S14" s="186"/>
      <c r="T14" s="187"/>
      <c r="U14" s="187"/>
      <c r="V14" s="188"/>
    </row>
    <row r="15" spans="1:22" ht="15" customHeight="1">
      <c r="A15" s="5" t="s">
        <v>414</v>
      </c>
      <c r="B15" s="203" t="s">
        <v>247</v>
      </c>
      <c r="C15" s="79"/>
      <c r="D15" s="58"/>
      <c r="E15" s="58"/>
      <c r="F15" s="100"/>
      <c r="G15" s="79"/>
      <c r="H15" s="58"/>
      <c r="I15" s="58"/>
      <c r="J15" s="58"/>
      <c r="K15" s="79"/>
      <c r="L15" s="58"/>
      <c r="M15" s="58"/>
      <c r="N15" s="90"/>
      <c r="O15" s="79"/>
      <c r="P15" s="58"/>
      <c r="Q15" s="58"/>
      <c r="R15" s="90"/>
      <c r="S15" s="186"/>
      <c r="T15" s="187"/>
      <c r="U15" s="187"/>
      <c r="V15" s="188"/>
    </row>
    <row r="16" spans="1:22" ht="15" customHeight="1">
      <c r="A16" s="5" t="s">
        <v>415</v>
      </c>
      <c r="B16" s="203" t="s">
        <v>248</v>
      </c>
      <c r="C16" s="79"/>
      <c r="D16" s="58"/>
      <c r="E16" s="58"/>
      <c r="F16" s="100"/>
      <c r="G16" s="79"/>
      <c r="H16" s="58"/>
      <c r="I16" s="58"/>
      <c r="J16" s="58"/>
      <c r="K16" s="79"/>
      <c r="L16" s="58"/>
      <c r="M16" s="58"/>
      <c r="N16" s="90"/>
      <c r="O16" s="79"/>
      <c r="P16" s="58"/>
      <c r="Q16" s="58"/>
      <c r="R16" s="90"/>
      <c r="S16" s="186"/>
      <c r="T16" s="187"/>
      <c r="U16" s="187"/>
      <c r="V16" s="188"/>
    </row>
    <row r="17" spans="1:22" ht="15" customHeight="1">
      <c r="A17" s="5" t="s">
        <v>416</v>
      </c>
      <c r="B17" s="203" t="s">
        <v>249</v>
      </c>
      <c r="C17" s="79">
        <v>0</v>
      </c>
      <c r="D17" s="58"/>
      <c r="E17" s="58"/>
      <c r="F17" s="100">
        <v>0</v>
      </c>
      <c r="G17" s="79"/>
      <c r="H17" s="58"/>
      <c r="I17" s="58"/>
      <c r="J17" s="58"/>
      <c r="K17" s="79">
        <v>505</v>
      </c>
      <c r="L17" s="58"/>
      <c r="M17" s="58"/>
      <c r="N17" s="90">
        <v>505</v>
      </c>
      <c r="O17" s="79">
        <v>833</v>
      </c>
      <c r="P17" s="58"/>
      <c r="Q17" s="58"/>
      <c r="R17" s="90">
        <v>833</v>
      </c>
      <c r="S17" s="186">
        <v>4163</v>
      </c>
      <c r="T17" s="187"/>
      <c r="U17" s="187"/>
      <c r="V17" s="188">
        <v>4163</v>
      </c>
    </row>
    <row r="18" spans="1:22" ht="15" customHeight="1">
      <c r="A18" s="26" t="s">
        <v>453</v>
      </c>
      <c r="B18" s="209" t="s">
        <v>250</v>
      </c>
      <c r="C18" s="219">
        <v>12622</v>
      </c>
      <c r="D18" s="60"/>
      <c r="E18" s="60"/>
      <c r="F18" s="165">
        <v>12622</v>
      </c>
      <c r="G18" s="219">
        <v>13506</v>
      </c>
      <c r="H18" s="60"/>
      <c r="I18" s="60"/>
      <c r="J18" s="60">
        <v>13506</v>
      </c>
      <c r="K18" s="219">
        <v>13357</v>
      </c>
      <c r="L18" s="60"/>
      <c r="M18" s="60"/>
      <c r="N18" s="218">
        <v>13357</v>
      </c>
      <c r="O18" s="219">
        <v>13705</v>
      </c>
      <c r="P18" s="60"/>
      <c r="Q18" s="60"/>
      <c r="R18" s="218">
        <v>13705</v>
      </c>
      <c r="S18" s="220">
        <f>S12+S17</f>
        <v>17067</v>
      </c>
      <c r="T18" s="221"/>
      <c r="U18" s="221"/>
      <c r="V18" s="222">
        <f>V12+V17</f>
        <v>17067</v>
      </c>
    </row>
    <row r="19" spans="1:22" ht="15" customHeight="1">
      <c r="A19" s="5" t="s">
        <v>420</v>
      </c>
      <c r="B19" s="203" t="s">
        <v>259</v>
      </c>
      <c r="C19" s="79"/>
      <c r="D19" s="58"/>
      <c r="E19" s="58"/>
      <c r="F19" s="100"/>
      <c r="G19" s="79"/>
      <c r="H19" s="58"/>
      <c r="I19" s="58"/>
      <c r="J19" s="58"/>
      <c r="K19" s="79"/>
      <c r="L19" s="58"/>
      <c r="M19" s="58"/>
      <c r="N19" s="90"/>
      <c r="O19" s="79"/>
      <c r="P19" s="58"/>
      <c r="Q19" s="58"/>
      <c r="R19" s="90"/>
      <c r="S19" s="186"/>
      <c r="T19" s="187"/>
      <c r="U19" s="187"/>
      <c r="V19" s="188"/>
    </row>
    <row r="20" spans="1:22" ht="15" customHeight="1">
      <c r="A20" s="5" t="s">
        <v>421</v>
      </c>
      <c r="B20" s="203" t="s">
        <v>260</v>
      </c>
      <c r="C20" s="79"/>
      <c r="D20" s="58"/>
      <c r="E20" s="58"/>
      <c r="F20" s="100"/>
      <c r="G20" s="79"/>
      <c r="H20" s="58"/>
      <c r="I20" s="58"/>
      <c r="J20" s="58"/>
      <c r="K20" s="79"/>
      <c r="L20" s="58"/>
      <c r="M20" s="58"/>
      <c r="N20" s="90"/>
      <c r="O20" s="79"/>
      <c r="P20" s="58"/>
      <c r="Q20" s="58"/>
      <c r="R20" s="90"/>
      <c r="S20" s="186"/>
      <c r="T20" s="187"/>
      <c r="U20" s="187"/>
      <c r="V20" s="188"/>
    </row>
    <row r="21" spans="1:22" ht="15" customHeight="1">
      <c r="A21" s="7" t="s">
        <v>455</v>
      </c>
      <c r="B21" s="260" t="s">
        <v>261</v>
      </c>
      <c r="C21" s="79"/>
      <c r="D21" s="58"/>
      <c r="E21" s="58"/>
      <c r="F21" s="100"/>
      <c r="G21" s="79"/>
      <c r="H21" s="58"/>
      <c r="I21" s="58"/>
      <c r="J21" s="58"/>
      <c r="K21" s="79"/>
      <c r="L21" s="58"/>
      <c r="M21" s="58"/>
      <c r="N21" s="90"/>
      <c r="O21" s="79"/>
      <c r="P21" s="58"/>
      <c r="Q21" s="58"/>
      <c r="R21" s="90"/>
      <c r="S21" s="186"/>
      <c r="T21" s="187"/>
      <c r="U21" s="187"/>
      <c r="V21" s="188"/>
    </row>
    <row r="22" spans="1:22" ht="15" customHeight="1">
      <c r="A22" s="5" t="s">
        <v>422</v>
      </c>
      <c r="B22" s="203" t="s">
        <v>262</v>
      </c>
      <c r="C22" s="79"/>
      <c r="D22" s="58"/>
      <c r="E22" s="58"/>
      <c r="F22" s="100"/>
      <c r="G22" s="79"/>
      <c r="H22" s="58"/>
      <c r="I22" s="58"/>
      <c r="J22" s="58"/>
      <c r="K22" s="79"/>
      <c r="L22" s="58"/>
      <c r="M22" s="58"/>
      <c r="N22" s="90"/>
      <c r="O22" s="79"/>
      <c r="P22" s="58"/>
      <c r="Q22" s="58"/>
      <c r="R22" s="90"/>
      <c r="S22" s="186"/>
      <c r="T22" s="187"/>
      <c r="U22" s="187"/>
      <c r="V22" s="188"/>
    </row>
    <row r="23" spans="1:22" ht="15" customHeight="1">
      <c r="A23" s="5" t="s">
        <v>423</v>
      </c>
      <c r="B23" s="203" t="s">
        <v>263</v>
      </c>
      <c r="C23" s="79"/>
      <c r="D23" s="58"/>
      <c r="E23" s="58"/>
      <c r="F23" s="100"/>
      <c r="G23" s="79"/>
      <c r="H23" s="58"/>
      <c r="I23" s="58"/>
      <c r="J23" s="58"/>
      <c r="K23" s="79"/>
      <c r="L23" s="58"/>
      <c r="M23" s="58"/>
      <c r="N23" s="90"/>
      <c r="O23" s="79"/>
      <c r="P23" s="58"/>
      <c r="Q23" s="58"/>
      <c r="R23" s="90"/>
      <c r="S23" s="186"/>
      <c r="T23" s="187"/>
      <c r="U23" s="187"/>
      <c r="V23" s="188"/>
    </row>
    <row r="24" spans="1:22" ht="15" customHeight="1">
      <c r="A24" s="5" t="s">
        <v>424</v>
      </c>
      <c r="B24" s="203" t="s">
        <v>264</v>
      </c>
      <c r="C24" s="79">
        <v>290</v>
      </c>
      <c r="D24" s="58"/>
      <c r="E24" s="58"/>
      <c r="F24" s="100">
        <v>290</v>
      </c>
      <c r="G24" s="90">
        <v>290</v>
      </c>
      <c r="H24" s="58"/>
      <c r="I24" s="58"/>
      <c r="J24" s="58">
        <v>290</v>
      </c>
      <c r="K24" s="79">
        <v>290</v>
      </c>
      <c r="L24" s="58"/>
      <c r="M24" s="58"/>
      <c r="N24" s="100">
        <v>290</v>
      </c>
      <c r="O24" s="79">
        <v>290</v>
      </c>
      <c r="P24" s="58"/>
      <c r="Q24" s="58"/>
      <c r="R24" s="100">
        <v>290</v>
      </c>
      <c r="S24" s="186">
        <v>280</v>
      </c>
      <c r="T24" s="187"/>
      <c r="U24" s="187"/>
      <c r="V24" s="256">
        <v>280</v>
      </c>
    </row>
    <row r="25" spans="1:22" ht="15" customHeight="1">
      <c r="A25" s="5" t="s">
        <v>425</v>
      </c>
      <c r="B25" s="203" t="s">
        <v>265</v>
      </c>
      <c r="C25" s="79">
        <v>2441</v>
      </c>
      <c r="D25" s="58"/>
      <c r="E25" s="58"/>
      <c r="F25" s="100">
        <v>2441</v>
      </c>
      <c r="G25" s="90">
        <v>2441</v>
      </c>
      <c r="H25" s="58"/>
      <c r="I25" s="58"/>
      <c r="J25" s="58">
        <v>2441</v>
      </c>
      <c r="K25" s="79">
        <v>2441</v>
      </c>
      <c r="L25" s="58"/>
      <c r="M25" s="58"/>
      <c r="N25" s="100">
        <v>2441</v>
      </c>
      <c r="O25" s="79">
        <v>2441</v>
      </c>
      <c r="P25" s="58"/>
      <c r="Q25" s="58"/>
      <c r="R25" s="100">
        <v>2441</v>
      </c>
      <c r="S25" s="186">
        <v>5470</v>
      </c>
      <c r="T25" s="187"/>
      <c r="U25" s="187"/>
      <c r="V25" s="256">
        <v>5470</v>
      </c>
    </row>
    <row r="26" spans="1:22" ht="15" customHeight="1">
      <c r="A26" s="5" t="s">
        <v>426</v>
      </c>
      <c r="B26" s="203" t="s">
        <v>268</v>
      </c>
      <c r="C26" s="79"/>
      <c r="D26" s="58"/>
      <c r="E26" s="58"/>
      <c r="F26" s="100"/>
      <c r="G26" s="90"/>
      <c r="H26" s="58"/>
      <c r="I26" s="58"/>
      <c r="J26" s="58"/>
      <c r="K26" s="79"/>
      <c r="L26" s="58"/>
      <c r="M26" s="58"/>
      <c r="N26" s="100"/>
      <c r="O26" s="79"/>
      <c r="P26" s="58"/>
      <c r="Q26" s="58"/>
      <c r="R26" s="100"/>
      <c r="S26" s="186"/>
      <c r="T26" s="187"/>
      <c r="U26" s="187"/>
      <c r="V26" s="256"/>
    </row>
    <row r="27" spans="1:22" ht="15" customHeight="1">
      <c r="A27" s="5" t="s">
        <v>269</v>
      </c>
      <c r="B27" s="203" t="s">
        <v>270</v>
      </c>
      <c r="C27" s="79"/>
      <c r="D27" s="58"/>
      <c r="E27" s="58"/>
      <c r="F27" s="100"/>
      <c r="G27" s="90"/>
      <c r="H27" s="58"/>
      <c r="I27" s="58"/>
      <c r="J27" s="58"/>
      <c r="K27" s="79"/>
      <c r="L27" s="58"/>
      <c r="M27" s="58"/>
      <c r="N27" s="100"/>
      <c r="O27" s="79"/>
      <c r="P27" s="58"/>
      <c r="Q27" s="58"/>
      <c r="R27" s="100"/>
      <c r="S27" s="186"/>
      <c r="T27" s="187"/>
      <c r="U27" s="187"/>
      <c r="V27" s="256"/>
    </row>
    <row r="28" spans="1:22" ht="15" customHeight="1">
      <c r="A28" s="5" t="s">
        <v>427</v>
      </c>
      <c r="B28" s="203" t="s">
        <v>271</v>
      </c>
      <c r="C28" s="79">
        <v>600</v>
      </c>
      <c r="D28" s="58"/>
      <c r="E28" s="58"/>
      <c r="F28" s="100">
        <v>600</v>
      </c>
      <c r="G28" s="90">
        <v>600</v>
      </c>
      <c r="H28" s="58"/>
      <c r="I28" s="58"/>
      <c r="J28" s="58">
        <v>600</v>
      </c>
      <c r="K28" s="79">
        <v>600</v>
      </c>
      <c r="L28" s="58"/>
      <c r="M28" s="58"/>
      <c r="N28" s="100">
        <v>600</v>
      </c>
      <c r="O28" s="79">
        <v>600</v>
      </c>
      <c r="P28" s="58"/>
      <c r="Q28" s="58"/>
      <c r="R28" s="100">
        <v>600</v>
      </c>
      <c r="S28" s="186">
        <v>500</v>
      </c>
      <c r="T28" s="187"/>
      <c r="U28" s="187"/>
      <c r="V28" s="256">
        <v>500</v>
      </c>
    </row>
    <row r="29" spans="1:22" ht="15" customHeight="1">
      <c r="A29" s="5" t="s">
        <v>428</v>
      </c>
      <c r="B29" s="203" t="s">
        <v>276</v>
      </c>
      <c r="C29" s="79">
        <v>150</v>
      </c>
      <c r="D29" s="58"/>
      <c r="E29" s="58"/>
      <c r="F29" s="100">
        <v>150</v>
      </c>
      <c r="G29" s="90">
        <v>150</v>
      </c>
      <c r="H29" s="58"/>
      <c r="I29" s="58"/>
      <c r="J29" s="58">
        <v>150</v>
      </c>
      <c r="K29" s="79">
        <v>150</v>
      </c>
      <c r="L29" s="58"/>
      <c r="M29" s="58"/>
      <c r="N29" s="100">
        <v>150</v>
      </c>
      <c r="O29" s="79">
        <v>150</v>
      </c>
      <c r="P29" s="58"/>
      <c r="Q29" s="58"/>
      <c r="R29" s="100">
        <v>150</v>
      </c>
      <c r="S29" s="186">
        <v>32</v>
      </c>
      <c r="T29" s="187"/>
      <c r="U29" s="187"/>
      <c r="V29" s="256">
        <v>32</v>
      </c>
    </row>
    <row r="30" spans="1:22" ht="15" customHeight="1">
      <c r="A30" s="7" t="s">
        <v>456</v>
      </c>
      <c r="B30" s="260" t="s">
        <v>279</v>
      </c>
      <c r="C30" s="79">
        <v>3191</v>
      </c>
      <c r="D30" s="58"/>
      <c r="E30" s="58"/>
      <c r="F30" s="100">
        <v>3191</v>
      </c>
      <c r="G30" s="90">
        <v>3191</v>
      </c>
      <c r="H30" s="58"/>
      <c r="I30" s="58"/>
      <c r="J30" s="58">
        <v>3191</v>
      </c>
      <c r="K30" s="79">
        <v>3191</v>
      </c>
      <c r="L30" s="58"/>
      <c r="M30" s="58"/>
      <c r="N30" s="100">
        <v>3191</v>
      </c>
      <c r="O30" s="79">
        <v>3191</v>
      </c>
      <c r="P30" s="58"/>
      <c r="Q30" s="58"/>
      <c r="R30" s="100">
        <v>3191</v>
      </c>
      <c r="S30" s="186">
        <f>S25+S28+S29</f>
        <v>6002</v>
      </c>
      <c r="T30" s="187"/>
      <c r="U30" s="187"/>
      <c r="V30" s="256">
        <f>V25+V28+V29</f>
        <v>6002</v>
      </c>
    </row>
    <row r="31" spans="1:22" ht="15" customHeight="1">
      <c r="A31" s="5" t="s">
        <v>429</v>
      </c>
      <c r="B31" s="203" t="s">
        <v>280</v>
      </c>
      <c r="C31" s="79">
        <v>40</v>
      </c>
      <c r="D31" s="58"/>
      <c r="E31" s="58"/>
      <c r="F31" s="100">
        <v>40</v>
      </c>
      <c r="G31" s="90">
        <v>40</v>
      </c>
      <c r="H31" s="58"/>
      <c r="I31" s="58"/>
      <c r="J31" s="58">
        <v>40</v>
      </c>
      <c r="K31" s="79">
        <v>40</v>
      </c>
      <c r="L31" s="58"/>
      <c r="M31" s="58"/>
      <c r="N31" s="100">
        <v>40</v>
      </c>
      <c r="O31" s="79">
        <v>40</v>
      </c>
      <c r="P31" s="58"/>
      <c r="Q31" s="58"/>
      <c r="R31" s="100">
        <v>40</v>
      </c>
      <c r="S31" s="186">
        <v>28</v>
      </c>
      <c r="T31" s="187"/>
      <c r="U31" s="187"/>
      <c r="V31" s="256">
        <v>28</v>
      </c>
    </row>
    <row r="32" spans="1:22" ht="15" customHeight="1">
      <c r="A32" s="26" t="s">
        <v>457</v>
      </c>
      <c r="B32" s="209" t="s">
        <v>281</v>
      </c>
      <c r="C32" s="219">
        <v>3521</v>
      </c>
      <c r="D32" s="60"/>
      <c r="E32" s="60"/>
      <c r="F32" s="165">
        <v>3521</v>
      </c>
      <c r="G32" s="218">
        <v>3521</v>
      </c>
      <c r="H32" s="60"/>
      <c r="I32" s="60"/>
      <c r="J32" s="60">
        <v>3521</v>
      </c>
      <c r="K32" s="219">
        <v>3521</v>
      </c>
      <c r="L32" s="60"/>
      <c r="M32" s="60"/>
      <c r="N32" s="165">
        <v>3521</v>
      </c>
      <c r="O32" s="219">
        <v>3521</v>
      </c>
      <c r="P32" s="60"/>
      <c r="Q32" s="60"/>
      <c r="R32" s="165">
        <v>3521</v>
      </c>
      <c r="S32" s="220">
        <f>S30+S31+S24</f>
        <v>6310</v>
      </c>
      <c r="T32" s="221"/>
      <c r="U32" s="221"/>
      <c r="V32" s="262">
        <f>V30+V31+V24</f>
        <v>6310</v>
      </c>
    </row>
    <row r="33" spans="1:22" ht="15" customHeight="1">
      <c r="A33" s="11" t="s">
        <v>282</v>
      </c>
      <c r="B33" s="203" t="s">
        <v>283</v>
      </c>
      <c r="C33" s="79"/>
      <c r="D33" s="58"/>
      <c r="E33" s="58"/>
      <c r="F33" s="100"/>
      <c r="G33" s="90"/>
      <c r="H33" s="58"/>
      <c r="I33" s="58"/>
      <c r="J33" s="58"/>
      <c r="K33" s="79"/>
      <c r="L33" s="58"/>
      <c r="M33" s="58"/>
      <c r="N33" s="100"/>
      <c r="O33" s="79"/>
      <c r="P33" s="58"/>
      <c r="Q33" s="58"/>
      <c r="R33" s="100"/>
      <c r="S33" s="186"/>
      <c r="T33" s="187"/>
      <c r="U33" s="187"/>
      <c r="V33" s="256"/>
    </row>
    <row r="34" spans="1:22" ht="15" customHeight="1">
      <c r="A34" s="11" t="s">
        <v>430</v>
      </c>
      <c r="B34" s="203" t="s">
        <v>284</v>
      </c>
      <c r="C34" s="79">
        <v>720</v>
      </c>
      <c r="D34" s="58"/>
      <c r="E34" s="58"/>
      <c r="F34" s="100">
        <v>720</v>
      </c>
      <c r="G34" s="90">
        <v>720</v>
      </c>
      <c r="H34" s="58"/>
      <c r="I34" s="58"/>
      <c r="J34" s="58">
        <v>720</v>
      </c>
      <c r="K34" s="79">
        <v>720</v>
      </c>
      <c r="L34" s="58"/>
      <c r="M34" s="58"/>
      <c r="N34" s="100">
        <v>720</v>
      </c>
      <c r="O34" s="79">
        <v>720</v>
      </c>
      <c r="P34" s="58"/>
      <c r="Q34" s="58"/>
      <c r="R34" s="100">
        <v>720</v>
      </c>
      <c r="S34" s="186">
        <v>0</v>
      </c>
      <c r="T34" s="187"/>
      <c r="U34" s="187"/>
      <c r="V34" s="256">
        <v>0</v>
      </c>
    </row>
    <row r="35" spans="1:22" ht="15" customHeight="1">
      <c r="A35" s="11" t="s">
        <v>431</v>
      </c>
      <c r="B35" s="203" t="s">
        <v>285</v>
      </c>
      <c r="C35" s="79"/>
      <c r="D35" s="58"/>
      <c r="E35" s="58"/>
      <c r="F35" s="100"/>
      <c r="G35" s="90"/>
      <c r="H35" s="58"/>
      <c r="I35" s="58"/>
      <c r="J35" s="58"/>
      <c r="K35" s="79"/>
      <c r="L35" s="58"/>
      <c r="M35" s="58"/>
      <c r="N35" s="100"/>
      <c r="O35" s="79"/>
      <c r="P35" s="58"/>
      <c r="Q35" s="58"/>
      <c r="R35" s="100"/>
      <c r="S35" s="186">
        <v>32</v>
      </c>
      <c r="T35" s="187"/>
      <c r="U35" s="187"/>
      <c r="V35" s="256">
        <v>32</v>
      </c>
    </row>
    <row r="36" spans="1:22" ht="15" customHeight="1">
      <c r="A36" s="11" t="s">
        <v>432</v>
      </c>
      <c r="B36" s="203" t="s">
        <v>286</v>
      </c>
      <c r="C36" s="79">
        <v>300</v>
      </c>
      <c r="D36" s="58"/>
      <c r="E36" s="58"/>
      <c r="F36" s="100">
        <v>300</v>
      </c>
      <c r="G36" s="90">
        <v>300</v>
      </c>
      <c r="H36" s="58"/>
      <c r="I36" s="58"/>
      <c r="J36" s="58">
        <v>300</v>
      </c>
      <c r="K36" s="79">
        <v>300</v>
      </c>
      <c r="L36" s="58"/>
      <c r="M36" s="58"/>
      <c r="N36" s="100">
        <v>300</v>
      </c>
      <c r="O36" s="79">
        <v>300</v>
      </c>
      <c r="P36" s="58"/>
      <c r="Q36" s="58"/>
      <c r="R36" s="100">
        <v>300</v>
      </c>
      <c r="S36" s="186">
        <v>752</v>
      </c>
      <c r="T36" s="187"/>
      <c r="U36" s="187"/>
      <c r="V36" s="256">
        <v>752</v>
      </c>
    </row>
    <row r="37" spans="1:22" ht="15" customHeight="1">
      <c r="A37" s="11" t="s">
        <v>287</v>
      </c>
      <c r="B37" s="203" t="s">
        <v>288</v>
      </c>
      <c r="C37" s="79"/>
      <c r="D37" s="58"/>
      <c r="E37" s="58"/>
      <c r="F37" s="100"/>
      <c r="G37" s="90"/>
      <c r="H37" s="58"/>
      <c r="I37" s="58"/>
      <c r="J37" s="58"/>
      <c r="K37" s="79"/>
      <c r="L37" s="58"/>
      <c r="M37" s="58"/>
      <c r="N37" s="100"/>
      <c r="O37" s="79"/>
      <c r="P37" s="58"/>
      <c r="Q37" s="58"/>
      <c r="R37" s="100"/>
      <c r="S37" s="186"/>
      <c r="T37" s="187"/>
      <c r="U37" s="187"/>
      <c r="V37" s="256"/>
    </row>
    <row r="38" spans="1:22" ht="15" customHeight="1">
      <c r="A38" s="11" t="s">
        <v>289</v>
      </c>
      <c r="B38" s="203" t="s">
        <v>290</v>
      </c>
      <c r="C38" s="79"/>
      <c r="D38" s="58"/>
      <c r="E38" s="58"/>
      <c r="F38" s="100"/>
      <c r="G38" s="90"/>
      <c r="H38" s="58"/>
      <c r="I38" s="58"/>
      <c r="J38" s="58"/>
      <c r="K38" s="79"/>
      <c r="L38" s="58"/>
      <c r="M38" s="58"/>
      <c r="N38" s="100"/>
      <c r="O38" s="79"/>
      <c r="P38" s="58"/>
      <c r="Q38" s="58"/>
      <c r="R38" s="100"/>
      <c r="S38" s="186"/>
      <c r="T38" s="187"/>
      <c r="U38" s="187"/>
      <c r="V38" s="256"/>
    </row>
    <row r="39" spans="1:22" ht="15" customHeight="1">
      <c r="A39" s="11" t="s">
        <v>291</v>
      </c>
      <c r="B39" s="203" t="s">
        <v>292</v>
      </c>
      <c r="C39" s="79"/>
      <c r="D39" s="58"/>
      <c r="E39" s="58"/>
      <c r="F39" s="100"/>
      <c r="G39" s="90"/>
      <c r="H39" s="58"/>
      <c r="I39" s="58"/>
      <c r="J39" s="58"/>
      <c r="K39" s="79"/>
      <c r="L39" s="58"/>
      <c r="M39" s="58"/>
      <c r="N39" s="100"/>
      <c r="O39" s="79"/>
      <c r="P39" s="58"/>
      <c r="Q39" s="58"/>
      <c r="R39" s="100"/>
      <c r="S39" s="186"/>
      <c r="T39" s="187"/>
      <c r="U39" s="187"/>
      <c r="V39" s="256"/>
    </row>
    <row r="40" spans="1:22" ht="15" customHeight="1">
      <c r="A40" s="11" t="s">
        <v>433</v>
      </c>
      <c r="B40" s="203" t="s">
        <v>293</v>
      </c>
      <c r="C40" s="79">
        <v>60</v>
      </c>
      <c r="D40" s="58"/>
      <c r="E40" s="58"/>
      <c r="F40" s="100">
        <v>60</v>
      </c>
      <c r="G40" s="90">
        <v>60</v>
      </c>
      <c r="H40" s="58"/>
      <c r="I40" s="58"/>
      <c r="J40" s="58">
        <v>60</v>
      </c>
      <c r="K40" s="79">
        <v>60</v>
      </c>
      <c r="L40" s="58"/>
      <c r="M40" s="58"/>
      <c r="N40" s="100">
        <v>60</v>
      </c>
      <c r="O40" s="79">
        <v>60</v>
      </c>
      <c r="P40" s="58"/>
      <c r="Q40" s="58"/>
      <c r="R40" s="100">
        <v>60</v>
      </c>
      <c r="S40" s="186">
        <v>55</v>
      </c>
      <c r="T40" s="187"/>
      <c r="U40" s="187"/>
      <c r="V40" s="256">
        <v>55</v>
      </c>
    </row>
    <row r="41" spans="1:22" ht="15" customHeight="1">
      <c r="A41" s="11" t="s">
        <v>434</v>
      </c>
      <c r="B41" s="203" t="s">
        <v>294</v>
      </c>
      <c r="C41" s="79"/>
      <c r="D41" s="58"/>
      <c r="E41" s="58"/>
      <c r="F41" s="100"/>
      <c r="G41" s="90"/>
      <c r="H41" s="58"/>
      <c r="I41" s="58"/>
      <c r="J41" s="58"/>
      <c r="K41" s="79"/>
      <c r="L41" s="58"/>
      <c r="M41" s="58"/>
      <c r="N41" s="100"/>
      <c r="O41" s="79"/>
      <c r="P41" s="58"/>
      <c r="Q41" s="58"/>
      <c r="R41" s="100"/>
      <c r="S41" s="186"/>
      <c r="T41" s="187"/>
      <c r="U41" s="187"/>
      <c r="V41" s="256"/>
    </row>
    <row r="42" spans="1:22" ht="15" customHeight="1">
      <c r="A42" s="11" t="s">
        <v>435</v>
      </c>
      <c r="B42" s="203" t="s">
        <v>295</v>
      </c>
      <c r="C42" s="79"/>
      <c r="D42" s="58"/>
      <c r="E42" s="58"/>
      <c r="F42" s="100"/>
      <c r="G42" s="90"/>
      <c r="H42" s="58"/>
      <c r="I42" s="58"/>
      <c r="J42" s="58"/>
      <c r="K42" s="79">
        <v>292</v>
      </c>
      <c r="L42" s="58"/>
      <c r="M42" s="58"/>
      <c r="N42" s="100">
        <v>292</v>
      </c>
      <c r="O42" s="79">
        <v>292</v>
      </c>
      <c r="P42" s="58"/>
      <c r="Q42" s="58"/>
      <c r="R42" s="100">
        <v>292</v>
      </c>
      <c r="S42" s="186">
        <v>747</v>
      </c>
      <c r="T42" s="187"/>
      <c r="U42" s="187"/>
      <c r="V42" s="256">
        <v>747</v>
      </c>
    </row>
    <row r="43" spans="1:22" ht="15" customHeight="1">
      <c r="A43" s="32" t="s">
        <v>458</v>
      </c>
      <c r="B43" s="209" t="s">
        <v>296</v>
      </c>
      <c r="C43" s="219">
        <v>1080</v>
      </c>
      <c r="D43" s="60"/>
      <c r="E43" s="60"/>
      <c r="F43" s="165">
        <v>1080</v>
      </c>
      <c r="G43" s="218">
        <v>1080</v>
      </c>
      <c r="H43" s="60"/>
      <c r="I43" s="60"/>
      <c r="J43" s="60">
        <v>1080</v>
      </c>
      <c r="K43" s="219">
        <v>1372</v>
      </c>
      <c r="L43" s="60"/>
      <c r="M43" s="60"/>
      <c r="N43" s="165">
        <v>1372</v>
      </c>
      <c r="O43" s="219">
        <v>1372</v>
      </c>
      <c r="P43" s="60"/>
      <c r="Q43" s="60"/>
      <c r="R43" s="165">
        <v>1372</v>
      </c>
      <c r="S43" s="220">
        <f>S33+S34+S35+S36+S37+S38+S39+S40+S41+S42</f>
        <v>1586</v>
      </c>
      <c r="T43" s="221"/>
      <c r="U43" s="221"/>
      <c r="V43" s="262">
        <f>V33+V34+V35+V36+V37+V38+V39+V40+V41+V42</f>
        <v>1586</v>
      </c>
    </row>
    <row r="44" spans="1:22" ht="15" customHeight="1">
      <c r="A44" s="11" t="s">
        <v>305</v>
      </c>
      <c r="B44" s="203" t="s">
        <v>306</v>
      </c>
      <c r="C44" s="79"/>
      <c r="D44" s="58"/>
      <c r="E44" s="58"/>
      <c r="F44" s="100"/>
      <c r="G44" s="79"/>
      <c r="H44" s="58"/>
      <c r="I44" s="58"/>
      <c r="J44" s="58"/>
      <c r="K44" s="79"/>
      <c r="L44" s="58"/>
      <c r="M44" s="58"/>
      <c r="N44" s="58"/>
      <c r="O44" s="79"/>
      <c r="P44" s="58"/>
      <c r="Q44" s="58"/>
      <c r="R44" s="58"/>
      <c r="S44" s="186"/>
      <c r="T44" s="187"/>
      <c r="U44" s="187"/>
      <c r="V44" s="188"/>
    </row>
    <row r="45" spans="1:22" ht="15" customHeight="1">
      <c r="A45" s="5" t="s">
        <v>439</v>
      </c>
      <c r="B45" s="203" t="s">
        <v>307</v>
      </c>
      <c r="C45" s="79"/>
      <c r="D45" s="58"/>
      <c r="E45" s="58"/>
      <c r="F45" s="100"/>
      <c r="G45" s="79"/>
      <c r="H45" s="58"/>
      <c r="I45" s="58"/>
      <c r="J45" s="58"/>
      <c r="K45" s="79"/>
      <c r="L45" s="58"/>
      <c r="M45" s="58"/>
      <c r="N45" s="58"/>
      <c r="O45" s="79"/>
      <c r="P45" s="58"/>
      <c r="Q45" s="58"/>
      <c r="R45" s="58"/>
      <c r="S45" s="186"/>
      <c r="T45" s="187"/>
      <c r="U45" s="187"/>
      <c r="V45" s="188"/>
    </row>
    <row r="46" spans="1:22" ht="15" customHeight="1">
      <c r="A46" s="11" t="s">
        <v>440</v>
      </c>
      <c r="B46" s="203" t="s">
        <v>308</v>
      </c>
      <c r="C46" s="79"/>
      <c r="D46" s="58"/>
      <c r="E46" s="58"/>
      <c r="F46" s="100"/>
      <c r="G46" s="79"/>
      <c r="H46" s="58"/>
      <c r="I46" s="58"/>
      <c r="J46" s="58"/>
      <c r="K46" s="79"/>
      <c r="L46" s="58"/>
      <c r="M46" s="58"/>
      <c r="N46" s="58"/>
      <c r="O46" s="79"/>
      <c r="P46" s="58"/>
      <c r="Q46" s="58"/>
      <c r="R46" s="58"/>
      <c r="S46" s="186"/>
      <c r="T46" s="187"/>
      <c r="U46" s="187"/>
      <c r="V46" s="188"/>
    </row>
    <row r="47" spans="1:22" ht="15" customHeight="1">
      <c r="A47" s="26" t="s">
        <v>460</v>
      </c>
      <c r="B47" s="209" t="s">
        <v>309</v>
      </c>
      <c r="C47" s="79"/>
      <c r="D47" s="58"/>
      <c r="E47" s="58"/>
      <c r="F47" s="100"/>
      <c r="G47" s="79"/>
      <c r="H47" s="58"/>
      <c r="I47" s="58"/>
      <c r="J47" s="58"/>
      <c r="K47" s="79"/>
      <c r="L47" s="58"/>
      <c r="M47" s="58"/>
      <c r="N47" s="58"/>
      <c r="O47" s="79"/>
      <c r="P47" s="58"/>
      <c r="Q47" s="58"/>
      <c r="R47" s="58"/>
      <c r="S47" s="186"/>
      <c r="T47" s="187"/>
      <c r="U47" s="187"/>
      <c r="V47" s="188"/>
    </row>
    <row r="48" spans="1:22" ht="15" customHeight="1">
      <c r="A48" s="265" t="s">
        <v>519</v>
      </c>
      <c r="B48" s="263"/>
      <c r="C48" s="227">
        <f>C47+C43+C32+C18</f>
        <v>17223</v>
      </c>
      <c r="D48" s="226">
        <f t="shared" ref="D48:V48" si="0">D47+D43+D32+D18</f>
        <v>0</v>
      </c>
      <c r="E48" s="226">
        <f t="shared" si="0"/>
        <v>0</v>
      </c>
      <c r="F48" s="228">
        <f t="shared" si="0"/>
        <v>17223</v>
      </c>
      <c r="G48" s="227">
        <f t="shared" si="0"/>
        <v>18107</v>
      </c>
      <c r="H48" s="226">
        <f t="shared" si="0"/>
        <v>0</v>
      </c>
      <c r="I48" s="226">
        <f t="shared" si="0"/>
        <v>0</v>
      </c>
      <c r="J48" s="228">
        <f t="shared" si="0"/>
        <v>18107</v>
      </c>
      <c r="K48" s="227">
        <f t="shared" si="0"/>
        <v>18250</v>
      </c>
      <c r="L48" s="226">
        <f t="shared" si="0"/>
        <v>0</v>
      </c>
      <c r="M48" s="226">
        <f t="shared" si="0"/>
        <v>0</v>
      </c>
      <c r="N48" s="228">
        <f t="shared" si="0"/>
        <v>18250</v>
      </c>
      <c r="O48" s="227">
        <f t="shared" si="0"/>
        <v>18598</v>
      </c>
      <c r="P48" s="226">
        <f t="shared" si="0"/>
        <v>0</v>
      </c>
      <c r="Q48" s="226">
        <f t="shared" si="0"/>
        <v>0</v>
      </c>
      <c r="R48" s="228">
        <f t="shared" si="0"/>
        <v>18598</v>
      </c>
      <c r="S48" s="227">
        <f t="shared" si="0"/>
        <v>24963</v>
      </c>
      <c r="T48" s="226">
        <f t="shared" si="0"/>
        <v>0</v>
      </c>
      <c r="U48" s="226">
        <f t="shared" si="0"/>
        <v>0</v>
      </c>
      <c r="V48" s="226">
        <f t="shared" si="0"/>
        <v>24963</v>
      </c>
    </row>
    <row r="49" spans="1:22" ht="15" customHeight="1">
      <c r="A49" s="5" t="s">
        <v>251</v>
      </c>
      <c r="B49" s="203" t="s">
        <v>252</v>
      </c>
      <c r="C49" s="79"/>
      <c r="D49" s="58"/>
      <c r="E49" s="58"/>
      <c r="F49" s="100"/>
      <c r="G49" s="79"/>
      <c r="H49" s="58"/>
      <c r="I49" s="58"/>
      <c r="J49" s="58"/>
      <c r="K49" s="79"/>
      <c r="L49" s="58"/>
      <c r="M49" s="58"/>
      <c r="N49" s="58"/>
      <c r="O49" s="79"/>
      <c r="P49" s="58"/>
      <c r="Q49" s="58"/>
      <c r="R49" s="58"/>
      <c r="S49" s="186"/>
      <c r="T49" s="187"/>
      <c r="U49" s="187"/>
      <c r="V49" s="188"/>
    </row>
    <row r="50" spans="1:22" ht="15" customHeight="1">
      <c r="A50" s="5" t="s">
        <v>253</v>
      </c>
      <c r="B50" s="203" t="s">
        <v>254</v>
      </c>
      <c r="C50" s="79"/>
      <c r="D50" s="58"/>
      <c r="E50" s="58"/>
      <c r="F50" s="100"/>
      <c r="G50" s="79"/>
      <c r="H50" s="58"/>
      <c r="I50" s="58"/>
      <c r="J50" s="58"/>
      <c r="K50" s="79"/>
      <c r="L50" s="58"/>
      <c r="M50" s="58"/>
      <c r="N50" s="58"/>
      <c r="O50" s="79"/>
      <c r="P50" s="58"/>
      <c r="Q50" s="58"/>
      <c r="R50" s="58"/>
      <c r="S50" s="186"/>
      <c r="T50" s="187"/>
      <c r="U50" s="187"/>
      <c r="V50" s="188"/>
    </row>
    <row r="51" spans="1:22" ht="15" customHeight="1">
      <c r="A51" s="5" t="s">
        <v>417</v>
      </c>
      <c r="B51" s="203" t="s">
        <v>255</v>
      </c>
      <c r="C51" s="79"/>
      <c r="D51" s="58"/>
      <c r="E51" s="58"/>
      <c r="F51" s="100"/>
      <c r="G51" s="79"/>
      <c r="H51" s="58"/>
      <c r="I51" s="58"/>
      <c r="J51" s="58"/>
      <c r="K51" s="79"/>
      <c r="L51" s="58"/>
      <c r="M51" s="58"/>
      <c r="N51" s="58"/>
      <c r="O51" s="79"/>
      <c r="P51" s="58"/>
      <c r="Q51" s="58"/>
      <c r="R51" s="58"/>
      <c r="S51" s="186"/>
      <c r="T51" s="187"/>
      <c r="U51" s="187"/>
      <c r="V51" s="188"/>
    </row>
    <row r="52" spans="1:22" ht="15" customHeight="1">
      <c r="A52" s="5" t="s">
        <v>418</v>
      </c>
      <c r="B52" s="203" t="s">
        <v>256</v>
      </c>
      <c r="C52" s="79"/>
      <c r="D52" s="58"/>
      <c r="E52" s="58"/>
      <c r="F52" s="100"/>
      <c r="G52" s="79"/>
      <c r="H52" s="58"/>
      <c r="I52" s="58"/>
      <c r="J52" s="58"/>
      <c r="K52" s="79"/>
      <c r="L52" s="58"/>
      <c r="M52" s="58"/>
      <c r="N52" s="58"/>
      <c r="O52" s="79"/>
      <c r="P52" s="58"/>
      <c r="Q52" s="58"/>
      <c r="R52" s="58"/>
      <c r="S52" s="186"/>
      <c r="T52" s="187"/>
      <c r="U52" s="187"/>
      <c r="V52" s="188"/>
    </row>
    <row r="53" spans="1:22" ht="15" customHeight="1">
      <c r="A53" s="5" t="s">
        <v>419</v>
      </c>
      <c r="B53" s="203" t="s">
        <v>257</v>
      </c>
      <c r="C53" s="79"/>
      <c r="D53" s="58"/>
      <c r="E53" s="58"/>
      <c r="F53" s="100"/>
      <c r="G53" s="79"/>
      <c r="H53" s="58"/>
      <c r="I53" s="58"/>
      <c r="J53" s="58"/>
      <c r="K53" s="79"/>
      <c r="L53" s="58"/>
      <c r="M53" s="58"/>
      <c r="N53" s="58"/>
      <c r="O53" s="79"/>
      <c r="P53" s="58"/>
      <c r="Q53" s="58"/>
      <c r="R53" s="58"/>
      <c r="S53" s="186">
        <v>7990</v>
      </c>
      <c r="T53" s="187"/>
      <c r="U53" s="187"/>
      <c r="V53" s="188">
        <v>7990</v>
      </c>
    </row>
    <row r="54" spans="1:22" ht="15" customHeight="1">
      <c r="A54" s="26" t="s">
        <v>454</v>
      </c>
      <c r="B54" s="209" t="s">
        <v>258</v>
      </c>
      <c r="C54" s="219"/>
      <c r="D54" s="60"/>
      <c r="E54" s="60"/>
      <c r="F54" s="165"/>
      <c r="G54" s="219"/>
      <c r="H54" s="60"/>
      <c r="I54" s="60"/>
      <c r="J54" s="60"/>
      <c r="K54" s="219"/>
      <c r="L54" s="60"/>
      <c r="M54" s="60"/>
      <c r="N54" s="60"/>
      <c r="O54" s="219"/>
      <c r="P54" s="60"/>
      <c r="Q54" s="60"/>
      <c r="R54" s="60"/>
      <c r="S54" s="220">
        <f>S53</f>
        <v>7990</v>
      </c>
      <c r="T54" s="221"/>
      <c r="U54" s="221"/>
      <c r="V54" s="222">
        <f>V53</f>
        <v>7990</v>
      </c>
    </row>
    <row r="55" spans="1:22" ht="15" customHeight="1">
      <c r="A55" s="11" t="s">
        <v>436</v>
      </c>
      <c r="B55" s="203" t="s">
        <v>297</v>
      </c>
      <c r="C55" s="79"/>
      <c r="D55" s="58"/>
      <c r="E55" s="58"/>
      <c r="F55" s="100"/>
      <c r="G55" s="79"/>
      <c r="H55" s="58"/>
      <c r="I55" s="58"/>
      <c r="J55" s="58"/>
      <c r="K55" s="79"/>
      <c r="L55" s="58"/>
      <c r="M55" s="58"/>
      <c r="N55" s="58"/>
      <c r="O55" s="79"/>
      <c r="P55" s="58"/>
      <c r="Q55" s="58"/>
      <c r="R55" s="58"/>
      <c r="S55" s="186"/>
      <c r="T55" s="187"/>
      <c r="U55" s="187"/>
      <c r="V55" s="188"/>
    </row>
    <row r="56" spans="1:22" ht="15" customHeight="1">
      <c r="A56" s="11" t="s">
        <v>437</v>
      </c>
      <c r="B56" s="203" t="s">
        <v>298</v>
      </c>
      <c r="C56" s="79"/>
      <c r="D56" s="58"/>
      <c r="E56" s="58"/>
      <c r="F56" s="100"/>
      <c r="G56" s="79"/>
      <c r="H56" s="58"/>
      <c r="I56" s="58"/>
      <c r="J56" s="58"/>
      <c r="K56" s="79"/>
      <c r="L56" s="58"/>
      <c r="M56" s="58"/>
      <c r="N56" s="58"/>
      <c r="O56" s="79"/>
      <c r="P56" s="58"/>
      <c r="Q56" s="58"/>
      <c r="R56" s="58"/>
      <c r="S56" s="186">
        <v>118</v>
      </c>
      <c r="T56" s="187"/>
      <c r="U56" s="187"/>
      <c r="V56" s="188">
        <v>118</v>
      </c>
    </row>
    <row r="57" spans="1:22" ht="15" customHeight="1">
      <c r="A57" s="11" t="s">
        <v>299</v>
      </c>
      <c r="B57" s="203" t="s">
        <v>300</v>
      </c>
      <c r="C57" s="79"/>
      <c r="D57" s="58"/>
      <c r="E57" s="58"/>
      <c r="F57" s="100"/>
      <c r="G57" s="79"/>
      <c r="H57" s="58"/>
      <c r="I57" s="58"/>
      <c r="J57" s="58"/>
      <c r="K57" s="79"/>
      <c r="L57" s="58"/>
      <c r="M57" s="58"/>
      <c r="N57" s="58"/>
      <c r="O57" s="79"/>
      <c r="P57" s="58"/>
      <c r="Q57" s="58"/>
      <c r="R57" s="58"/>
      <c r="S57" s="186"/>
      <c r="T57" s="187"/>
      <c r="U57" s="187"/>
      <c r="V57" s="188"/>
    </row>
    <row r="58" spans="1:22" ht="15" customHeight="1">
      <c r="A58" s="11" t="s">
        <v>438</v>
      </c>
      <c r="B58" s="203" t="s">
        <v>301</v>
      </c>
      <c r="C58" s="79"/>
      <c r="D58" s="58"/>
      <c r="E58" s="58"/>
      <c r="F58" s="100"/>
      <c r="G58" s="79"/>
      <c r="H58" s="58"/>
      <c r="I58" s="58"/>
      <c r="J58" s="58"/>
      <c r="K58" s="79"/>
      <c r="L58" s="58"/>
      <c r="M58" s="58"/>
      <c r="N58" s="58"/>
      <c r="O58" s="79"/>
      <c r="P58" s="58"/>
      <c r="Q58" s="58"/>
      <c r="R58" s="58"/>
      <c r="S58" s="186"/>
      <c r="T58" s="187"/>
      <c r="U58" s="187"/>
      <c r="V58" s="188"/>
    </row>
    <row r="59" spans="1:22" ht="15" customHeight="1">
      <c r="A59" s="11" t="s">
        <v>302</v>
      </c>
      <c r="B59" s="203" t="s">
        <v>303</v>
      </c>
      <c r="C59" s="79"/>
      <c r="D59" s="58"/>
      <c r="E59" s="58"/>
      <c r="F59" s="100"/>
      <c r="G59" s="79"/>
      <c r="H59" s="58"/>
      <c r="I59" s="58"/>
      <c r="J59" s="58"/>
      <c r="K59" s="79"/>
      <c r="L59" s="58"/>
      <c r="M59" s="58"/>
      <c r="N59" s="58"/>
      <c r="O59" s="79"/>
      <c r="P59" s="58"/>
      <c r="Q59" s="58"/>
      <c r="R59" s="58"/>
      <c r="S59" s="186"/>
      <c r="T59" s="187"/>
      <c r="U59" s="187"/>
      <c r="V59" s="188"/>
    </row>
    <row r="60" spans="1:22" ht="15" customHeight="1">
      <c r="A60" s="26" t="s">
        <v>459</v>
      </c>
      <c r="B60" s="209" t="s">
        <v>304</v>
      </c>
      <c r="C60" s="219"/>
      <c r="D60" s="60"/>
      <c r="E60" s="60"/>
      <c r="F60" s="165"/>
      <c r="G60" s="219"/>
      <c r="H60" s="60"/>
      <c r="I60" s="60"/>
      <c r="J60" s="60"/>
      <c r="K60" s="219"/>
      <c r="L60" s="60"/>
      <c r="M60" s="60"/>
      <c r="N60" s="60"/>
      <c r="O60" s="219"/>
      <c r="P60" s="60"/>
      <c r="Q60" s="60"/>
      <c r="R60" s="60"/>
      <c r="S60" s="220">
        <f>S56</f>
        <v>118</v>
      </c>
      <c r="T60" s="221"/>
      <c r="U60" s="221"/>
      <c r="V60" s="222">
        <f>V56</f>
        <v>118</v>
      </c>
    </row>
    <row r="61" spans="1:22" ht="15" customHeight="1">
      <c r="A61" s="11" t="s">
        <v>310</v>
      </c>
      <c r="B61" s="203" t="s">
        <v>311</v>
      </c>
      <c r="C61" s="79"/>
      <c r="D61" s="58"/>
      <c r="E61" s="58"/>
      <c r="F61" s="100"/>
      <c r="G61" s="79"/>
      <c r="H61" s="58"/>
      <c r="I61" s="58"/>
      <c r="J61" s="58"/>
      <c r="K61" s="79"/>
      <c r="L61" s="58"/>
      <c r="M61" s="58"/>
      <c r="N61" s="58"/>
      <c r="O61" s="79"/>
      <c r="P61" s="58"/>
      <c r="Q61" s="58"/>
      <c r="R61" s="58"/>
      <c r="S61" s="186"/>
      <c r="T61" s="187"/>
      <c r="U61" s="187"/>
      <c r="V61" s="188"/>
    </row>
    <row r="62" spans="1:22" ht="15" customHeight="1">
      <c r="A62" s="5" t="s">
        <v>441</v>
      </c>
      <c r="B62" s="203" t="s">
        <v>312</v>
      </c>
      <c r="C62" s="79"/>
      <c r="D62" s="58"/>
      <c r="E62" s="58"/>
      <c r="F62" s="100"/>
      <c r="G62" s="79"/>
      <c r="H62" s="58"/>
      <c r="I62" s="58"/>
      <c r="J62" s="58"/>
      <c r="K62" s="79"/>
      <c r="L62" s="58"/>
      <c r="M62" s="58"/>
      <c r="N62" s="58"/>
      <c r="O62" s="79"/>
      <c r="P62" s="58"/>
      <c r="Q62" s="58"/>
      <c r="R62" s="58"/>
      <c r="S62" s="186"/>
      <c r="T62" s="187"/>
      <c r="U62" s="187"/>
      <c r="V62" s="188"/>
    </row>
    <row r="63" spans="1:22" ht="15" customHeight="1">
      <c r="A63" s="11" t="s">
        <v>442</v>
      </c>
      <c r="B63" s="203" t="s">
        <v>313</v>
      </c>
      <c r="C63" s="79"/>
      <c r="D63" s="58"/>
      <c r="E63" s="58"/>
      <c r="F63" s="100"/>
      <c r="G63" s="79"/>
      <c r="H63" s="58"/>
      <c r="I63" s="58"/>
      <c r="J63" s="58"/>
      <c r="K63" s="79"/>
      <c r="L63" s="58"/>
      <c r="M63" s="58"/>
      <c r="N63" s="58"/>
      <c r="O63" s="79"/>
      <c r="P63" s="58"/>
      <c r="Q63" s="58"/>
      <c r="R63" s="58"/>
      <c r="S63" s="186"/>
      <c r="T63" s="187"/>
      <c r="U63" s="187"/>
      <c r="V63" s="188"/>
    </row>
    <row r="64" spans="1:22" ht="15" customHeight="1">
      <c r="A64" s="26" t="s">
        <v>462</v>
      </c>
      <c r="B64" s="209" t="s">
        <v>314</v>
      </c>
      <c r="C64" s="79"/>
      <c r="D64" s="58"/>
      <c r="E64" s="58"/>
      <c r="F64" s="100"/>
      <c r="G64" s="79"/>
      <c r="H64" s="58"/>
      <c r="I64" s="58"/>
      <c r="J64" s="58"/>
      <c r="K64" s="79"/>
      <c r="L64" s="58"/>
      <c r="M64" s="58"/>
      <c r="N64" s="58"/>
      <c r="O64" s="79"/>
      <c r="P64" s="58"/>
      <c r="Q64" s="58"/>
      <c r="R64" s="58"/>
      <c r="S64" s="186"/>
      <c r="T64" s="187"/>
      <c r="U64" s="187"/>
      <c r="V64" s="188"/>
    </row>
    <row r="65" spans="1:22" ht="15" customHeight="1">
      <c r="A65" s="265" t="s">
        <v>518</v>
      </c>
      <c r="B65" s="263"/>
      <c r="C65" s="227"/>
      <c r="D65" s="226"/>
      <c r="E65" s="226"/>
      <c r="F65" s="228"/>
      <c r="G65" s="227"/>
      <c r="H65" s="226"/>
      <c r="I65" s="226"/>
      <c r="J65" s="226"/>
      <c r="K65" s="227"/>
      <c r="L65" s="226"/>
      <c r="M65" s="226"/>
      <c r="N65" s="226"/>
      <c r="O65" s="227"/>
      <c r="P65" s="226"/>
      <c r="Q65" s="226"/>
      <c r="R65" s="226"/>
      <c r="S65" s="227">
        <f>S54+S60</f>
        <v>8108</v>
      </c>
      <c r="T65" s="226"/>
      <c r="U65" s="226"/>
      <c r="V65" s="228">
        <f>V54+V60</f>
        <v>8108</v>
      </c>
    </row>
    <row r="66" spans="1:22" ht="15.75">
      <c r="A66" s="266" t="s">
        <v>461</v>
      </c>
      <c r="B66" s="229" t="s">
        <v>315</v>
      </c>
      <c r="C66" s="252">
        <v>17223</v>
      </c>
      <c r="D66" s="250"/>
      <c r="E66" s="250"/>
      <c r="F66" s="253">
        <v>17223</v>
      </c>
      <c r="G66" s="252">
        <v>18107</v>
      </c>
      <c r="H66" s="250"/>
      <c r="I66" s="250"/>
      <c r="J66" s="250">
        <v>18107</v>
      </c>
      <c r="K66" s="252">
        <v>18250</v>
      </c>
      <c r="L66" s="250"/>
      <c r="M66" s="250"/>
      <c r="N66" s="250">
        <v>18250</v>
      </c>
      <c r="O66" s="252">
        <v>18598</v>
      </c>
      <c r="P66" s="250"/>
      <c r="Q66" s="250"/>
      <c r="R66" s="250">
        <v>18598</v>
      </c>
      <c r="S66" s="252">
        <f>S64+S60+S54+S47+S43+S32+S18</f>
        <v>33071</v>
      </c>
      <c r="T66" s="250"/>
      <c r="U66" s="250"/>
      <c r="V66" s="253">
        <f>V64+V60+V54+V47+V43+V32+V18</f>
        <v>33071</v>
      </c>
    </row>
    <row r="67" spans="1:22" ht="15.75">
      <c r="A67" s="267" t="s">
        <v>27</v>
      </c>
      <c r="B67" s="268"/>
      <c r="C67" s="269"/>
      <c r="D67" s="270"/>
      <c r="E67" s="270"/>
      <c r="F67" s="271"/>
      <c r="G67" s="269"/>
      <c r="H67" s="270"/>
      <c r="I67" s="270"/>
      <c r="J67" s="270"/>
      <c r="K67" s="269"/>
      <c r="L67" s="270"/>
      <c r="M67" s="270"/>
      <c r="N67" s="270"/>
      <c r="O67" s="269"/>
      <c r="P67" s="270"/>
      <c r="Q67" s="270"/>
      <c r="R67" s="270"/>
      <c r="S67" s="269"/>
      <c r="T67" s="270"/>
      <c r="U67" s="270"/>
      <c r="V67" s="271"/>
    </row>
    <row r="68" spans="1:22" ht="15.75">
      <c r="A68" s="267" t="s">
        <v>28</v>
      </c>
      <c r="B68" s="268"/>
      <c r="C68" s="269"/>
      <c r="D68" s="270"/>
      <c r="E68" s="270"/>
      <c r="F68" s="271"/>
      <c r="G68" s="269"/>
      <c r="H68" s="270"/>
      <c r="I68" s="270"/>
      <c r="J68" s="270"/>
      <c r="K68" s="269"/>
      <c r="L68" s="270"/>
      <c r="M68" s="270"/>
      <c r="N68" s="270"/>
      <c r="O68" s="269"/>
      <c r="P68" s="270"/>
      <c r="Q68" s="270"/>
      <c r="R68" s="270"/>
      <c r="S68" s="269"/>
      <c r="T68" s="270"/>
      <c r="U68" s="270"/>
      <c r="V68" s="271"/>
    </row>
    <row r="69" spans="1:22">
      <c r="A69" s="25" t="s">
        <v>443</v>
      </c>
      <c r="B69" s="201" t="s">
        <v>316</v>
      </c>
      <c r="C69" s="79"/>
      <c r="D69" s="58"/>
      <c r="E69" s="58"/>
      <c r="F69" s="100"/>
      <c r="G69" s="79"/>
      <c r="H69" s="58"/>
      <c r="I69" s="58"/>
      <c r="J69" s="58"/>
      <c r="K69" s="79"/>
      <c r="L69" s="58"/>
      <c r="M69" s="58"/>
      <c r="N69" s="58"/>
      <c r="O69" s="79"/>
      <c r="P69" s="58"/>
      <c r="Q69" s="58"/>
      <c r="R69" s="58"/>
      <c r="S69" s="186"/>
      <c r="T69" s="187"/>
      <c r="U69" s="187"/>
      <c r="V69" s="188"/>
    </row>
    <row r="70" spans="1:22">
      <c r="A70" s="11" t="s">
        <v>317</v>
      </c>
      <c r="B70" s="201" t="s">
        <v>318</v>
      </c>
      <c r="C70" s="79"/>
      <c r="D70" s="58"/>
      <c r="E70" s="58"/>
      <c r="F70" s="100"/>
      <c r="G70" s="79"/>
      <c r="H70" s="58"/>
      <c r="I70" s="58"/>
      <c r="J70" s="58"/>
      <c r="K70" s="79"/>
      <c r="L70" s="58"/>
      <c r="M70" s="58"/>
      <c r="N70" s="58"/>
      <c r="O70" s="79"/>
      <c r="P70" s="58"/>
      <c r="Q70" s="58"/>
      <c r="R70" s="58"/>
      <c r="S70" s="186"/>
      <c r="T70" s="187"/>
      <c r="U70" s="187"/>
      <c r="V70" s="188"/>
    </row>
    <row r="71" spans="1:22">
      <c r="A71" s="25" t="s">
        <v>444</v>
      </c>
      <c r="B71" s="201" t="s">
        <v>319</v>
      </c>
      <c r="C71" s="79"/>
      <c r="D71" s="58"/>
      <c r="E71" s="58"/>
      <c r="F71" s="100"/>
      <c r="G71" s="79"/>
      <c r="H71" s="58"/>
      <c r="I71" s="58"/>
      <c r="J71" s="58"/>
      <c r="K71" s="79"/>
      <c r="L71" s="58"/>
      <c r="M71" s="58"/>
      <c r="N71" s="58"/>
      <c r="O71" s="79"/>
      <c r="P71" s="58"/>
      <c r="Q71" s="58"/>
      <c r="R71" s="58"/>
      <c r="S71" s="186">
        <v>7990</v>
      </c>
      <c r="T71" s="187"/>
      <c r="U71" s="187"/>
      <c r="V71" s="188">
        <v>7990</v>
      </c>
    </row>
    <row r="72" spans="1:22">
      <c r="A72" s="13" t="s">
        <v>463</v>
      </c>
      <c r="B72" s="204" t="s">
        <v>320</v>
      </c>
      <c r="C72" s="79"/>
      <c r="D72" s="58"/>
      <c r="E72" s="58"/>
      <c r="F72" s="100"/>
      <c r="G72" s="79"/>
      <c r="H72" s="58"/>
      <c r="I72" s="58"/>
      <c r="J72" s="58"/>
      <c r="K72" s="79"/>
      <c r="L72" s="58"/>
      <c r="M72" s="58"/>
      <c r="N72" s="58"/>
      <c r="O72" s="79"/>
      <c r="P72" s="58"/>
      <c r="Q72" s="58"/>
      <c r="R72" s="58"/>
      <c r="S72" s="186">
        <f>S71</f>
        <v>7990</v>
      </c>
      <c r="T72" s="187"/>
      <c r="U72" s="187"/>
      <c r="V72" s="188">
        <f>V71</f>
        <v>7990</v>
      </c>
    </row>
    <row r="73" spans="1:22">
      <c r="A73" s="11" t="s">
        <v>445</v>
      </c>
      <c r="B73" s="201" t="s">
        <v>321</v>
      </c>
      <c r="C73" s="79"/>
      <c r="D73" s="58"/>
      <c r="E73" s="58"/>
      <c r="F73" s="100"/>
      <c r="G73" s="79"/>
      <c r="H73" s="58"/>
      <c r="I73" s="58"/>
      <c r="J73" s="58"/>
      <c r="K73" s="79"/>
      <c r="L73" s="58"/>
      <c r="M73" s="58"/>
      <c r="N73" s="58"/>
      <c r="O73" s="79"/>
      <c r="P73" s="58"/>
      <c r="Q73" s="58"/>
      <c r="R73" s="58"/>
      <c r="S73" s="186"/>
      <c r="T73" s="187"/>
      <c r="U73" s="187"/>
      <c r="V73" s="188"/>
    </row>
    <row r="74" spans="1:22">
      <c r="A74" s="25" t="s">
        <v>322</v>
      </c>
      <c r="B74" s="201" t="s">
        <v>323</v>
      </c>
      <c r="C74" s="79"/>
      <c r="D74" s="58"/>
      <c r="E74" s="58"/>
      <c r="F74" s="100"/>
      <c r="G74" s="79"/>
      <c r="H74" s="58"/>
      <c r="I74" s="58"/>
      <c r="J74" s="58"/>
      <c r="K74" s="79"/>
      <c r="L74" s="58"/>
      <c r="M74" s="58"/>
      <c r="N74" s="58"/>
      <c r="O74" s="79"/>
      <c r="P74" s="58"/>
      <c r="Q74" s="58"/>
      <c r="R74" s="58"/>
      <c r="S74" s="186"/>
      <c r="T74" s="187"/>
      <c r="U74" s="187"/>
      <c r="V74" s="188"/>
    </row>
    <row r="75" spans="1:22">
      <c r="A75" s="11" t="s">
        <v>446</v>
      </c>
      <c r="B75" s="201" t="s">
        <v>324</v>
      </c>
      <c r="C75" s="79"/>
      <c r="D75" s="58"/>
      <c r="E75" s="58"/>
      <c r="F75" s="100"/>
      <c r="G75" s="79"/>
      <c r="H75" s="58"/>
      <c r="I75" s="58"/>
      <c r="J75" s="58"/>
      <c r="K75" s="79"/>
      <c r="L75" s="58"/>
      <c r="M75" s="58"/>
      <c r="N75" s="58"/>
      <c r="O75" s="79"/>
      <c r="P75" s="58"/>
      <c r="Q75" s="58"/>
      <c r="R75" s="58"/>
      <c r="S75" s="186"/>
      <c r="T75" s="187"/>
      <c r="U75" s="187"/>
      <c r="V75" s="188"/>
    </row>
    <row r="76" spans="1:22">
      <c r="A76" s="25" t="s">
        <v>325</v>
      </c>
      <c r="B76" s="201" t="s">
        <v>326</v>
      </c>
      <c r="C76" s="79"/>
      <c r="D76" s="58"/>
      <c r="E76" s="58"/>
      <c r="F76" s="100"/>
      <c r="G76" s="79"/>
      <c r="H76" s="58"/>
      <c r="I76" s="58"/>
      <c r="J76" s="58"/>
      <c r="K76" s="79"/>
      <c r="L76" s="58"/>
      <c r="M76" s="58"/>
      <c r="N76" s="58"/>
      <c r="O76" s="79"/>
      <c r="P76" s="58"/>
      <c r="Q76" s="58"/>
      <c r="R76" s="58"/>
      <c r="S76" s="186"/>
      <c r="T76" s="187"/>
      <c r="U76" s="187"/>
      <c r="V76" s="188"/>
    </row>
    <row r="77" spans="1:22">
      <c r="A77" s="12" t="s">
        <v>464</v>
      </c>
      <c r="B77" s="204" t="s">
        <v>327</v>
      </c>
      <c r="C77" s="79"/>
      <c r="D77" s="58"/>
      <c r="E77" s="58"/>
      <c r="F77" s="100"/>
      <c r="G77" s="79"/>
      <c r="H77" s="58"/>
      <c r="I77" s="58"/>
      <c r="J77" s="58"/>
      <c r="K77" s="79"/>
      <c r="L77" s="58"/>
      <c r="M77" s="58"/>
      <c r="N77" s="58"/>
      <c r="O77" s="79"/>
      <c r="P77" s="58"/>
      <c r="Q77" s="58"/>
      <c r="R77" s="58"/>
      <c r="S77" s="186"/>
      <c r="T77" s="187"/>
      <c r="U77" s="187"/>
      <c r="V77" s="188"/>
    </row>
    <row r="78" spans="1:22">
      <c r="A78" s="5" t="s">
        <v>524</v>
      </c>
      <c r="B78" s="201" t="s">
        <v>328</v>
      </c>
      <c r="C78" s="79"/>
      <c r="D78" s="58"/>
      <c r="E78" s="58"/>
      <c r="F78" s="100"/>
      <c r="G78" s="79"/>
      <c r="H78" s="58"/>
      <c r="I78" s="58"/>
      <c r="J78" s="58"/>
      <c r="K78" s="79">
        <v>364</v>
      </c>
      <c r="L78" s="58"/>
      <c r="M78" s="58"/>
      <c r="N78" s="58">
        <v>364</v>
      </c>
      <c r="O78" s="79">
        <v>364</v>
      </c>
      <c r="P78" s="58"/>
      <c r="Q78" s="58"/>
      <c r="R78" s="58">
        <v>364</v>
      </c>
      <c r="S78" s="186">
        <v>364</v>
      </c>
      <c r="T78" s="187"/>
      <c r="U78" s="187"/>
      <c r="V78" s="188">
        <v>364</v>
      </c>
    </row>
    <row r="79" spans="1:22">
      <c r="A79" s="5" t="s">
        <v>525</v>
      </c>
      <c r="B79" s="201" t="s">
        <v>328</v>
      </c>
      <c r="C79" s="79"/>
      <c r="D79" s="58"/>
      <c r="E79" s="58"/>
      <c r="F79" s="100"/>
      <c r="G79" s="79"/>
      <c r="H79" s="58"/>
      <c r="I79" s="58"/>
      <c r="J79" s="58"/>
      <c r="K79" s="79"/>
      <c r="L79" s="58"/>
      <c r="M79" s="58"/>
      <c r="N79" s="58"/>
      <c r="O79" s="79"/>
      <c r="P79" s="58"/>
      <c r="Q79" s="58"/>
      <c r="R79" s="58"/>
      <c r="S79" s="186"/>
      <c r="T79" s="187"/>
      <c r="U79" s="187"/>
      <c r="V79" s="188"/>
    </row>
    <row r="80" spans="1:22">
      <c r="A80" s="5" t="s">
        <v>522</v>
      </c>
      <c r="B80" s="201" t="s">
        <v>329</v>
      </c>
      <c r="C80" s="79"/>
      <c r="D80" s="58"/>
      <c r="E80" s="58"/>
      <c r="F80" s="100"/>
      <c r="G80" s="79"/>
      <c r="H80" s="58"/>
      <c r="I80" s="58"/>
      <c r="J80" s="58"/>
      <c r="K80" s="79"/>
      <c r="L80" s="58"/>
      <c r="M80" s="58"/>
      <c r="N80" s="58"/>
      <c r="O80" s="79"/>
      <c r="P80" s="58"/>
      <c r="Q80" s="58"/>
      <c r="R80" s="58"/>
      <c r="S80" s="186"/>
      <c r="T80" s="187"/>
      <c r="U80" s="187"/>
      <c r="V80" s="188"/>
    </row>
    <row r="81" spans="1:22">
      <c r="A81" s="5" t="s">
        <v>523</v>
      </c>
      <c r="B81" s="201" t="s">
        <v>329</v>
      </c>
      <c r="C81" s="79"/>
      <c r="D81" s="58"/>
      <c r="E81" s="58"/>
      <c r="F81" s="100"/>
      <c r="G81" s="79"/>
      <c r="H81" s="58"/>
      <c r="I81" s="58"/>
      <c r="J81" s="58"/>
      <c r="K81" s="79"/>
      <c r="L81" s="58"/>
      <c r="M81" s="58"/>
      <c r="N81" s="58"/>
      <c r="O81" s="79"/>
      <c r="P81" s="58"/>
      <c r="Q81" s="58"/>
      <c r="R81" s="58"/>
      <c r="S81" s="186"/>
      <c r="T81" s="187"/>
      <c r="U81" s="187"/>
      <c r="V81" s="188"/>
    </row>
    <row r="82" spans="1:22">
      <c r="A82" s="7" t="s">
        <v>465</v>
      </c>
      <c r="B82" s="204" t="s">
        <v>330</v>
      </c>
      <c r="C82" s="257"/>
      <c r="D82" s="58"/>
      <c r="E82" s="58"/>
      <c r="F82" s="261"/>
      <c r="G82" s="257"/>
      <c r="H82" s="58"/>
      <c r="I82" s="58"/>
      <c r="J82" s="28"/>
      <c r="K82" s="257"/>
      <c r="L82" s="58"/>
      <c r="M82" s="58"/>
      <c r="N82" s="28"/>
      <c r="O82" s="257"/>
      <c r="P82" s="58"/>
      <c r="Q82" s="58"/>
      <c r="R82" s="28"/>
      <c r="S82" s="186">
        <f>S78</f>
        <v>364</v>
      </c>
      <c r="T82" s="187"/>
      <c r="U82" s="187"/>
      <c r="V82" s="188">
        <f>V78</f>
        <v>364</v>
      </c>
    </row>
    <row r="83" spans="1:22">
      <c r="A83" s="25" t="s">
        <v>331</v>
      </c>
      <c r="B83" s="201" t="s">
        <v>332</v>
      </c>
      <c r="C83" s="79"/>
      <c r="D83" s="58"/>
      <c r="E83" s="58"/>
      <c r="F83" s="100"/>
      <c r="G83" s="79"/>
      <c r="H83" s="58"/>
      <c r="I83" s="58"/>
      <c r="J83" s="58"/>
      <c r="K83" s="79"/>
      <c r="L83" s="58"/>
      <c r="M83" s="58"/>
      <c r="N83" s="58"/>
      <c r="O83" s="79"/>
      <c r="P83" s="58"/>
      <c r="Q83" s="58"/>
      <c r="R83" s="58"/>
      <c r="S83" s="186">
        <v>526</v>
      </c>
      <c r="T83" s="187"/>
      <c r="U83" s="187"/>
      <c r="V83" s="188">
        <v>526</v>
      </c>
    </row>
    <row r="84" spans="1:22">
      <c r="A84" s="25" t="s">
        <v>333</v>
      </c>
      <c r="B84" s="201" t="s">
        <v>334</v>
      </c>
      <c r="C84" s="79"/>
      <c r="D84" s="58"/>
      <c r="E84" s="58"/>
      <c r="F84" s="100"/>
      <c r="G84" s="79"/>
      <c r="H84" s="58"/>
      <c r="I84" s="58"/>
      <c r="J84" s="58"/>
      <c r="K84" s="79"/>
      <c r="L84" s="58"/>
      <c r="M84" s="58"/>
      <c r="N84" s="58"/>
      <c r="O84" s="79"/>
      <c r="P84" s="58"/>
      <c r="Q84" s="58"/>
      <c r="R84" s="58"/>
      <c r="S84" s="186"/>
      <c r="T84" s="187"/>
      <c r="U84" s="187"/>
      <c r="V84" s="188"/>
    </row>
    <row r="85" spans="1:22">
      <c r="A85" s="25" t="s">
        <v>335</v>
      </c>
      <c r="B85" s="201" t="s">
        <v>336</v>
      </c>
      <c r="C85" s="79"/>
      <c r="D85" s="58"/>
      <c r="E85" s="58"/>
      <c r="F85" s="100"/>
      <c r="G85" s="79"/>
      <c r="H85" s="58"/>
      <c r="I85" s="58"/>
      <c r="J85" s="58"/>
      <c r="K85" s="79"/>
      <c r="L85" s="58"/>
      <c r="M85" s="58"/>
      <c r="N85" s="58"/>
      <c r="O85" s="79"/>
      <c r="P85" s="58"/>
      <c r="Q85" s="58"/>
      <c r="R85" s="58"/>
      <c r="S85" s="186"/>
      <c r="T85" s="187"/>
      <c r="U85" s="187"/>
      <c r="V85" s="188"/>
    </row>
    <row r="86" spans="1:22">
      <c r="A86" s="25" t="s">
        <v>337</v>
      </c>
      <c r="B86" s="201" t="s">
        <v>338</v>
      </c>
      <c r="C86" s="79"/>
      <c r="D86" s="58"/>
      <c r="E86" s="58"/>
      <c r="F86" s="100"/>
      <c r="G86" s="79"/>
      <c r="H86" s="58"/>
      <c r="I86" s="58"/>
      <c r="J86" s="58"/>
      <c r="K86" s="79"/>
      <c r="L86" s="58"/>
      <c r="M86" s="58"/>
      <c r="N86" s="58"/>
      <c r="O86" s="79"/>
      <c r="P86" s="58"/>
      <c r="Q86" s="58"/>
      <c r="R86" s="58"/>
      <c r="S86" s="186"/>
      <c r="T86" s="187"/>
      <c r="U86" s="187"/>
      <c r="V86" s="188"/>
    </row>
    <row r="87" spans="1:22">
      <c r="A87" s="11" t="s">
        <v>447</v>
      </c>
      <c r="B87" s="201" t="s">
        <v>339</v>
      </c>
      <c r="C87" s="79"/>
      <c r="D87" s="58"/>
      <c r="E87" s="58"/>
      <c r="F87" s="100"/>
      <c r="G87" s="79"/>
      <c r="H87" s="58"/>
      <c r="I87" s="58"/>
      <c r="J87" s="58"/>
      <c r="K87" s="79"/>
      <c r="L87" s="58"/>
      <c r="M87" s="58"/>
      <c r="N87" s="58"/>
      <c r="O87" s="79"/>
      <c r="P87" s="58"/>
      <c r="Q87" s="58"/>
      <c r="R87" s="58"/>
      <c r="S87" s="186"/>
      <c r="T87" s="187"/>
      <c r="U87" s="187"/>
      <c r="V87" s="188"/>
    </row>
    <row r="88" spans="1:22">
      <c r="A88" s="13" t="s">
        <v>466</v>
      </c>
      <c r="B88" s="204" t="s">
        <v>341</v>
      </c>
      <c r="C88" s="257"/>
      <c r="D88" s="58"/>
      <c r="E88" s="58"/>
      <c r="F88" s="261"/>
      <c r="G88" s="257"/>
      <c r="H88" s="58"/>
      <c r="I88" s="58"/>
      <c r="J88" s="28"/>
      <c r="K88" s="257"/>
      <c r="L88" s="58"/>
      <c r="M88" s="58"/>
      <c r="N88" s="28"/>
      <c r="O88" s="257"/>
      <c r="P88" s="58"/>
      <c r="Q88" s="58"/>
      <c r="R88" s="28"/>
      <c r="S88" s="186">
        <f>S72+S82+S83</f>
        <v>8880</v>
      </c>
      <c r="T88" s="187"/>
      <c r="U88" s="187"/>
      <c r="V88" s="188">
        <f>V72+V82+V83</f>
        <v>8880</v>
      </c>
    </row>
    <row r="89" spans="1:22">
      <c r="A89" s="11" t="s">
        <v>342</v>
      </c>
      <c r="B89" s="201" t="s">
        <v>343</v>
      </c>
      <c r="C89" s="79"/>
      <c r="D89" s="58"/>
      <c r="E89" s="58"/>
      <c r="F89" s="100"/>
      <c r="G89" s="79"/>
      <c r="H89" s="58"/>
      <c r="I89" s="58"/>
      <c r="J89" s="58"/>
      <c r="K89" s="79"/>
      <c r="L89" s="58"/>
      <c r="M89" s="58"/>
      <c r="N89" s="58"/>
      <c r="O89" s="79"/>
      <c r="P89" s="58"/>
      <c r="Q89" s="58"/>
      <c r="R89" s="58"/>
      <c r="S89" s="186"/>
      <c r="T89" s="187"/>
      <c r="U89" s="187"/>
      <c r="V89" s="188"/>
    </row>
    <row r="90" spans="1:22">
      <c r="A90" s="11" t="s">
        <v>344</v>
      </c>
      <c r="B90" s="201" t="s">
        <v>345</v>
      </c>
      <c r="C90" s="79"/>
      <c r="D90" s="58"/>
      <c r="E90" s="58"/>
      <c r="F90" s="100"/>
      <c r="G90" s="79"/>
      <c r="H90" s="58"/>
      <c r="I90" s="58"/>
      <c r="J90" s="58"/>
      <c r="K90" s="79"/>
      <c r="L90" s="58"/>
      <c r="M90" s="58"/>
      <c r="N90" s="58"/>
      <c r="O90" s="79"/>
      <c r="P90" s="58"/>
      <c r="Q90" s="58"/>
      <c r="R90" s="58"/>
      <c r="S90" s="186"/>
      <c r="T90" s="187"/>
      <c r="U90" s="187"/>
      <c r="V90" s="188"/>
    </row>
    <row r="91" spans="1:22">
      <c r="A91" s="25" t="s">
        <v>346</v>
      </c>
      <c r="B91" s="201" t="s">
        <v>347</v>
      </c>
      <c r="C91" s="79"/>
      <c r="D91" s="58"/>
      <c r="E91" s="58"/>
      <c r="F91" s="100"/>
      <c r="G91" s="79"/>
      <c r="H91" s="58"/>
      <c r="I91" s="58"/>
      <c r="J91" s="58"/>
      <c r="K91" s="79"/>
      <c r="L91" s="58"/>
      <c r="M91" s="58"/>
      <c r="N91" s="58"/>
      <c r="O91" s="79"/>
      <c r="P91" s="58"/>
      <c r="Q91" s="58"/>
      <c r="R91" s="58"/>
      <c r="S91" s="186"/>
      <c r="T91" s="187"/>
      <c r="U91" s="187"/>
      <c r="V91" s="188"/>
    </row>
    <row r="92" spans="1:22">
      <c r="A92" s="25" t="s">
        <v>448</v>
      </c>
      <c r="B92" s="201" t="s">
        <v>348</v>
      </c>
      <c r="C92" s="79"/>
      <c r="D92" s="58"/>
      <c r="E92" s="58"/>
      <c r="F92" s="100"/>
      <c r="G92" s="79"/>
      <c r="H92" s="58"/>
      <c r="I92" s="58"/>
      <c r="J92" s="58"/>
      <c r="K92" s="79"/>
      <c r="L92" s="58"/>
      <c r="M92" s="58"/>
      <c r="N92" s="58"/>
      <c r="O92" s="79"/>
      <c r="P92" s="58"/>
      <c r="Q92" s="58"/>
      <c r="R92" s="58"/>
      <c r="S92" s="186"/>
      <c r="T92" s="187"/>
      <c r="U92" s="187"/>
      <c r="V92" s="188"/>
    </row>
    <row r="93" spans="1:22">
      <c r="A93" s="12" t="s">
        <v>467</v>
      </c>
      <c r="B93" s="204" t="s">
        <v>349</v>
      </c>
      <c r="C93" s="79"/>
      <c r="D93" s="58"/>
      <c r="E93" s="58"/>
      <c r="F93" s="100"/>
      <c r="G93" s="79"/>
      <c r="H93" s="58"/>
      <c r="I93" s="58"/>
      <c r="J93" s="58"/>
      <c r="K93" s="79"/>
      <c r="L93" s="58"/>
      <c r="M93" s="58"/>
      <c r="N93" s="58"/>
      <c r="O93" s="79"/>
      <c r="P93" s="58"/>
      <c r="Q93" s="58"/>
      <c r="R93" s="58"/>
      <c r="S93" s="186"/>
      <c r="T93" s="187"/>
      <c r="U93" s="187"/>
      <c r="V93" s="188"/>
    </row>
    <row r="94" spans="1:22">
      <c r="A94" s="13" t="s">
        <v>350</v>
      </c>
      <c r="B94" s="204" t="s">
        <v>351</v>
      </c>
      <c r="C94" s="79"/>
      <c r="D94" s="58"/>
      <c r="E94" s="58"/>
      <c r="F94" s="100"/>
      <c r="G94" s="79"/>
      <c r="H94" s="58"/>
      <c r="I94" s="58"/>
      <c r="J94" s="58"/>
      <c r="K94" s="79"/>
      <c r="L94" s="58"/>
      <c r="M94" s="58"/>
      <c r="N94" s="58"/>
      <c r="O94" s="79"/>
      <c r="P94" s="58"/>
      <c r="Q94" s="58"/>
      <c r="R94" s="58"/>
      <c r="S94" s="186"/>
      <c r="T94" s="187"/>
      <c r="U94" s="187"/>
      <c r="V94" s="188"/>
    </row>
    <row r="95" spans="1:22" ht="15.75">
      <c r="A95" s="272" t="s">
        <v>468</v>
      </c>
      <c r="B95" s="277" t="s">
        <v>352</v>
      </c>
      <c r="C95" s="278">
        <v>0</v>
      </c>
      <c r="D95" s="264"/>
      <c r="E95" s="264"/>
      <c r="F95" s="279">
        <v>0</v>
      </c>
      <c r="G95" s="278">
        <v>0</v>
      </c>
      <c r="H95" s="264"/>
      <c r="I95" s="264"/>
      <c r="J95" s="280">
        <v>0</v>
      </c>
      <c r="K95" s="278">
        <v>0</v>
      </c>
      <c r="L95" s="264"/>
      <c r="M95" s="264"/>
      <c r="N95" s="280">
        <v>0</v>
      </c>
      <c r="O95" s="278">
        <v>0</v>
      </c>
      <c r="P95" s="264"/>
      <c r="Q95" s="264"/>
      <c r="R95" s="280">
        <v>0</v>
      </c>
      <c r="S95" s="252">
        <f>S88+S93+S94</f>
        <v>8880</v>
      </c>
      <c r="T95" s="250"/>
      <c r="U95" s="250"/>
      <c r="V95" s="253">
        <f>V88+V93+V94</f>
        <v>8880</v>
      </c>
    </row>
    <row r="96" spans="1:22" ht="15.75">
      <c r="A96" s="267" t="s">
        <v>450</v>
      </c>
      <c r="B96" s="281"/>
      <c r="C96" s="282">
        <v>17223</v>
      </c>
      <c r="D96" s="270"/>
      <c r="E96" s="270"/>
      <c r="F96" s="283">
        <v>17223</v>
      </c>
      <c r="G96" s="282">
        <v>18107</v>
      </c>
      <c r="H96" s="270"/>
      <c r="I96" s="270"/>
      <c r="J96" s="284">
        <v>18107</v>
      </c>
      <c r="K96" s="282">
        <v>18614</v>
      </c>
      <c r="L96" s="270"/>
      <c r="M96" s="270"/>
      <c r="N96" s="284">
        <v>18614</v>
      </c>
      <c r="O96" s="282">
        <v>18962</v>
      </c>
      <c r="P96" s="270"/>
      <c r="Q96" s="270"/>
      <c r="R96" s="284">
        <v>18962</v>
      </c>
      <c r="S96" s="282">
        <f>S95+S66</f>
        <v>41951</v>
      </c>
      <c r="T96" s="284"/>
      <c r="U96" s="284"/>
      <c r="V96" s="283">
        <f>V95+V66</f>
        <v>41951</v>
      </c>
    </row>
  </sheetData>
  <mergeCells count="7">
    <mergeCell ref="A1:V1"/>
    <mergeCell ref="A2:V2"/>
    <mergeCell ref="S4:V4"/>
    <mergeCell ref="O4:R4"/>
    <mergeCell ref="K4:N4"/>
    <mergeCell ref="C4:F4"/>
    <mergeCell ref="G4:J4"/>
  </mergeCells>
  <phoneticPr fontId="29" type="noConversion"/>
  <pageMargins left="0.70866141732283472" right="0.70866141732283472" top="0.74803149606299213" bottom="0.74803149606299213" header="0.31496062992125984" footer="0.31496062992125984"/>
  <pageSetup paperSize="8" scale="45" orientation="portrait" horizontalDpi="300" verticalDpi="300" r:id="rId1"/>
  <headerFooter>
    <oddHeader>&amp;R3. melléklet a 8/2016. (V.10)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287"/>
  <sheetViews>
    <sheetView workbookViewId="0">
      <selection activeCell="A48" sqref="A48:B287"/>
    </sheetView>
  </sheetViews>
  <sheetFormatPr defaultRowHeight="15"/>
  <cols>
    <col min="1" max="1" width="64.7109375" customWidth="1"/>
    <col min="2" max="2" width="9.42578125" customWidth="1"/>
    <col min="3" max="3" width="18.85546875" customWidth="1"/>
    <col min="4" max="4" width="18.28515625" customWidth="1"/>
    <col min="5" max="5" width="18" customWidth="1"/>
    <col min="6" max="6" width="18.7109375" customWidth="1"/>
  </cols>
  <sheetData>
    <row r="1" spans="1:6" ht="21.75" customHeight="1">
      <c r="A1" s="287" t="s">
        <v>23</v>
      </c>
      <c r="B1" s="294"/>
      <c r="C1" s="294"/>
      <c r="D1" s="96"/>
      <c r="E1" s="96"/>
      <c r="F1" s="96"/>
    </row>
    <row r="2" spans="1:6" ht="26.25" customHeight="1">
      <c r="A2" s="289" t="s">
        <v>11</v>
      </c>
      <c r="B2" s="294"/>
      <c r="C2" s="294"/>
      <c r="D2" s="43"/>
      <c r="E2" s="43"/>
      <c r="F2" s="43"/>
    </row>
    <row r="3" spans="1:6" ht="26.25" customHeight="1">
      <c r="A3" s="61"/>
      <c r="B3" s="43"/>
      <c r="C3" s="43"/>
      <c r="D3" s="43"/>
      <c r="E3" s="43"/>
      <c r="F3" s="43"/>
    </row>
    <row r="4" spans="1:6">
      <c r="A4" s="59" t="s">
        <v>641</v>
      </c>
    </row>
    <row r="5" spans="1:6" ht="15.75">
      <c r="A5" s="295" t="s">
        <v>530</v>
      </c>
      <c r="B5" s="297" t="s">
        <v>51</v>
      </c>
      <c r="C5" s="299" t="s">
        <v>647</v>
      </c>
      <c r="D5" s="115"/>
      <c r="E5" s="116"/>
      <c r="F5" s="117"/>
    </row>
    <row r="6" spans="1:6">
      <c r="A6" s="296"/>
      <c r="B6" s="298"/>
      <c r="C6" s="300"/>
      <c r="D6" s="55"/>
      <c r="E6" s="19"/>
      <c r="F6" s="19"/>
    </row>
    <row r="7" spans="1:6">
      <c r="A7" s="98" t="s">
        <v>153</v>
      </c>
      <c r="B7" s="99" t="s">
        <v>154</v>
      </c>
      <c r="C7" s="58"/>
      <c r="D7" s="55"/>
      <c r="E7" s="19"/>
      <c r="F7" s="19"/>
    </row>
    <row r="8" spans="1:6">
      <c r="A8" s="101"/>
      <c r="B8" s="99"/>
      <c r="C8" s="58"/>
      <c r="D8" s="55"/>
      <c r="E8" s="19"/>
      <c r="F8" s="19"/>
    </row>
    <row r="9" spans="1:6">
      <c r="A9" s="101"/>
      <c r="B9" s="99"/>
      <c r="C9" s="58"/>
      <c r="D9" s="55"/>
      <c r="E9" s="19"/>
      <c r="F9" s="19"/>
    </row>
    <row r="10" spans="1:6">
      <c r="A10" s="98" t="s">
        <v>365</v>
      </c>
      <c r="B10" s="99" t="s">
        <v>155</v>
      </c>
      <c r="C10" s="58"/>
      <c r="D10" s="55"/>
      <c r="E10" s="19"/>
      <c r="F10" s="19"/>
    </row>
    <row r="11" spans="1:6">
      <c r="A11" s="101"/>
      <c r="B11" s="99"/>
      <c r="C11" s="58"/>
      <c r="D11" s="55"/>
      <c r="E11" s="19"/>
      <c r="F11" s="19"/>
    </row>
    <row r="12" spans="1:6">
      <c r="A12" s="101"/>
      <c r="B12" s="99"/>
      <c r="C12" s="58"/>
      <c r="D12" s="55"/>
      <c r="E12" s="19"/>
      <c r="F12" s="19"/>
    </row>
    <row r="13" spans="1:6">
      <c r="A13" s="102" t="s">
        <v>156</v>
      </c>
      <c r="B13" s="99" t="s">
        <v>157</v>
      </c>
      <c r="C13" s="58">
        <v>232</v>
      </c>
      <c r="D13" s="55"/>
      <c r="E13" s="19"/>
      <c r="F13" s="19"/>
    </row>
    <row r="14" spans="1:6">
      <c r="A14" s="103" t="s">
        <v>649</v>
      </c>
      <c r="B14" s="99"/>
      <c r="C14" s="58"/>
      <c r="D14" s="55"/>
      <c r="E14" s="19"/>
      <c r="F14" s="19"/>
    </row>
    <row r="15" spans="1:6">
      <c r="A15" s="103"/>
      <c r="B15" s="99"/>
      <c r="C15" s="58"/>
      <c r="D15" s="55"/>
      <c r="E15" s="19"/>
      <c r="F15" s="19"/>
    </row>
    <row r="16" spans="1:6">
      <c r="A16" s="98" t="s">
        <v>158</v>
      </c>
      <c r="B16" s="99" t="s">
        <v>159</v>
      </c>
      <c r="C16" s="58">
        <v>8087</v>
      </c>
      <c r="D16" s="55"/>
      <c r="E16" s="19"/>
      <c r="F16" s="19"/>
    </row>
    <row r="17" spans="1:6">
      <c r="A17" s="101" t="s">
        <v>650</v>
      </c>
      <c r="B17" s="99"/>
      <c r="C17" s="58">
        <v>7990</v>
      </c>
      <c r="D17" s="55"/>
      <c r="E17" s="19"/>
      <c r="F17" s="19"/>
    </row>
    <row r="18" spans="1:6">
      <c r="A18" s="101" t="s">
        <v>651</v>
      </c>
      <c r="B18" s="99"/>
      <c r="C18" s="58">
        <v>97</v>
      </c>
      <c r="D18" s="55"/>
      <c r="E18" s="19"/>
      <c r="F18" s="19"/>
    </row>
    <row r="19" spans="1:6">
      <c r="A19" s="98" t="s">
        <v>160</v>
      </c>
      <c r="B19" s="99" t="s">
        <v>161</v>
      </c>
      <c r="C19" s="58"/>
      <c r="D19" s="55"/>
      <c r="E19" s="19"/>
      <c r="F19" s="19"/>
    </row>
    <row r="20" spans="1:6">
      <c r="A20" s="101"/>
      <c r="B20" s="99"/>
      <c r="C20" s="58"/>
      <c r="D20" s="55"/>
      <c r="E20" s="19"/>
      <c r="F20" s="19"/>
    </row>
    <row r="21" spans="1:6">
      <c r="A21" s="101"/>
      <c r="B21" s="99"/>
      <c r="C21" s="58"/>
      <c r="D21" s="55"/>
      <c r="E21" s="19"/>
      <c r="F21" s="19"/>
    </row>
    <row r="22" spans="1:6" ht="30">
      <c r="A22" s="102" t="s">
        <v>162</v>
      </c>
      <c r="B22" s="99" t="s">
        <v>163</v>
      </c>
      <c r="C22" s="58"/>
      <c r="D22" s="55"/>
      <c r="E22" s="19"/>
      <c r="F22" s="19"/>
    </row>
    <row r="23" spans="1:6" ht="30">
      <c r="A23" s="102" t="s">
        <v>164</v>
      </c>
      <c r="B23" s="99" t="s">
        <v>165</v>
      </c>
      <c r="C23" s="58">
        <v>2223</v>
      </c>
      <c r="D23" s="55"/>
      <c r="E23" s="19"/>
      <c r="F23" s="19"/>
    </row>
    <row r="24" spans="1:6">
      <c r="A24" s="104" t="s">
        <v>366</v>
      </c>
      <c r="B24" s="105" t="s">
        <v>166</v>
      </c>
      <c r="C24" s="106">
        <f>C13+C16+C23</f>
        <v>10542</v>
      </c>
      <c r="D24" s="55"/>
      <c r="E24" s="19"/>
      <c r="F24" s="19"/>
    </row>
    <row r="25" spans="1:6">
      <c r="A25" s="98" t="s">
        <v>167</v>
      </c>
      <c r="B25" s="99" t="s">
        <v>168</v>
      </c>
      <c r="C25" s="58"/>
      <c r="D25" s="55"/>
      <c r="E25" s="19"/>
      <c r="F25" s="19"/>
    </row>
    <row r="26" spans="1:6">
      <c r="A26" s="101"/>
      <c r="B26" s="99"/>
      <c r="C26" s="58"/>
      <c r="D26" s="55"/>
      <c r="E26" s="19"/>
      <c r="F26" s="19"/>
    </row>
    <row r="27" spans="1:6">
      <c r="A27" s="101"/>
      <c r="B27" s="99"/>
      <c r="C27" s="58"/>
      <c r="D27" s="55"/>
      <c r="E27" s="19"/>
      <c r="F27" s="19"/>
    </row>
    <row r="28" spans="1:6">
      <c r="A28" s="98" t="s">
        <v>169</v>
      </c>
      <c r="B28" s="99" t="s">
        <v>170</v>
      </c>
      <c r="C28" s="58"/>
      <c r="D28" s="55"/>
      <c r="E28" s="19"/>
      <c r="F28" s="19"/>
    </row>
    <row r="29" spans="1:6">
      <c r="A29" s="101"/>
      <c r="B29" s="99"/>
      <c r="C29" s="58"/>
      <c r="D29" s="55"/>
      <c r="E29" s="19"/>
      <c r="F29" s="19"/>
    </row>
    <row r="30" spans="1:6">
      <c r="A30" s="101"/>
      <c r="B30" s="99"/>
      <c r="C30" s="58"/>
      <c r="D30" s="55"/>
      <c r="E30" s="19"/>
      <c r="F30" s="19"/>
    </row>
    <row r="31" spans="1:6">
      <c r="A31" s="98" t="s">
        <v>171</v>
      </c>
      <c r="B31" s="99" t="s">
        <v>172</v>
      </c>
      <c r="C31" s="58"/>
      <c r="D31" s="55"/>
      <c r="E31" s="19"/>
      <c r="F31" s="19"/>
    </row>
    <row r="32" spans="1:6" ht="30">
      <c r="A32" s="98" t="s">
        <v>173</v>
      </c>
      <c r="B32" s="99" t="s">
        <v>174</v>
      </c>
      <c r="C32" s="58"/>
      <c r="D32" s="55"/>
      <c r="E32" s="19"/>
      <c r="F32" s="19"/>
    </row>
    <row r="33" spans="1:6">
      <c r="A33" s="104" t="s">
        <v>367</v>
      </c>
      <c r="B33" s="105" t="s">
        <v>175</v>
      </c>
      <c r="C33" s="106">
        <v>0</v>
      </c>
      <c r="D33" s="55"/>
      <c r="E33" s="19"/>
      <c r="F33" s="19"/>
    </row>
    <row r="34" spans="1:6" ht="15.75">
      <c r="A34" s="107"/>
      <c r="B34" s="108"/>
      <c r="C34" s="109"/>
      <c r="D34" s="19"/>
      <c r="E34" s="19"/>
      <c r="F34" s="19"/>
    </row>
    <row r="35" spans="1:6" ht="15.75">
      <c r="A35" s="110"/>
      <c r="B35" s="111"/>
      <c r="C35" s="19"/>
      <c r="D35" s="19"/>
      <c r="E35" s="19"/>
      <c r="F35" s="19"/>
    </row>
    <row r="36" spans="1:6">
      <c r="A36" s="112"/>
      <c r="B36" s="113"/>
      <c r="C36" s="19"/>
      <c r="D36" s="19"/>
      <c r="E36" s="19"/>
      <c r="F36" s="19"/>
    </row>
    <row r="37" spans="1:6">
      <c r="A37" s="112"/>
      <c r="B37" s="113"/>
      <c r="C37" s="19"/>
      <c r="D37" s="19"/>
      <c r="E37" s="19"/>
      <c r="F37" s="19"/>
    </row>
    <row r="38" spans="1:6">
      <c r="A38" s="112"/>
      <c r="B38" s="113"/>
      <c r="C38" s="19"/>
      <c r="D38" s="19"/>
      <c r="E38" s="19"/>
      <c r="F38" s="19"/>
    </row>
    <row r="39" spans="1:6">
      <c r="A39" s="112"/>
      <c r="B39" s="113"/>
      <c r="C39" s="19"/>
      <c r="D39" s="19"/>
      <c r="E39" s="19"/>
      <c r="F39" s="19"/>
    </row>
    <row r="40" spans="1:6">
      <c r="A40" s="112"/>
      <c r="B40" s="113"/>
      <c r="C40" s="19"/>
      <c r="D40" s="19"/>
      <c r="E40" s="19"/>
      <c r="F40" s="19"/>
    </row>
    <row r="41" spans="1:6">
      <c r="A41" s="112"/>
      <c r="B41" s="113"/>
      <c r="C41" s="19"/>
      <c r="D41" s="19"/>
      <c r="E41" s="19"/>
      <c r="F41" s="19"/>
    </row>
    <row r="42" spans="1:6">
      <c r="A42" s="112"/>
      <c r="B42" s="113"/>
      <c r="C42" s="19"/>
      <c r="D42" s="19"/>
      <c r="E42" s="19"/>
      <c r="F42" s="19"/>
    </row>
    <row r="43" spans="1:6">
      <c r="A43" s="112"/>
      <c r="B43" s="113"/>
      <c r="C43" s="19"/>
      <c r="D43" s="19"/>
      <c r="E43" s="19"/>
      <c r="F43" s="19"/>
    </row>
    <row r="44" spans="1:6">
      <c r="A44" s="112"/>
      <c r="B44" s="113"/>
      <c r="C44" s="19"/>
      <c r="D44" s="19"/>
      <c r="E44" s="19"/>
      <c r="F44" s="19"/>
    </row>
    <row r="45" spans="1:6">
      <c r="A45" s="112"/>
      <c r="B45" s="113"/>
      <c r="C45" s="19"/>
      <c r="D45" s="19"/>
      <c r="E45" s="19"/>
      <c r="F45" s="19"/>
    </row>
    <row r="46" spans="1:6">
      <c r="A46" s="112"/>
      <c r="B46" s="113"/>
      <c r="C46" s="19"/>
      <c r="D46" s="19"/>
      <c r="E46" s="19"/>
      <c r="F46" s="19"/>
    </row>
    <row r="47" spans="1:6">
      <c r="A47" s="112"/>
      <c r="B47" s="113"/>
      <c r="C47" s="19"/>
      <c r="D47" s="19"/>
      <c r="E47" s="19"/>
      <c r="F47" s="19"/>
    </row>
    <row r="48" spans="1:6" ht="15.75">
      <c r="A48" s="110"/>
      <c r="B48" s="111"/>
      <c r="C48" s="19"/>
      <c r="D48" s="19"/>
      <c r="E48" s="19"/>
      <c r="F48" s="19"/>
    </row>
    <row r="49" spans="1:5">
      <c r="A49" s="151"/>
      <c r="B49" s="151"/>
      <c r="C49" s="19"/>
    </row>
    <row r="50" spans="1:5">
      <c r="A50" s="151"/>
      <c r="B50" s="151"/>
      <c r="C50" s="19"/>
    </row>
    <row r="51" spans="1:5">
      <c r="A51" s="273"/>
      <c r="B51" s="273"/>
      <c r="C51" s="118"/>
      <c r="D51" s="119"/>
      <c r="E51" s="119"/>
    </row>
    <row r="52" spans="1:5">
      <c r="A52" s="274"/>
      <c r="B52" s="274"/>
      <c r="C52" s="120"/>
      <c r="D52" s="119"/>
      <c r="E52" s="119"/>
    </row>
    <row r="53" spans="1:5">
      <c r="A53" s="274"/>
      <c r="B53" s="274"/>
      <c r="C53" s="120"/>
      <c r="D53" s="119"/>
      <c r="E53" s="119"/>
    </row>
    <row r="54" spans="1:5">
      <c r="A54" s="274"/>
      <c r="B54" s="274"/>
      <c r="C54" s="120"/>
      <c r="D54" s="119"/>
      <c r="E54" s="119"/>
    </row>
    <row r="55" spans="1:5">
      <c r="A55" s="274"/>
      <c r="B55" s="274"/>
      <c r="C55" s="120"/>
      <c r="D55" s="119"/>
      <c r="E55" s="119"/>
    </row>
    <row r="56" spans="1:5">
      <c r="A56" s="112"/>
      <c r="B56" s="113"/>
      <c r="C56" s="120"/>
      <c r="D56" s="119"/>
      <c r="E56" s="119"/>
    </row>
    <row r="57" spans="1:5">
      <c r="A57" s="112"/>
      <c r="B57" s="113"/>
      <c r="C57" s="120"/>
      <c r="D57" s="119"/>
      <c r="E57" s="119"/>
    </row>
    <row r="58" spans="1:5">
      <c r="A58" s="112"/>
      <c r="B58" s="113"/>
      <c r="C58" s="120"/>
      <c r="D58" s="119"/>
      <c r="E58" s="119"/>
    </row>
    <row r="59" spans="1:5">
      <c r="A59" s="112"/>
      <c r="B59" s="113"/>
      <c r="C59" s="120"/>
      <c r="D59" s="119"/>
      <c r="E59" s="119"/>
    </row>
    <row r="60" spans="1:5">
      <c r="A60" s="112"/>
      <c r="B60" s="113"/>
      <c r="C60" s="120"/>
      <c r="D60" s="119"/>
      <c r="E60" s="119"/>
    </row>
    <row r="61" spans="1:5">
      <c r="A61" s="112"/>
      <c r="B61" s="113"/>
      <c r="C61" s="120"/>
      <c r="D61" s="119"/>
      <c r="E61" s="119"/>
    </row>
    <row r="62" spans="1:5">
      <c r="A62" s="112"/>
      <c r="B62" s="113"/>
      <c r="C62" s="120"/>
      <c r="D62" s="119"/>
      <c r="E62" s="119"/>
    </row>
    <row r="63" spans="1:5">
      <c r="A63" s="112"/>
      <c r="B63" s="113"/>
      <c r="C63" s="120"/>
      <c r="D63" s="119"/>
      <c r="E63" s="119"/>
    </row>
    <row r="64" spans="1:5">
      <c r="A64" s="112"/>
      <c r="B64" s="113"/>
      <c r="C64" s="120"/>
      <c r="D64" s="119"/>
      <c r="E64" s="119"/>
    </row>
    <row r="65" spans="1:5">
      <c r="A65" s="112"/>
      <c r="B65" s="113"/>
      <c r="C65" s="120"/>
      <c r="D65" s="119"/>
      <c r="E65" s="119"/>
    </row>
    <row r="66" spans="1:5">
      <c r="A66" s="114"/>
      <c r="B66" s="113"/>
      <c r="C66" s="120"/>
      <c r="D66" s="119"/>
      <c r="E66" s="119"/>
    </row>
    <row r="67" spans="1:5">
      <c r="A67" s="114"/>
      <c r="B67" s="113"/>
      <c r="C67" s="120"/>
      <c r="D67" s="119"/>
      <c r="E67" s="119"/>
    </row>
    <row r="68" spans="1:5">
      <c r="A68" s="114"/>
      <c r="B68" s="113"/>
      <c r="C68" s="120"/>
      <c r="D68" s="119"/>
      <c r="E68" s="119"/>
    </row>
    <row r="69" spans="1:5">
      <c r="A69" s="112"/>
      <c r="B69" s="113"/>
      <c r="C69" s="120"/>
      <c r="D69" s="119"/>
      <c r="E69" s="119"/>
    </row>
    <row r="70" spans="1:5" ht="15.75">
      <c r="A70" s="110"/>
      <c r="B70" s="111"/>
      <c r="C70" s="120"/>
      <c r="D70" s="119"/>
      <c r="E70" s="119"/>
    </row>
    <row r="71" spans="1:5" ht="15.75">
      <c r="A71" s="110"/>
      <c r="B71" s="111"/>
      <c r="C71" s="120"/>
      <c r="D71" s="119"/>
      <c r="E71" s="119"/>
    </row>
    <row r="72" spans="1:5" ht="15.75">
      <c r="A72" s="110"/>
      <c r="B72" s="111"/>
      <c r="C72" s="120"/>
      <c r="D72" s="119"/>
      <c r="E72" s="119"/>
    </row>
    <row r="73" spans="1:5" ht="15.75">
      <c r="A73" s="110"/>
      <c r="B73" s="111"/>
      <c r="C73" s="120"/>
      <c r="D73" s="119"/>
      <c r="E73" s="119"/>
    </row>
    <row r="74" spans="1:5" ht="15.75">
      <c r="A74" s="110"/>
      <c r="B74" s="111"/>
      <c r="C74" s="120"/>
      <c r="D74" s="119"/>
      <c r="E74" s="119"/>
    </row>
    <row r="75" spans="1:5">
      <c r="A75" s="112"/>
      <c r="B75" s="113"/>
      <c r="C75" s="120"/>
      <c r="D75" s="119"/>
      <c r="E75" s="119"/>
    </row>
    <row r="76" spans="1:5">
      <c r="A76" s="112"/>
      <c r="B76" s="113"/>
      <c r="C76" s="120"/>
      <c r="D76" s="119"/>
      <c r="E76" s="119"/>
    </row>
    <row r="77" spans="1:5">
      <c r="A77" s="112"/>
      <c r="B77" s="113"/>
      <c r="C77" s="120"/>
      <c r="D77" s="119"/>
      <c r="E77" s="119"/>
    </row>
    <row r="78" spans="1:5">
      <c r="A78" s="112"/>
      <c r="B78" s="113"/>
      <c r="C78" s="120"/>
      <c r="D78" s="119"/>
      <c r="E78" s="119"/>
    </row>
    <row r="79" spans="1:5">
      <c r="A79" s="112"/>
      <c r="B79" s="113"/>
      <c r="C79" s="120"/>
      <c r="D79" s="119"/>
      <c r="E79" s="119"/>
    </row>
    <row r="80" spans="1:5">
      <c r="A80" s="112"/>
      <c r="B80" s="113"/>
      <c r="C80" s="120"/>
      <c r="D80" s="119"/>
      <c r="E80" s="119"/>
    </row>
    <row r="81" spans="1:5">
      <c r="A81" s="112"/>
      <c r="B81" s="113"/>
      <c r="C81" s="120"/>
      <c r="D81" s="119"/>
      <c r="E81" s="119"/>
    </row>
    <row r="82" spans="1:5">
      <c r="A82" s="112"/>
      <c r="B82" s="113"/>
      <c r="C82" s="120"/>
      <c r="D82" s="119"/>
      <c r="E82" s="119"/>
    </row>
    <row r="83" spans="1:5">
      <c r="A83" s="112"/>
      <c r="B83" s="113"/>
      <c r="C83" s="120"/>
      <c r="D83" s="119"/>
      <c r="E83" s="119"/>
    </row>
    <row r="84" spans="1:5">
      <c r="A84" s="112"/>
      <c r="B84" s="113"/>
      <c r="C84" s="120"/>
      <c r="D84" s="119"/>
      <c r="E84" s="119"/>
    </row>
    <row r="85" spans="1:5">
      <c r="A85" s="112"/>
      <c r="B85" s="113"/>
      <c r="C85" s="120"/>
      <c r="D85" s="119"/>
      <c r="E85" s="119"/>
    </row>
    <row r="86" spans="1:5" ht="15.75">
      <c r="A86" s="110"/>
      <c r="B86" s="111"/>
      <c r="C86" s="120"/>
      <c r="D86" s="119"/>
      <c r="E86" s="119"/>
    </row>
    <row r="87" spans="1:5">
      <c r="A87" s="275"/>
      <c r="B87" s="275"/>
      <c r="C87" s="119"/>
      <c r="D87" s="119"/>
      <c r="E87" s="119"/>
    </row>
    <row r="88" spans="1:5">
      <c r="A88" s="275"/>
      <c r="B88" s="275"/>
      <c r="C88" s="119"/>
      <c r="D88" s="119"/>
      <c r="E88" s="119"/>
    </row>
    <row r="89" spans="1:5">
      <c r="A89" s="275"/>
      <c r="B89" s="275"/>
      <c r="C89" s="119"/>
      <c r="D89" s="119"/>
      <c r="E89" s="119"/>
    </row>
    <row r="90" spans="1:5">
      <c r="A90" s="275"/>
      <c r="B90" s="275"/>
      <c r="C90" s="119"/>
      <c r="D90" s="119"/>
      <c r="E90" s="119"/>
    </row>
    <row r="91" spans="1:5">
      <c r="A91" s="275"/>
      <c r="B91" s="275"/>
      <c r="C91" s="119"/>
      <c r="D91" s="119"/>
      <c r="E91" s="119"/>
    </row>
    <row r="92" spans="1:5">
      <c r="A92" s="275"/>
      <c r="B92" s="275"/>
      <c r="C92" s="119"/>
      <c r="D92" s="119"/>
      <c r="E92" s="119"/>
    </row>
    <row r="93" spans="1:5">
      <c r="A93" s="276"/>
      <c r="B93" s="276"/>
    </row>
    <row r="94" spans="1:5">
      <c r="A94" s="276"/>
      <c r="B94" s="276"/>
    </row>
    <row r="95" spans="1:5">
      <c r="A95" s="276"/>
      <c r="B95" s="276"/>
    </row>
    <row r="96" spans="1:5">
      <c r="A96" s="276"/>
      <c r="B96" s="276"/>
    </row>
    <row r="97" spans="1:2">
      <c r="A97" s="276"/>
      <c r="B97" s="276"/>
    </row>
    <row r="98" spans="1:2">
      <c r="A98" s="276"/>
      <c r="B98" s="276"/>
    </row>
    <row r="99" spans="1:2">
      <c r="A99" s="276"/>
      <c r="B99" s="276"/>
    </row>
    <row r="100" spans="1:2">
      <c r="A100" s="276"/>
      <c r="B100" s="276"/>
    </row>
    <row r="101" spans="1:2">
      <c r="A101" s="276"/>
      <c r="B101" s="276"/>
    </row>
    <row r="102" spans="1:2">
      <c r="A102" s="276"/>
      <c r="B102" s="276"/>
    </row>
    <row r="103" spans="1:2">
      <c r="A103" s="276"/>
      <c r="B103" s="276"/>
    </row>
    <row r="104" spans="1:2">
      <c r="A104" s="276"/>
      <c r="B104" s="276"/>
    </row>
    <row r="105" spans="1:2">
      <c r="A105" s="276"/>
      <c r="B105" s="276"/>
    </row>
    <row r="106" spans="1:2">
      <c r="A106" s="276"/>
      <c r="B106" s="276"/>
    </row>
    <row r="107" spans="1:2">
      <c r="A107" s="276"/>
      <c r="B107" s="276"/>
    </row>
    <row r="108" spans="1:2">
      <c r="A108" s="276"/>
      <c r="B108" s="276"/>
    </row>
    <row r="109" spans="1:2">
      <c r="A109" s="276"/>
      <c r="B109" s="276"/>
    </row>
    <row r="110" spans="1:2">
      <c r="A110" s="276"/>
      <c r="B110" s="276"/>
    </row>
    <row r="111" spans="1:2">
      <c r="A111" s="276"/>
      <c r="B111" s="276"/>
    </row>
    <row r="112" spans="1:2">
      <c r="A112" s="276"/>
      <c r="B112" s="276"/>
    </row>
    <row r="113" spans="1:2">
      <c r="A113" s="276"/>
      <c r="B113" s="276"/>
    </row>
    <row r="114" spans="1:2">
      <c r="A114" s="276"/>
      <c r="B114" s="276"/>
    </row>
    <row r="115" spans="1:2">
      <c r="A115" s="276"/>
      <c r="B115" s="276"/>
    </row>
    <row r="116" spans="1:2">
      <c r="A116" s="276"/>
      <c r="B116" s="276"/>
    </row>
    <row r="117" spans="1:2">
      <c r="A117" s="276"/>
      <c r="B117" s="276"/>
    </row>
    <row r="118" spans="1:2">
      <c r="A118" s="276"/>
      <c r="B118" s="276"/>
    </row>
    <row r="119" spans="1:2">
      <c r="A119" s="276"/>
      <c r="B119" s="276"/>
    </row>
    <row r="120" spans="1:2">
      <c r="A120" s="276"/>
      <c r="B120" s="276"/>
    </row>
    <row r="121" spans="1:2">
      <c r="A121" s="276"/>
      <c r="B121" s="276"/>
    </row>
    <row r="122" spans="1:2">
      <c r="A122" s="276"/>
      <c r="B122" s="276"/>
    </row>
    <row r="123" spans="1:2">
      <c r="A123" s="276"/>
      <c r="B123" s="276"/>
    </row>
    <row r="124" spans="1:2">
      <c r="A124" s="276"/>
      <c r="B124" s="276"/>
    </row>
    <row r="125" spans="1:2">
      <c r="A125" s="276"/>
      <c r="B125" s="276"/>
    </row>
    <row r="126" spans="1:2">
      <c r="A126" s="276"/>
      <c r="B126" s="276"/>
    </row>
    <row r="127" spans="1:2">
      <c r="A127" s="276"/>
      <c r="B127" s="276"/>
    </row>
    <row r="128" spans="1:2">
      <c r="A128" s="276"/>
      <c r="B128" s="276"/>
    </row>
    <row r="129" spans="1:2">
      <c r="A129" s="276"/>
      <c r="B129" s="276"/>
    </row>
    <row r="130" spans="1:2">
      <c r="A130" s="276"/>
      <c r="B130" s="276"/>
    </row>
    <row r="131" spans="1:2">
      <c r="A131" s="276"/>
      <c r="B131" s="276"/>
    </row>
    <row r="132" spans="1:2">
      <c r="A132" s="276"/>
      <c r="B132" s="276"/>
    </row>
    <row r="133" spans="1:2">
      <c r="A133" s="276"/>
      <c r="B133" s="276"/>
    </row>
    <row r="134" spans="1:2">
      <c r="A134" s="276"/>
      <c r="B134" s="276"/>
    </row>
    <row r="135" spans="1:2">
      <c r="A135" s="276"/>
      <c r="B135" s="276"/>
    </row>
    <row r="136" spans="1:2">
      <c r="A136" s="276"/>
      <c r="B136" s="276"/>
    </row>
    <row r="137" spans="1:2">
      <c r="A137" s="276"/>
      <c r="B137" s="276"/>
    </row>
    <row r="138" spans="1:2">
      <c r="A138" s="276"/>
      <c r="B138" s="276"/>
    </row>
    <row r="139" spans="1:2">
      <c r="A139" s="276"/>
      <c r="B139" s="276"/>
    </row>
    <row r="140" spans="1:2">
      <c r="A140" s="276"/>
      <c r="B140" s="276"/>
    </row>
    <row r="141" spans="1:2">
      <c r="A141" s="276"/>
      <c r="B141" s="276"/>
    </row>
    <row r="142" spans="1:2">
      <c r="A142" s="276"/>
      <c r="B142" s="276"/>
    </row>
    <row r="143" spans="1:2">
      <c r="A143" s="276"/>
      <c r="B143" s="276"/>
    </row>
    <row r="144" spans="1:2">
      <c r="A144" s="276"/>
      <c r="B144" s="276"/>
    </row>
    <row r="145" spans="1:2">
      <c r="A145" s="276"/>
      <c r="B145" s="276"/>
    </row>
    <row r="146" spans="1:2">
      <c r="A146" s="276"/>
      <c r="B146" s="276"/>
    </row>
    <row r="147" spans="1:2">
      <c r="A147" s="276"/>
      <c r="B147" s="276"/>
    </row>
    <row r="148" spans="1:2">
      <c r="A148" s="276"/>
      <c r="B148" s="276"/>
    </row>
    <row r="149" spans="1:2">
      <c r="A149" s="276"/>
      <c r="B149" s="276"/>
    </row>
    <row r="150" spans="1:2">
      <c r="A150" s="276"/>
      <c r="B150" s="276"/>
    </row>
    <row r="151" spans="1:2">
      <c r="A151" s="276"/>
      <c r="B151" s="276"/>
    </row>
    <row r="152" spans="1:2">
      <c r="A152" s="276"/>
      <c r="B152" s="276"/>
    </row>
    <row r="153" spans="1:2">
      <c r="A153" s="276"/>
      <c r="B153" s="276"/>
    </row>
    <row r="154" spans="1:2">
      <c r="A154" s="276"/>
      <c r="B154" s="276"/>
    </row>
    <row r="155" spans="1:2">
      <c r="A155" s="276"/>
      <c r="B155" s="276"/>
    </row>
    <row r="156" spans="1:2">
      <c r="A156" s="276"/>
      <c r="B156" s="276"/>
    </row>
    <row r="157" spans="1:2">
      <c r="A157" s="276"/>
      <c r="B157" s="276"/>
    </row>
    <row r="158" spans="1:2">
      <c r="A158" s="276"/>
      <c r="B158" s="276"/>
    </row>
    <row r="159" spans="1:2">
      <c r="A159" s="276"/>
      <c r="B159" s="276"/>
    </row>
    <row r="160" spans="1:2">
      <c r="A160" s="276"/>
      <c r="B160" s="276"/>
    </row>
    <row r="161" spans="1:2">
      <c r="A161" s="276"/>
      <c r="B161" s="276"/>
    </row>
    <row r="162" spans="1:2">
      <c r="A162" s="276"/>
      <c r="B162" s="276"/>
    </row>
    <row r="163" spans="1:2">
      <c r="A163" s="276"/>
      <c r="B163" s="276"/>
    </row>
    <row r="164" spans="1:2">
      <c r="A164" s="276"/>
      <c r="B164" s="276"/>
    </row>
    <row r="165" spans="1:2">
      <c r="A165" s="276"/>
      <c r="B165" s="276"/>
    </row>
    <row r="166" spans="1:2">
      <c r="A166" s="276"/>
      <c r="B166" s="276"/>
    </row>
    <row r="167" spans="1:2">
      <c r="A167" s="276"/>
      <c r="B167" s="276"/>
    </row>
    <row r="168" spans="1:2">
      <c r="A168" s="276"/>
      <c r="B168" s="276"/>
    </row>
    <row r="169" spans="1:2">
      <c r="A169" s="276"/>
      <c r="B169" s="276"/>
    </row>
    <row r="170" spans="1:2">
      <c r="A170" s="276"/>
      <c r="B170" s="276"/>
    </row>
    <row r="171" spans="1:2">
      <c r="A171" s="276"/>
      <c r="B171" s="276"/>
    </row>
    <row r="172" spans="1:2">
      <c r="A172" s="276"/>
      <c r="B172" s="276"/>
    </row>
    <row r="173" spans="1:2">
      <c r="A173" s="276"/>
      <c r="B173" s="276"/>
    </row>
    <row r="174" spans="1:2">
      <c r="A174" s="276"/>
      <c r="B174" s="276"/>
    </row>
    <row r="175" spans="1:2">
      <c r="A175" s="276"/>
      <c r="B175" s="276"/>
    </row>
    <row r="176" spans="1:2">
      <c r="A176" s="276"/>
      <c r="B176" s="276"/>
    </row>
    <row r="177" spans="1:2">
      <c r="A177" s="276"/>
      <c r="B177" s="276"/>
    </row>
    <row r="178" spans="1:2">
      <c r="A178" s="276"/>
      <c r="B178" s="276"/>
    </row>
    <row r="179" spans="1:2">
      <c r="A179" s="276"/>
      <c r="B179" s="276"/>
    </row>
    <row r="180" spans="1:2">
      <c r="A180" s="276"/>
      <c r="B180" s="276"/>
    </row>
    <row r="181" spans="1:2">
      <c r="A181" s="276"/>
      <c r="B181" s="276"/>
    </row>
    <row r="182" spans="1:2">
      <c r="A182" s="276"/>
      <c r="B182" s="276"/>
    </row>
    <row r="183" spans="1:2">
      <c r="A183" s="276"/>
      <c r="B183" s="276"/>
    </row>
    <row r="184" spans="1:2">
      <c r="A184" s="276"/>
      <c r="B184" s="276"/>
    </row>
    <row r="185" spans="1:2">
      <c r="A185" s="276"/>
      <c r="B185" s="276"/>
    </row>
    <row r="186" spans="1:2">
      <c r="A186" s="276"/>
      <c r="B186" s="276"/>
    </row>
    <row r="187" spans="1:2">
      <c r="A187" s="276"/>
      <c r="B187" s="276"/>
    </row>
    <row r="188" spans="1:2">
      <c r="A188" s="276"/>
      <c r="B188" s="276"/>
    </row>
    <row r="189" spans="1:2">
      <c r="A189" s="276"/>
      <c r="B189" s="276"/>
    </row>
    <row r="190" spans="1:2">
      <c r="A190" s="276"/>
      <c r="B190" s="276"/>
    </row>
    <row r="191" spans="1:2">
      <c r="A191" s="276"/>
      <c r="B191" s="276"/>
    </row>
    <row r="192" spans="1:2">
      <c r="A192" s="276"/>
      <c r="B192" s="276"/>
    </row>
    <row r="193" spans="1:2">
      <c r="A193" s="276"/>
      <c r="B193" s="276"/>
    </row>
    <row r="194" spans="1:2">
      <c r="A194" s="276"/>
      <c r="B194" s="276"/>
    </row>
    <row r="195" spans="1:2">
      <c r="A195" s="276"/>
      <c r="B195" s="276"/>
    </row>
    <row r="196" spans="1:2">
      <c r="A196" s="276"/>
      <c r="B196" s="276"/>
    </row>
    <row r="197" spans="1:2">
      <c r="A197" s="276"/>
      <c r="B197" s="276"/>
    </row>
    <row r="198" spans="1:2">
      <c r="A198" s="276"/>
      <c r="B198" s="276"/>
    </row>
    <row r="199" spans="1:2">
      <c r="A199" s="276"/>
      <c r="B199" s="276"/>
    </row>
    <row r="200" spans="1:2">
      <c r="A200" s="276"/>
      <c r="B200" s="276"/>
    </row>
    <row r="201" spans="1:2">
      <c r="A201" s="276"/>
      <c r="B201" s="276"/>
    </row>
    <row r="202" spans="1:2">
      <c r="A202" s="276"/>
      <c r="B202" s="276"/>
    </row>
    <row r="203" spans="1:2">
      <c r="A203" s="276"/>
      <c r="B203" s="276"/>
    </row>
    <row r="204" spans="1:2">
      <c r="A204" s="276"/>
      <c r="B204" s="276"/>
    </row>
    <row r="205" spans="1:2">
      <c r="A205" s="276"/>
      <c r="B205" s="276"/>
    </row>
    <row r="206" spans="1:2">
      <c r="A206" s="276"/>
      <c r="B206" s="276"/>
    </row>
    <row r="207" spans="1:2">
      <c r="A207" s="276"/>
      <c r="B207" s="276"/>
    </row>
    <row r="208" spans="1:2">
      <c r="A208" s="276"/>
      <c r="B208" s="276"/>
    </row>
    <row r="209" spans="1:2">
      <c r="A209" s="276"/>
      <c r="B209" s="276"/>
    </row>
    <row r="210" spans="1:2">
      <c r="A210" s="276"/>
      <c r="B210" s="276"/>
    </row>
    <row r="211" spans="1:2">
      <c r="A211" s="276"/>
      <c r="B211" s="276"/>
    </row>
    <row r="212" spans="1:2">
      <c r="A212" s="276"/>
      <c r="B212" s="276"/>
    </row>
    <row r="213" spans="1:2">
      <c r="A213" s="276"/>
      <c r="B213" s="276"/>
    </row>
    <row r="214" spans="1:2">
      <c r="A214" s="276"/>
      <c r="B214" s="276"/>
    </row>
    <row r="215" spans="1:2">
      <c r="A215" s="276"/>
      <c r="B215" s="276"/>
    </row>
    <row r="216" spans="1:2">
      <c r="A216" s="276"/>
      <c r="B216" s="276"/>
    </row>
    <row r="217" spans="1:2">
      <c r="A217" s="276"/>
      <c r="B217" s="276"/>
    </row>
    <row r="218" spans="1:2">
      <c r="A218" s="276"/>
      <c r="B218" s="276"/>
    </row>
    <row r="219" spans="1:2">
      <c r="A219" s="276"/>
      <c r="B219" s="276"/>
    </row>
    <row r="220" spans="1:2">
      <c r="A220" s="276"/>
      <c r="B220" s="276"/>
    </row>
    <row r="221" spans="1:2">
      <c r="A221" s="276"/>
      <c r="B221" s="276"/>
    </row>
    <row r="222" spans="1:2">
      <c r="A222" s="276"/>
      <c r="B222" s="276"/>
    </row>
    <row r="223" spans="1:2">
      <c r="A223" s="276"/>
      <c r="B223" s="276"/>
    </row>
    <row r="224" spans="1:2">
      <c r="A224" s="276"/>
      <c r="B224" s="276"/>
    </row>
    <row r="225" spans="1:2">
      <c r="A225" s="276"/>
      <c r="B225" s="276"/>
    </row>
    <row r="226" spans="1:2">
      <c r="A226" s="276"/>
      <c r="B226" s="276"/>
    </row>
    <row r="227" spans="1:2">
      <c r="A227" s="276"/>
      <c r="B227" s="276"/>
    </row>
    <row r="228" spans="1:2">
      <c r="A228" s="276"/>
      <c r="B228" s="276"/>
    </row>
    <row r="229" spans="1:2">
      <c r="A229" s="276"/>
      <c r="B229" s="276"/>
    </row>
    <row r="230" spans="1:2">
      <c r="A230" s="276"/>
      <c r="B230" s="276"/>
    </row>
    <row r="231" spans="1:2">
      <c r="A231" s="276"/>
      <c r="B231" s="276"/>
    </row>
    <row r="232" spans="1:2">
      <c r="A232" s="276"/>
      <c r="B232" s="276"/>
    </row>
    <row r="233" spans="1:2">
      <c r="A233" s="276"/>
      <c r="B233" s="276"/>
    </row>
    <row r="234" spans="1:2">
      <c r="A234" s="276"/>
      <c r="B234" s="276"/>
    </row>
    <row r="235" spans="1:2">
      <c r="A235" s="276"/>
      <c r="B235" s="276"/>
    </row>
    <row r="236" spans="1:2">
      <c r="A236" s="276"/>
      <c r="B236" s="276"/>
    </row>
    <row r="237" spans="1:2">
      <c r="A237" s="276"/>
      <c r="B237" s="276"/>
    </row>
    <row r="238" spans="1:2">
      <c r="A238" s="276"/>
      <c r="B238" s="276"/>
    </row>
    <row r="239" spans="1:2">
      <c r="A239" s="276"/>
      <c r="B239" s="276"/>
    </row>
    <row r="240" spans="1:2">
      <c r="A240" s="276"/>
      <c r="B240" s="276"/>
    </row>
    <row r="241" spans="1:2">
      <c r="A241" s="276"/>
      <c r="B241" s="276"/>
    </row>
    <row r="242" spans="1:2">
      <c r="A242" s="276"/>
      <c r="B242" s="276"/>
    </row>
    <row r="243" spans="1:2">
      <c r="A243" s="276"/>
      <c r="B243" s="276"/>
    </row>
    <row r="244" spans="1:2">
      <c r="A244" s="276"/>
      <c r="B244" s="276"/>
    </row>
    <row r="245" spans="1:2">
      <c r="A245" s="276"/>
      <c r="B245" s="276"/>
    </row>
    <row r="246" spans="1:2">
      <c r="A246" s="276"/>
      <c r="B246" s="276"/>
    </row>
    <row r="247" spans="1:2">
      <c r="A247" s="276"/>
      <c r="B247" s="276"/>
    </row>
    <row r="248" spans="1:2">
      <c r="A248" s="276"/>
      <c r="B248" s="276"/>
    </row>
    <row r="249" spans="1:2">
      <c r="A249" s="276"/>
      <c r="B249" s="276"/>
    </row>
    <row r="250" spans="1:2">
      <c r="A250" s="276"/>
      <c r="B250" s="276"/>
    </row>
    <row r="251" spans="1:2">
      <c r="A251" s="276"/>
      <c r="B251" s="276"/>
    </row>
    <row r="252" spans="1:2">
      <c r="A252" s="276"/>
      <c r="B252" s="276"/>
    </row>
    <row r="253" spans="1:2">
      <c r="A253" s="276"/>
      <c r="B253" s="276"/>
    </row>
    <row r="254" spans="1:2">
      <c r="A254" s="276"/>
      <c r="B254" s="276"/>
    </row>
    <row r="255" spans="1:2">
      <c r="A255" s="276"/>
      <c r="B255" s="276"/>
    </row>
    <row r="256" spans="1:2">
      <c r="A256" s="276"/>
      <c r="B256" s="276"/>
    </row>
    <row r="257" spans="1:2">
      <c r="A257" s="276"/>
      <c r="B257" s="276"/>
    </row>
    <row r="258" spans="1:2">
      <c r="A258" s="276"/>
      <c r="B258" s="276"/>
    </row>
    <row r="259" spans="1:2">
      <c r="A259" s="276"/>
      <c r="B259" s="276"/>
    </row>
    <row r="260" spans="1:2">
      <c r="A260" s="276"/>
      <c r="B260" s="276"/>
    </row>
    <row r="261" spans="1:2">
      <c r="A261" s="276"/>
      <c r="B261" s="276"/>
    </row>
    <row r="262" spans="1:2">
      <c r="A262" s="276"/>
      <c r="B262" s="276"/>
    </row>
    <row r="263" spans="1:2">
      <c r="A263" s="276"/>
      <c r="B263" s="276"/>
    </row>
    <row r="264" spans="1:2">
      <c r="A264" s="276"/>
      <c r="B264" s="276"/>
    </row>
    <row r="265" spans="1:2">
      <c r="A265" s="276"/>
      <c r="B265" s="276"/>
    </row>
    <row r="266" spans="1:2">
      <c r="A266" s="276"/>
      <c r="B266" s="276"/>
    </row>
    <row r="267" spans="1:2">
      <c r="A267" s="276"/>
      <c r="B267" s="276"/>
    </row>
    <row r="268" spans="1:2">
      <c r="A268" s="276"/>
      <c r="B268" s="276"/>
    </row>
    <row r="269" spans="1:2">
      <c r="A269" s="276"/>
      <c r="B269" s="276"/>
    </row>
    <row r="270" spans="1:2">
      <c r="A270" s="276"/>
      <c r="B270" s="276"/>
    </row>
    <row r="271" spans="1:2">
      <c r="A271" s="276"/>
      <c r="B271" s="276"/>
    </row>
    <row r="272" spans="1:2">
      <c r="A272" s="276"/>
      <c r="B272" s="276"/>
    </row>
    <row r="273" spans="1:2">
      <c r="A273" s="276"/>
      <c r="B273" s="276"/>
    </row>
    <row r="274" spans="1:2">
      <c r="A274" s="276"/>
      <c r="B274" s="276"/>
    </row>
    <row r="275" spans="1:2">
      <c r="A275" s="276"/>
      <c r="B275" s="276"/>
    </row>
    <row r="276" spans="1:2">
      <c r="A276" s="276"/>
      <c r="B276" s="276"/>
    </row>
    <row r="277" spans="1:2">
      <c r="A277" s="276"/>
      <c r="B277" s="276"/>
    </row>
    <row r="278" spans="1:2">
      <c r="A278" s="276"/>
      <c r="B278" s="276"/>
    </row>
    <row r="279" spans="1:2">
      <c r="A279" s="276"/>
      <c r="B279" s="276"/>
    </row>
    <row r="280" spans="1:2">
      <c r="A280" s="276"/>
      <c r="B280" s="276"/>
    </row>
    <row r="281" spans="1:2">
      <c r="A281" s="276"/>
      <c r="B281" s="276"/>
    </row>
    <row r="282" spans="1:2">
      <c r="A282" s="276"/>
      <c r="B282" s="276"/>
    </row>
    <row r="283" spans="1:2">
      <c r="A283" s="276"/>
      <c r="B283" s="276"/>
    </row>
    <row r="284" spans="1:2">
      <c r="A284" s="276"/>
      <c r="B284" s="276"/>
    </row>
    <row r="285" spans="1:2">
      <c r="A285" s="276"/>
      <c r="B285" s="276"/>
    </row>
    <row r="286" spans="1:2">
      <c r="A286" s="276"/>
      <c r="B286" s="276"/>
    </row>
    <row r="287" spans="1:2">
      <c r="A287" s="276"/>
      <c r="B287" s="276"/>
    </row>
  </sheetData>
  <mergeCells count="5">
    <mergeCell ref="A1:C1"/>
    <mergeCell ref="A2:C2"/>
    <mergeCell ref="A5:A6"/>
    <mergeCell ref="B5:B6"/>
    <mergeCell ref="C5:C6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  <headerFooter>
    <oddHeader>&amp;R4. melléklet 8/2016. (V.10)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4"/>
  <sheetViews>
    <sheetView workbookViewId="0">
      <selection activeCell="E32" sqref="E32"/>
    </sheetView>
  </sheetViews>
  <sheetFormatPr defaultRowHeight="15"/>
  <cols>
    <col min="1" max="1" width="86.28515625" customWidth="1"/>
    <col min="2" max="2" width="28.28515625" customWidth="1"/>
  </cols>
  <sheetData>
    <row r="1" spans="1:2" ht="25.5" customHeight="1">
      <c r="A1" s="287" t="s">
        <v>23</v>
      </c>
      <c r="B1" s="304"/>
    </row>
    <row r="2" spans="1:2" ht="23.25" customHeight="1">
      <c r="A2" s="305" t="s">
        <v>517</v>
      </c>
      <c r="B2" s="306"/>
    </row>
    <row r="3" spans="1:2">
      <c r="A3" s="1"/>
    </row>
    <row r="4" spans="1:2">
      <c r="A4" s="59" t="s">
        <v>641</v>
      </c>
    </row>
    <row r="5" spans="1:2" ht="64.5" customHeight="1">
      <c r="A5" s="37" t="s">
        <v>516</v>
      </c>
      <c r="B5" s="285" t="s">
        <v>642</v>
      </c>
    </row>
    <row r="6" spans="1:2" ht="15" customHeight="1">
      <c r="A6" s="38" t="s">
        <v>490</v>
      </c>
      <c r="B6" s="39"/>
    </row>
    <row r="7" spans="1:2" ht="15" customHeight="1">
      <c r="A7" s="38" t="s">
        <v>491</v>
      </c>
      <c r="B7" s="39"/>
    </row>
    <row r="8" spans="1:2" ht="15" customHeight="1">
      <c r="A8" s="38" t="s">
        <v>492</v>
      </c>
      <c r="B8" s="39"/>
    </row>
    <row r="9" spans="1:2" ht="15" customHeight="1">
      <c r="A9" s="38" t="s">
        <v>493</v>
      </c>
      <c r="B9" s="39"/>
    </row>
    <row r="10" spans="1:2" ht="15" customHeight="1">
      <c r="A10" s="37" t="s">
        <v>511</v>
      </c>
      <c r="B10" s="39"/>
    </row>
    <row r="11" spans="1:2" ht="15" customHeight="1">
      <c r="A11" s="38" t="s">
        <v>494</v>
      </c>
      <c r="B11" s="39"/>
    </row>
    <row r="12" spans="1:2" ht="33" customHeight="1">
      <c r="A12" s="38" t="s">
        <v>495</v>
      </c>
      <c r="B12" s="39"/>
    </row>
    <row r="13" spans="1:2" ht="15" customHeight="1">
      <c r="A13" s="38" t="s">
        <v>496</v>
      </c>
      <c r="B13" s="39"/>
    </row>
    <row r="14" spans="1:2" ht="15" customHeight="1">
      <c r="A14" s="38" t="s">
        <v>497</v>
      </c>
      <c r="B14" s="39">
        <v>1</v>
      </c>
    </row>
    <row r="15" spans="1:2" ht="15" customHeight="1">
      <c r="A15" s="38" t="s">
        <v>498</v>
      </c>
      <c r="B15" s="39"/>
    </row>
    <row r="16" spans="1:2" ht="15" customHeight="1">
      <c r="A16" s="38" t="s">
        <v>499</v>
      </c>
      <c r="B16" s="39"/>
    </row>
    <row r="17" spans="1:2" ht="15" customHeight="1">
      <c r="A17" s="38" t="s">
        <v>500</v>
      </c>
      <c r="B17" s="39"/>
    </row>
    <row r="18" spans="1:2" ht="15" customHeight="1">
      <c r="A18" s="37" t="s">
        <v>512</v>
      </c>
      <c r="B18" s="286">
        <f>SUM(B13:B17)</f>
        <v>1</v>
      </c>
    </row>
    <row r="19" spans="1:2" ht="15" customHeight="1">
      <c r="A19" s="38" t="s">
        <v>501</v>
      </c>
      <c r="B19" s="39">
        <v>1</v>
      </c>
    </row>
    <row r="20" spans="1:2" ht="15" customHeight="1">
      <c r="A20" s="38" t="s">
        <v>502</v>
      </c>
      <c r="B20" s="39"/>
    </row>
    <row r="21" spans="1:2" ht="15" customHeight="1">
      <c r="A21" s="38" t="s">
        <v>503</v>
      </c>
      <c r="B21" s="39">
        <v>3</v>
      </c>
    </row>
    <row r="22" spans="1:2" ht="15" customHeight="1">
      <c r="A22" s="37" t="s">
        <v>513</v>
      </c>
      <c r="B22" s="286">
        <v>4</v>
      </c>
    </row>
    <row r="23" spans="1:2" ht="15" customHeight="1">
      <c r="A23" s="38" t="s">
        <v>504</v>
      </c>
      <c r="B23" s="39">
        <v>1</v>
      </c>
    </row>
    <row r="24" spans="1:2" ht="15" customHeight="1">
      <c r="A24" s="38" t="s">
        <v>505</v>
      </c>
      <c r="B24" s="39">
        <v>3</v>
      </c>
    </row>
    <row r="25" spans="1:2" ht="15" customHeight="1">
      <c r="A25" s="38" t="s">
        <v>506</v>
      </c>
      <c r="B25" s="39"/>
    </row>
    <row r="26" spans="1:2" ht="15" customHeight="1">
      <c r="A26" s="37" t="s">
        <v>514</v>
      </c>
      <c r="B26" s="286">
        <v>4</v>
      </c>
    </row>
    <row r="27" spans="1:2" ht="37.5" customHeight="1">
      <c r="A27" s="37" t="s">
        <v>515</v>
      </c>
      <c r="B27" s="72">
        <v>2</v>
      </c>
    </row>
    <row r="28" spans="1:2" ht="30" customHeight="1">
      <c r="A28" s="38" t="s">
        <v>507</v>
      </c>
      <c r="B28" s="39"/>
    </row>
    <row r="29" spans="1:2" ht="32.25" customHeight="1">
      <c r="A29" s="38" t="s">
        <v>508</v>
      </c>
      <c r="B29" s="39"/>
    </row>
    <row r="30" spans="1:2" ht="33.75" customHeight="1">
      <c r="A30" s="38" t="s">
        <v>509</v>
      </c>
      <c r="B30" s="39"/>
    </row>
    <row r="31" spans="1:2" ht="18.75" customHeight="1">
      <c r="A31" s="38" t="s">
        <v>510</v>
      </c>
      <c r="B31" s="39"/>
    </row>
    <row r="32" spans="1:2" ht="33" customHeight="1">
      <c r="A32" s="37" t="s">
        <v>29</v>
      </c>
      <c r="B32" s="39">
        <v>7</v>
      </c>
    </row>
    <row r="33" spans="1:2">
      <c r="A33" s="301"/>
      <c r="B33" s="302"/>
    </row>
    <row r="34" spans="1:2">
      <c r="A34" s="303"/>
      <c r="B34" s="302"/>
    </row>
  </sheetData>
  <mergeCells count="4">
    <mergeCell ref="A33:B33"/>
    <mergeCell ref="A34:B34"/>
    <mergeCell ref="A1:B1"/>
    <mergeCell ref="A2:B2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76" orientation="portrait" verticalDpi="300" r:id="rId1"/>
  <headerFooter>
    <oddHeader>&amp;R5. melléklet 8/2016. (V.10)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C47" sqref="C47"/>
    </sheetView>
  </sheetViews>
  <sheetFormatPr defaultRowHeight="15"/>
  <cols>
    <col min="1" max="1" width="83.28515625" customWidth="1"/>
    <col min="2" max="2" width="19.5703125" customWidth="1"/>
  </cols>
  <sheetData>
    <row r="1" spans="1:7" ht="27" customHeight="1">
      <c r="A1" s="287" t="s">
        <v>23</v>
      </c>
      <c r="B1" s="304"/>
    </row>
    <row r="2" spans="1:7" ht="71.25" customHeight="1">
      <c r="A2" s="305" t="s">
        <v>15</v>
      </c>
      <c r="B2" s="305"/>
      <c r="C2" s="45"/>
      <c r="D2" s="45"/>
      <c r="E2" s="45"/>
      <c r="F2" s="45"/>
      <c r="G2" s="45"/>
    </row>
    <row r="3" spans="1:7" ht="24" customHeight="1">
      <c r="A3" s="42"/>
      <c r="B3" s="42"/>
      <c r="C3" s="45"/>
      <c r="D3" s="45"/>
      <c r="E3" s="45"/>
      <c r="F3" s="45"/>
      <c r="G3" s="45"/>
    </row>
    <row r="4" spans="1:7" ht="22.5" customHeight="1">
      <c r="A4" s="59" t="s">
        <v>641</v>
      </c>
    </row>
    <row r="5" spans="1:7" ht="18">
      <c r="A5" s="29" t="s">
        <v>1</v>
      </c>
      <c r="B5" s="28" t="s">
        <v>7</v>
      </c>
    </row>
    <row r="6" spans="1:7">
      <c r="A6" s="27" t="s">
        <v>32</v>
      </c>
      <c r="B6" s="58"/>
    </row>
    <row r="7" spans="1:7">
      <c r="A7" s="46" t="s">
        <v>33</v>
      </c>
      <c r="B7" s="27"/>
    </row>
    <row r="8" spans="1:7">
      <c r="A8" s="27" t="s">
        <v>34</v>
      </c>
      <c r="B8" s="27"/>
    </row>
    <row r="9" spans="1:7">
      <c r="A9" s="27" t="s">
        <v>35</v>
      </c>
      <c r="B9" s="27"/>
    </row>
    <row r="10" spans="1:7">
      <c r="A10" s="27" t="s">
        <v>36</v>
      </c>
      <c r="B10" s="27"/>
    </row>
    <row r="11" spans="1:7">
      <c r="A11" s="27" t="s">
        <v>37</v>
      </c>
      <c r="B11" s="27"/>
    </row>
    <row r="12" spans="1:7">
      <c r="A12" s="27" t="s">
        <v>38</v>
      </c>
      <c r="B12" s="27"/>
    </row>
    <row r="13" spans="1:7">
      <c r="A13" s="27" t="s">
        <v>39</v>
      </c>
      <c r="B13" s="27"/>
    </row>
    <row r="14" spans="1:7">
      <c r="A14" s="44" t="s">
        <v>10</v>
      </c>
      <c r="B14" s="49">
        <v>0</v>
      </c>
    </row>
    <row r="15" spans="1:7" ht="30">
      <c r="A15" s="47" t="s">
        <v>2</v>
      </c>
      <c r="B15" s="27"/>
    </row>
    <row r="16" spans="1:7" ht="30">
      <c r="A16" s="47" t="s">
        <v>3</v>
      </c>
      <c r="B16" s="27"/>
    </row>
    <row r="17" spans="1:2">
      <c r="A17" s="48" t="s">
        <v>4</v>
      </c>
      <c r="B17" s="27"/>
    </row>
    <row r="18" spans="1:2">
      <c r="A18" s="48" t="s">
        <v>5</v>
      </c>
      <c r="B18" s="27"/>
    </row>
    <row r="19" spans="1:2">
      <c r="A19" s="27" t="s">
        <v>8</v>
      </c>
      <c r="B19" s="27"/>
    </row>
    <row r="20" spans="1:2">
      <c r="A20" s="32" t="s">
        <v>6</v>
      </c>
      <c r="B20" s="27"/>
    </row>
    <row r="21" spans="1:2" ht="31.5">
      <c r="A21" s="50" t="s">
        <v>9</v>
      </c>
      <c r="B21" s="17"/>
    </row>
    <row r="22" spans="1:2" ht="15.75">
      <c r="A22" s="30" t="s">
        <v>487</v>
      </c>
      <c r="B22" s="31">
        <v>0</v>
      </c>
    </row>
    <row r="25" spans="1:2" ht="18">
      <c r="A25" s="29" t="s">
        <v>1</v>
      </c>
      <c r="B25" s="28" t="s">
        <v>7</v>
      </c>
    </row>
    <row r="26" spans="1:2">
      <c r="A26" s="27" t="s">
        <v>32</v>
      </c>
      <c r="B26" s="27"/>
    </row>
    <row r="27" spans="1:2">
      <c r="A27" s="46" t="s">
        <v>33</v>
      </c>
      <c r="B27" s="27"/>
    </row>
    <row r="28" spans="1:2">
      <c r="A28" s="27" t="s">
        <v>34</v>
      </c>
      <c r="B28" s="27"/>
    </row>
    <row r="29" spans="1:2">
      <c r="A29" s="27" t="s">
        <v>35</v>
      </c>
      <c r="B29" s="27"/>
    </row>
    <row r="30" spans="1:2">
      <c r="A30" s="27" t="s">
        <v>36</v>
      </c>
      <c r="B30" s="27"/>
    </row>
    <row r="31" spans="1:2">
      <c r="A31" s="27" t="s">
        <v>37</v>
      </c>
      <c r="B31" s="27"/>
    </row>
    <row r="32" spans="1:2">
      <c r="A32" s="27" t="s">
        <v>38</v>
      </c>
      <c r="B32" s="27"/>
    </row>
    <row r="33" spans="1:2">
      <c r="A33" s="27" t="s">
        <v>39</v>
      </c>
      <c r="B33" s="27"/>
    </row>
    <row r="34" spans="1:2">
      <c r="A34" s="44" t="s">
        <v>10</v>
      </c>
      <c r="B34" s="49">
        <v>0</v>
      </c>
    </row>
    <row r="35" spans="1:2" ht="30">
      <c r="A35" s="47" t="s">
        <v>2</v>
      </c>
      <c r="B35" s="27"/>
    </row>
    <row r="36" spans="1:2" ht="30">
      <c r="A36" s="47" t="s">
        <v>3</v>
      </c>
      <c r="B36" s="27"/>
    </row>
    <row r="37" spans="1:2">
      <c r="A37" s="48" t="s">
        <v>4</v>
      </c>
      <c r="B37" s="27"/>
    </row>
    <row r="38" spans="1:2">
      <c r="A38" s="48" t="s">
        <v>5</v>
      </c>
      <c r="B38" s="27"/>
    </row>
    <row r="39" spans="1:2">
      <c r="A39" s="27" t="s">
        <v>8</v>
      </c>
      <c r="B39" s="27"/>
    </row>
    <row r="40" spans="1:2">
      <c r="A40" s="32" t="s">
        <v>6</v>
      </c>
      <c r="B40" s="27"/>
    </row>
    <row r="41" spans="1:2" ht="31.5">
      <c r="A41" s="50" t="s">
        <v>9</v>
      </c>
      <c r="B41" s="17"/>
    </row>
    <row r="42" spans="1:2" ht="15.75">
      <c r="A42" s="30" t="s">
        <v>487</v>
      </c>
      <c r="B42" s="31">
        <v>0</v>
      </c>
    </row>
  </sheetData>
  <mergeCells count="2">
    <mergeCell ref="A2:B2"/>
    <mergeCell ref="A1:B1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  <headerFooter>
    <oddHeader>&amp;R6. melléklet 8/2016. (V.10)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workbookViewId="0">
      <selection activeCell="A4" sqref="A4"/>
    </sheetView>
  </sheetViews>
  <sheetFormatPr defaultRowHeight="1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8" width="22" customWidth="1"/>
    <col min="9" max="9" width="19.5703125" customWidth="1"/>
    <col min="10" max="10" width="16.42578125" customWidth="1"/>
    <col min="11" max="11" width="16.28515625" customWidth="1"/>
    <col min="12" max="12" width="26.85546875" customWidth="1"/>
  </cols>
  <sheetData>
    <row r="1" spans="1:12" ht="30" customHeight="1">
      <c r="A1" s="287" t="s">
        <v>23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</row>
    <row r="2" spans="1:12" ht="27" customHeight="1">
      <c r="A2" s="289" t="s">
        <v>652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</row>
    <row r="3" spans="1:12" ht="16.5" customHeight="1">
      <c r="A3" s="61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>
      <c r="A4" s="59" t="s">
        <v>641</v>
      </c>
    </row>
    <row r="5" spans="1:12" ht="61.5" customHeight="1">
      <c r="A5" s="2" t="s">
        <v>50</v>
      </c>
      <c r="B5" s="3" t="s">
        <v>51</v>
      </c>
      <c r="C5" s="57" t="s">
        <v>531</v>
      </c>
      <c r="D5" s="57" t="s">
        <v>653</v>
      </c>
      <c r="E5" s="57" t="s">
        <v>654</v>
      </c>
      <c r="F5" s="57" t="s">
        <v>655</v>
      </c>
      <c r="G5" s="57" t="s">
        <v>656</v>
      </c>
      <c r="H5" s="57" t="s">
        <v>534</v>
      </c>
      <c r="I5" s="57" t="s">
        <v>536</v>
      </c>
      <c r="J5" s="57" t="s">
        <v>532</v>
      </c>
      <c r="K5" s="57" t="s">
        <v>533</v>
      </c>
      <c r="L5" s="57" t="s">
        <v>657</v>
      </c>
    </row>
    <row r="6" spans="1:12">
      <c r="A6" s="47" t="s">
        <v>153</v>
      </c>
      <c r="B6" s="68" t="s">
        <v>154</v>
      </c>
      <c r="C6" s="68"/>
      <c r="D6" s="68"/>
      <c r="E6" s="58"/>
      <c r="F6" s="58"/>
      <c r="G6" s="58"/>
      <c r="H6" s="58"/>
      <c r="I6" s="58"/>
      <c r="J6" s="58"/>
      <c r="K6" s="58"/>
      <c r="L6" s="58"/>
    </row>
    <row r="7" spans="1:12">
      <c r="A7" s="47"/>
      <c r="B7" s="68"/>
      <c r="C7" s="68"/>
      <c r="D7" s="68"/>
      <c r="E7" s="58"/>
      <c r="F7" s="58"/>
      <c r="G7" s="58"/>
      <c r="H7" s="58"/>
      <c r="I7" s="58"/>
      <c r="J7" s="58"/>
      <c r="K7" s="58"/>
      <c r="L7" s="58"/>
    </row>
    <row r="8" spans="1:12">
      <c r="A8" s="47"/>
      <c r="B8" s="68"/>
      <c r="C8" s="68"/>
      <c r="D8" s="68"/>
      <c r="E8" s="58"/>
      <c r="F8" s="58"/>
      <c r="G8" s="58"/>
      <c r="H8" s="58"/>
      <c r="I8" s="58"/>
      <c r="J8" s="58"/>
      <c r="K8" s="58"/>
      <c r="L8" s="58"/>
    </row>
    <row r="9" spans="1:12">
      <c r="A9" s="47" t="s">
        <v>365</v>
      </c>
      <c r="B9" s="68" t="s">
        <v>155</v>
      </c>
      <c r="C9" s="68"/>
      <c r="D9" s="68"/>
      <c r="E9" s="58"/>
      <c r="F9" s="58"/>
      <c r="G9" s="58"/>
      <c r="H9" s="58"/>
      <c r="I9" s="58"/>
      <c r="J9" s="58"/>
      <c r="K9" s="58"/>
      <c r="L9" s="58"/>
    </row>
    <row r="10" spans="1:12">
      <c r="A10" s="47"/>
      <c r="B10" s="68"/>
      <c r="C10" s="68"/>
      <c r="D10" s="68"/>
      <c r="E10" s="58"/>
      <c r="F10" s="58"/>
      <c r="G10" s="58"/>
      <c r="H10" s="58"/>
      <c r="I10" s="58"/>
      <c r="J10" s="58"/>
      <c r="K10" s="58"/>
      <c r="L10" s="58"/>
    </row>
    <row r="11" spans="1:12">
      <c r="A11" s="47"/>
      <c r="B11" s="68"/>
      <c r="C11" s="68"/>
      <c r="D11" s="68"/>
      <c r="E11" s="58"/>
      <c r="F11" s="58"/>
      <c r="G11" s="58"/>
      <c r="H11" s="58"/>
      <c r="I11" s="58"/>
      <c r="J11" s="58"/>
      <c r="K11" s="58"/>
      <c r="L11" s="58"/>
    </row>
    <row r="12" spans="1:12">
      <c r="A12" s="48" t="s">
        <v>156</v>
      </c>
      <c r="B12" s="68" t="s">
        <v>157</v>
      </c>
      <c r="C12" s="68"/>
      <c r="D12" s="68"/>
      <c r="E12" s="58"/>
      <c r="F12" s="58"/>
      <c r="G12" s="58"/>
      <c r="H12" s="58"/>
      <c r="I12" s="58"/>
      <c r="J12" s="58"/>
      <c r="K12" s="58"/>
      <c r="L12" s="58"/>
    </row>
    <row r="13" spans="1:12">
      <c r="A13" s="48"/>
      <c r="B13" s="68"/>
      <c r="C13" s="68"/>
      <c r="D13" s="68"/>
      <c r="E13" s="58"/>
      <c r="F13" s="58"/>
      <c r="G13" s="58"/>
      <c r="H13" s="58"/>
      <c r="I13" s="58"/>
      <c r="J13" s="58"/>
      <c r="K13" s="58"/>
      <c r="L13" s="58"/>
    </row>
    <row r="14" spans="1:12">
      <c r="A14" s="48"/>
      <c r="B14" s="68"/>
      <c r="C14" s="68"/>
      <c r="D14" s="68"/>
      <c r="E14" s="58"/>
      <c r="F14" s="58"/>
      <c r="G14" s="58"/>
      <c r="H14" s="58"/>
      <c r="I14" s="58"/>
      <c r="J14" s="58"/>
      <c r="K14" s="58"/>
      <c r="L14" s="58"/>
    </row>
    <row r="15" spans="1:12">
      <c r="A15" s="47" t="s">
        <v>158</v>
      </c>
      <c r="B15" s="68" t="s">
        <v>159</v>
      </c>
      <c r="C15" s="68"/>
      <c r="D15" s="121">
        <v>7990</v>
      </c>
      <c r="E15" s="121">
        <v>7990</v>
      </c>
      <c r="F15" s="58"/>
      <c r="G15" s="58">
        <v>7990</v>
      </c>
      <c r="H15" s="58" t="s">
        <v>658</v>
      </c>
      <c r="I15" s="122" t="s">
        <v>319</v>
      </c>
      <c r="J15" s="123">
        <v>42303</v>
      </c>
      <c r="K15" s="123">
        <v>42349</v>
      </c>
      <c r="L15" s="58">
        <v>7990</v>
      </c>
    </row>
    <row r="16" spans="1:12">
      <c r="A16" s="47" t="s">
        <v>659</v>
      </c>
      <c r="B16" s="68"/>
      <c r="C16" s="68"/>
      <c r="D16" s="68"/>
      <c r="E16" s="68"/>
      <c r="F16" s="58"/>
      <c r="G16" s="58"/>
      <c r="H16" s="58"/>
      <c r="I16" s="58"/>
      <c r="J16" s="58"/>
      <c r="K16" s="58"/>
      <c r="L16" s="58"/>
    </row>
    <row r="17" spans="1:12">
      <c r="A17" s="47"/>
      <c r="B17" s="68"/>
      <c r="C17" s="68"/>
      <c r="D17" s="68"/>
      <c r="E17" s="68"/>
      <c r="F17" s="58"/>
      <c r="G17" s="58"/>
      <c r="H17" s="58"/>
      <c r="I17" s="58"/>
      <c r="J17" s="58"/>
      <c r="K17" s="58"/>
      <c r="L17" s="58"/>
    </row>
    <row r="18" spans="1:12">
      <c r="A18" s="47" t="s">
        <v>160</v>
      </c>
      <c r="B18" s="68" t="s">
        <v>161</v>
      </c>
      <c r="C18" s="68"/>
      <c r="D18" s="68"/>
      <c r="E18" s="68"/>
      <c r="F18" s="58"/>
      <c r="G18" s="58"/>
      <c r="H18" s="58"/>
      <c r="I18" s="58"/>
      <c r="J18" s="58"/>
      <c r="K18" s="58"/>
      <c r="L18" s="58"/>
    </row>
    <row r="19" spans="1:12">
      <c r="A19" s="47"/>
      <c r="B19" s="68"/>
      <c r="C19" s="68"/>
      <c r="D19" s="68"/>
      <c r="E19" s="68"/>
      <c r="F19" s="58"/>
      <c r="G19" s="58"/>
      <c r="H19" s="58"/>
      <c r="I19" s="58"/>
      <c r="J19" s="58"/>
      <c r="K19" s="58"/>
      <c r="L19" s="58"/>
    </row>
    <row r="20" spans="1:12">
      <c r="A20" s="47"/>
      <c r="B20" s="68"/>
      <c r="C20" s="68"/>
      <c r="D20" s="68"/>
      <c r="E20" s="68"/>
      <c r="F20" s="58"/>
      <c r="G20" s="58"/>
      <c r="H20" s="58"/>
      <c r="I20" s="58"/>
      <c r="J20" s="58"/>
      <c r="K20" s="58"/>
      <c r="L20" s="58"/>
    </row>
    <row r="21" spans="1:12">
      <c r="A21" s="48" t="s">
        <v>162</v>
      </c>
      <c r="B21" s="68" t="s">
        <v>163</v>
      </c>
      <c r="C21" s="68"/>
      <c r="D21" s="68"/>
      <c r="E21" s="68"/>
      <c r="F21" s="58"/>
      <c r="G21" s="58"/>
      <c r="H21" s="58"/>
      <c r="I21" s="58"/>
      <c r="J21" s="58"/>
      <c r="K21" s="58"/>
      <c r="L21" s="58"/>
    </row>
    <row r="22" spans="1:12" ht="30">
      <c r="A22" s="48" t="s">
        <v>164</v>
      </c>
      <c r="B22" s="68" t="s">
        <v>165</v>
      </c>
      <c r="C22" s="68"/>
      <c r="D22" s="121">
        <v>2134</v>
      </c>
      <c r="E22" s="121">
        <v>2134</v>
      </c>
      <c r="F22" s="124">
        <v>2134</v>
      </c>
      <c r="G22" s="58"/>
      <c r="H22" s="58"/>
      <c r="I22" s="58"/>
      <c r="J22" s="58"/>
      <c r="K22" s="58"/>
      <c r="L22" s="58"/>
    </row>
    <row r="23" spans="1:12">
      <c r="A23" s="125" t="s">
        <v>366</v>
      </c>
      <c r="B23" s="126" t="s">
        <v>166</v>
      </c>
      <c r="C23" s="126"/>
      <c r="D23" s="127">
        <f>D15+D22</f>
        <v>10124</v>
      </c>
      <c r="E23" s="127">
        <f>E15+E22</f>
        <v>10124</v>
      </c>
      <c r="F23" s="128">
        <f>F22</f>
        <v>2134</v>
      </c>
      <c r="G23" s="128">
        <f>G15</f>
        <v>7990</v>
      </c>
      <c r="H23" s="129"/>
      <c r="I23" s="129"/>
      <c r="J23" s="129"/>
      <c r="K23" s="129"/>
      <c r="L23" s="129"/>
    </row>
    <row r="24" spans="1:12">
      <c r="A24" s="47" t="s">
        <v>167</v>
      </c>
      <c r="B24" s="68" t="s">
        <v>168</v>
      </c>
      <c r="C24" s="68"/>
      <c r="D24" s="68"/>
      <c r="E24" s="58"/>
      <c r="F24" s="58"/>
      <c r="G24" s="58"/>
      <c r="H24" s="58"/>
      <c r="I24" s="58"/>
      <c r="J24" s="58"/>
      <c r="K24" s="58"/>
      <c r="L24" s="58"/>
    </row>
    <row r="25" spans="1:12">
      <c r="A25" s="47"/>
      <c r="B25" s="68"/>
      <c r="C25" s="68"/>
      <c r="D25" s="68"/>
      <c r="E25" s="58"/>
      <c r="F25" s="58"/>
      <c r="G25" s="58"/>
      <c r="H25" s="58"/>
      <c r="I25" s="58"/>
      <c r="J25" s="58"/>
      <c r="K25" s="58"/>
      <c r="L25" s="58"/>
    </row>
    <row r="26" spans="1:12">
      <c r="A26" s="47"/>
      <c r="B26" s="68"/>
      <c r="C26" s="68"/>
      <c r="D26" s="68"/>
      <c r="E26" s="58"/>
      <c r="F26" s="58"/>
      <c r="G26" s="58"/>
      <c r="H26" s="58"/>
      <c r="I26" s="58"/>
      <c r="J26" s="58"/>
      <c r="K26" s="58"/>
      <c r="L26" s="58"/>
    </row>
    <row r="27" spans="1:12">
      <c r="A27" s="47" t="s">
        <v>169</v>
      </c>
      <c r="B27" s="68" t="s">
        <v>170</v>
      </c>
      <c r="C27" s="68"/>
      <c r="D27" s="68"/>
      <c r="E27" s="58"/>
      <c r="F27" s="58"/>
      <c r="G27" s="58"/>
      <c r="H27" s="58"/>
      <c r="I27" s="58"/>
      <c r="J27" s="58"/>
      <c r="K27" s="58"/>
      <c r="L27" s="58"/>
    </row>
    <row r="28" spans="1:12">
      <c r="A28" s="47"/>
      <c r="B28" s="68"/>
      <c r="C28" s="68"/>
      <c r="D28" s="68"/>
      <c r="E28" s="58"/>
      <c r="F28" s="58"/>
      <c r="G28" s="58"/>
      <c r="H28" s="58"/>
      <c r="I28" s="58"/>
      <c r="J28" s="58"/>
      <c r="K28" s="58"/>
      <c r="L28" s="58"/>
    </row>
    <row r="29" spans="1:12">
      <c r="A29" s="47"/>
      <c r="B29" s="68"/>
      <c r="C29" s="68"/>
      <c r="D29" s="68"/>
      <c r="E29" s="58"/>
      <c r="F29" s="58"/>
      <c r="G29" s="58"/>
      <c r="H29" s="58"/>
      <c r="I29" s="58"/>
      <c r="J29" s="58"/>
      <c r="K29" s="58"/>
      <c r="L29" s="58"/>
    </row>
    <row r="30" spans="1:12">
      <c r="A30" s="47" t="s">
        <v>171</v>
      </c>
      <c r="B30" s="68" t="s">
        <v>172</v>
      </c>
      <c r="C30" s="68"/>
      <c r="D30" s="68"/>
      <c r="E30" s="58"/>
      <c r="F30" s="58"/>
      <c r="G30" s="58"/>
      <c r="H30" s="58"/>
      <c r="I30" s="58"/>
      <c r="J30" s="58"/>
      <c r="K30" s="58"/>
      <c r="L30" s="58"/>
    </row>
    <row r="31" spans="1:12">
      <c r="A31" s="47"/>
      <c r="B31" s="68"/>
      <c r="C31" s="68"/>
      <c r="D31" s="68"/>
      <c r="E31" s="58"/>
      <c r="F31" s="58"/>
      <c r="G31" s="58"/>
      <c r="H31" s="58"/>
      <c r="I31" s="58"/>
      <c r="J31" s="58"/>
      <c r="K31" s="58"/>
      <c r="L31" s="58"/>
    </row>
    <row r="32" spans="1:12">
      <c r="A32" s="47"/>
      <c r="B32" s="68"/>
      <c r="C32" s="68"/>
      <c r="D32" s="68"/>
      <c r="E32" s="58"/>
      <c r="F32" s="58"/>
      <c r="G32" s="58"/>
      <c r="H32" s="58"/>
      <c r="I32" s="58"/>
      <c r="J32" s="58"/>
      <c r="K32" s="58"/>
      <c r="L32" s="58"/>
    </row>
    <row r="33" spans="1:12" ht="30">
      <c r="A33" s="47" t="s">
        <v>173</v>
      </c>
      <c r="B33" s="68" t="s">
        <v>174</v>
      </c>
      <c r="C33" s="68"/>
      <c r="D33" s="68"/>
      <c r="E33" s="58"/>
      <c r="F33" s="58"/>
      <c r="G33" s="58"/>
      <c r="H33" s="58"/>
      <c r="I33" s="58"/>
      <c r="J33" s="58"/>
      <c r="K33" s="58"/>
      <c r="L33" s="58"/>
    </row>
    <row r="34" spans="1:12">
      <c r="A34" s="125" t="s">
        <v>367</v>
      </c>
      <c r="B34" s="126" t="s">
        <v>175</v>
      </c>
      <c r="C34" s="126"/>
      <c r="D34" s="126"/>
      <c r="E34" s="129"/>
      <c r="F34" s="129"/>
      <c r="G34" s="129"/>
      <c r="H34" s="129"/>
      <c r="I34" s="129"/>
      <c r="J34" s="129"/>
      <c r="K34" s="129"/>
      <c r="L34" s="129"/>
    </row>
  </sheetData>
  <mergeCells count="2">
    <mergeCell ref="A1:L1"/>
    <mergeCell ref="A2:L2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1"/>
  <headerFooter>
    <oddHeader>&amp;R7. melléklet 8/2016. (V.10)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J73"/>
  <sheetViews>
    <sheetView workbookViewId="0">
      <selection activeCell="A4" sqref="A4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6" width="21.42578125" customWidth="1"/>
    <col min="7" max="7" width="14.28515625" customWidth="1"/>
    <col min="8" max="8" width="15.28515625" customWidth="1"/>
    <col min="9" max="9" width="17" customWidth="1"/>
    <col min="10" max="10" width="16.28515625" customWidth="1"/>
  </cols>
  <sheetData>
    <row r="1" spans="1:10" ht="25.5" customHeight="1">
      <c r="A1" s="287" t="s">
        <v>23</v>
      </c>
      <c r="B1" s="294"/>
      <c r="C1" s="294"/>
      <c r="D1" s="294"/>
      <c r="E1" s="294"/>
      <c r="F1" s="96"/>
      <c r="G1" s="96"/>
      <c r="H1" s="96"/>
      <c r="I1" s="96"/>
    </row>
    <row r="2" spans="1:10" ht="110.25" customHeight="1">
      <c r="A2" s="289" t="s">
        <v>30</v>
      </c>
      <c r="B2" s="289"/>
      <c r="C2" s="289"/>
      <c r="D2" s="289"/>
      <c r="E2" s="289"/>
      <c r="F2" s="61"/>
      <c r="G2" s="61"/>
      <c r="H2" s="61"/>
      <c r="I2" s="61"/>
    </row>
    <row r="3" spans="1:10" ht="20.25" customHeight="1">
      <c r="A3" s="41"/>
      <c r="B3" s="130"/>
      <c r="C3" s="130"/>
      <c r="D3" s="130"/>
      <c r="E3" s="130"/>
      <c r="F3" s="130"/>
      <c r="G3" s="130"/>
      <c r="H3" s="130"/>
      <c r="I3" s="130"/>
    </row>
    <row r="4" spans="1:10">
      <c r="A4" s="59" t="s">
        <v>641</v>
      </c>
      <c r="F4" s="19"/>
    </row>
    <row r="5" spans="1:10" ht="86.25" customHeight="1">
      <c r="A5" s="2" t="s">
        <v>50</v>
      </c>
      <c r="B5" s="3" t="s">
        <v>51</v>
      </c>
      <c r="C5" s="57" t="s">
        <v>532</v>
      </c>
      <c r="D5" s="57" t="s">
        <v>533</v>
      </c>
      <c r="E5" s="57" t="s">
        <v>535</v>
      </c>
      <c r="F5" s="115"/>
      <c r="G5" s="116"/>
      <c r="H5" s="116"/>
      <c r="I5" s="116"/>
      <c r="J5" s="116"/>
    </row>
    <row r="6" spans="1:10">
      <c r="A6" s="15" t="s">
        <v>443</v>
      </c>
      <c r="B6" s="5" t="s">
        <v>316</v>
      </c>
      <c r="C6" s="58"/>
      <c r="D6" s="58"/>
      <c r="E6" s="40"/>
      <c r="F6" s="131"/>
      <c r="G6" s="120"/>
      <c r="H6" s="120"/>
      <c r="I6" s="120"/>
      <c r="J6" s="120"/>
    </row>
    <row r="7" spans="1:10">
      <c r="A7" s="34" t="s">
        <v>189</v>
      </c>
      <c r="B7" s="34" t="s">
        <v>316</v>
      </c>
      <c r="C7" s="58"/>
      <c r="D7" s="58"/>
      <c r="E7" s="58"/>
      <c r="F7" s="132"/>
      <c r="G7" s="120"/>
      <c r="H7" s="120"/>
      <c r="I7" s="120"/>
      <c r="J7" s="120"/>
    </row>
    <row r="8" spans="1:10" ht="30">
      <c r="A8" s="10" t="s">
        <v>317</v>
      </c>
      <c r="B8" s="5" t="s">
        <v>318</v>
      </c>
      <c r="C8" s="58"/>
      <c r="D8" s="58"/>
      <c r="E8" s="58"/>
      <c r="F8" s="132"/>
      <c r="G8" s="120"/>
      <c r="H8" s="120"/>
      <c r="I8" s="120"/>
      <c r="J8" s="120"/>
    </row>
    <row r="9" spans="1:10">
      <c r="A9" s="15" t="s">
        <v>484</v>
      </c>
      <c r="B9" s="5" t="s">
        <v>319</v>
      </c>
      <c r="C9" s="123">
        <v>42303</v>
      </c>
      <c r="D9" s="123">
        <v>42349</v>
      </c>
      <c r="E9" s="60">
        <v>7990</v>
      </c>
      <c r="F9" s="132"/>
      <c r="G9" s="120"/>
      <c r="H9" s="120"/>
      <c r="I9" s="120"/>
      <c r="J9" s="120"/>
    </row>
    <row r="10" spans="1:10">
      <c r="A10" s="34" t="s">
        <v>189</v>
      </c>
      <c r="B10" s="34" t="s">
        <v>319</v>
      </c>
      <c r="C10" s="58"/>
      <c r="D10" s="58"/>
      <c r="E10" s="58"/>
      <c r="F10" s="132"/>
      <c r="G10" s="120"/>
      <c r="H10" s="120"/>
      <c r="I10" s="120"/>
      <c r="J10" s="120"/>
    </row>
    <row r="11" spans="1:10">
      <c r="A11" s="9" t="s">
        <v>463</v>
      </c>
      <c r="B11" s="7" t="s">
        <v>320</v>
      </c>
      <c r="C11" s="58"/>
      <c r="D11" s="58"/>
      <c r="E11" s="58"/>
      <c r="F11" s="132"/>
      <c r="G11" s="120"/>
      <c r="H11" s="120"/>
      <c r="I11" s="120"/>
      <c r="J11" s="120"/>
    </row>
    <row r="12" spans="1:10">
      <c r="A12" s="10" t="s">
        <v>485</v>
      </c>
      <c r="B12" s="5" t="s">
        <v>321</v>
      </c>
      <c r="C12" s="58"/>
      <c r="D12" s="58"/>
      <c r="E12" s="58"/>
      <c r="F12" s="132"/>
      <c r="G12" s="120"/>
      <c r="H12" s="120"/>
      <c r="I12" s="120"/>
      <c r="J12" s="120"/>
    </row>
    <row r="13" spans="1:10">
      <c r="A13" s="34" t="s">
        <v>197</v>
      </c>
      <c r="B13" s="34" t="s">
        <v>321</v>
      </c>
      <c r="C13" s="58"/>
      <c r="D13" s="58"/>
      <c r="E13" s="58"/>
      <c r="F13" s="132"/>
      <c r="G13" s="120"/>
      <c r="H13" s="120"/>
      <c r="I13" s="120"/>
      <c r="J13" s="120"/>
    </row>
    <row r="14" spans="1:10">
      <c r="A14" s="15" t="s">
        <v>322</v>
      </c>
      <c r="B14" s="5" t="s">
        <v>323</v>
      </c>
      <c r="C14" s="58"/>
      <c r="D14" s="58"/>
      <c r="E14" s="58"/>
      <c r="F14" s="132"/>
      <c r="G14" s="120"/>
      <c r="H14" s="120"/>
      <c r="I14" s="120"/>
      <c r="J14" s="120"/>
    </row>
    <row r="15" spans="1:10">
      <c r="A15" s="11" t="s">
        <v>486</v>
      </c>
      <c r="B15" s="5" t="s">
        <v>324</v>
      </c>
      <c r="C15" s="23"/>
      <c r="D15" s="23"/>
      <c r="E15" s="23"/>
      <c r="F15" s="55"/>
      <c r="G15" s="19"/>
      <c r="H15" s="19"/>
      <c r="I15" s="19"/>
      <c r="J15" s="19"/>
    </row>
    <row r="16" spans="1:10">
      <c r="A16" s="34" t="s">
        <v>198</v>
      </c>
      <c r="B16" s="34" t="s">
        <v>324</v>
      </c>
      <c r="C16" s="23"/>
      <c r="D16" s="23"/>
      <c r="E16" s="23"/>
      <c r="F16" s="55"/>
      <c r="G16" s="19"/>
      <c r="H16" s="19"/>
      <c r="I16" s="19"/>
      <c r="J16" s="19"/>
    </row>
    <row r="17" spans="1:10">
      <c r="A17" s="15" t="s">
        <v>325</v>
      </c>
      <c r="B17" s="5" t="s">
        <v>326</v>
      </c>
      <c r="C17" s="23"/>
      <c r="D17" s="23"/>
      <c r="E17" s="23"/>
      <c r="F17" s="55"/>
      <c r="G17" s="19"/>
      <c r="H17" s="19"/>
      <c r="I17" s="19"/>
      <c r="J17" s="19"/>
    </row>
    <row r="18" spans="1:10">
      <c r="A18" s="16" t="s">
        <v>464</v>
      </c>
      <c r="B18" s="7" t="s">
        <v>327</v>
      </c>
      <c r="C18" s="23"/>
      <c r="D18" s="23"/>
      <c r="E18" s="23"/>
      <c r="F18" s="55"/>
      <c r="G18" s="19"/>
      <c r="H18" s="19"/>
      <c r="I18" s="19"/>
      <c r="J18" s="19"/>
    </row>
    <row r="19" spans="1:10">
      <c r="A19" s="10" t="s">
        <v>342</v>
      </c>
      <c r="B19" s="5" t="s">
        <v>343</v>
      </c>
      <c r="C19" s="23"/>
      <c r="D19" s="23"/>
      <c r="E19" s="23"/>
      <c r="F19" s="55"/>
      <c r="G19" s="19"/>
      <c r="H19" s="19"/>
      <c r="I19" s="19"/>
      <c r="J19" s="19"/>
    </row>
    <row r="20" spans="1:10">
      <c r="A20" s="11" t="s">
        <v>344</v>
      </c>
      <c r="B20" s="5" t="s">
        <v>345</v>
      </c>
      <c r="C20" s="23"/>
      <c r="D20" s="23"/>
      <c r="E20" s="23"/>
      <c r="F20" s="55"/>
      <c r="G20" s="19"/>
      <c r="H20" s="19"/>
      <c r="I20" s="19"/>
      <c r="J20" s="19"/>
    </row>
    <row r="21" spans="1:10">
      <c r="A21" s="15" t="s">
        <v>346</v>
      </c>
      <c r="B21" s="5" t="s">
        <v>347</v>
      </c>
      <c r="C21" s="23"/>
      <c r="D21" s="23"/>
      <c r="E21" s="23"/>
      <c r="F21" s="55"/>
      <c r="G21" s="19"/>
      <c r="H21" s="19"/>
      <c r="I21" s="19"/>
      <c r="J21" s="19"/>
    </row>
    <row r="22" spans="1:10">
      <c r="A22" s="15" t="s">
        <v>448</v>
      </c>
      <c r="B22" s="5" t="s">
        <v>348</v>
      </c>
      <c r="C22" s="23"/>
      <c r="D22" s="23"/>
      <c r="E22" s="23"/>
      <c r="F22" s="55"/>
      <c r="G22" s="19"/>
      <c r="H22" s="19"/>
      <c r="I22" s="19"/>
      <c r="J22" s="19"/>
    </row>
    <row r="23" spans="1:10">
      <c r="A23" s="34" t="s">
        <v>223</v>
      </c>
      <c r="B23" s="34" t="s">
        <v>348</v>
      </c>
      <c r="C23" s="23"/>
      <c r="D23" s="23"/>
      <c r="E23" s="23"/>
      <c r="F23" s="55"/>
      <c r="G23" s="19"/>
      <c r="H23" s="19"/>
      <c r="I23" s="19"/>
      <c r="J23" s="19"/>
    </row>
    <row r="24" spans="1:10">
      <c r="A24" s="34" t="s">
        <v>224</v>
      </c>
      <c r="B24" s="34" t="s">
        <v>348</v>
      </c>
      <c r="C24" s="23"/>
      <c r="D24" s="23"/>
      <c r="E24" s="23"/>
      <c r="F24" s="55"/>
      <c r="G24" s="19"/>
      <c r="H24" s="19"/>
      <c r="I24" s="19"/>
      <c r="J24" s="19"/>
    </row>
    <row r="25" spans="1:10">
      <c r="A25" s="35" t="s">
        <v>225</v>
      </c>
      <c r="B25" s="35" t="s">
        <v>348</v>
      </c>
      <c r="C25" s="23"/>
      <c r="D25" s="23"/>
      <c r="E25" s="23"/>
      <c r="F25" s="55"/>
      <c r="G25" s="19"/>
      <c r="H25" s="19"/>
      <c r="I25" s="19"/>
      <c r="J25" s="19"/>
    </row>
    <row r="26" spans="1:10">
      <c r="A26" s="36" t="s">
        <v>467</v>
      </c>
      <c r="B26" s="26" t="s">
        <v>349</v>
      </c>
      <c r="C26" s="23"/>
      <c r="D26" s="23"/>
      <c r="E26" s="23"/>
      <c r="F26" s="55"/>
      <c r="G26" s="19"/>
      <c r="H26" s="19"/>
      <c r="I26" s="19"/>
      <c r="J26" s="19"/>
    </row>
    <row r="27" spans="1:10">
      <c r="A27" s="53"/>
      <c r="B27" s="54"/>
      <c r="F27" s="19"/>
    </row>
    <row r="28" spans="1:10" ht="24.75" customHeight="1">
      <c r="A28" s="2" t="s">
        <v>50</v>
      </c>
      <c r="B28" s="3">
        <v>2015</v>
      </c>
      <c r="C28" s="133">
        <v>2016</v>
      </c>
      <c r="D28" s="133">
        <v>2017</v>
      </c>
      <c r="E28" s="133">
        <v>2018</v>
      </c>
      <c r="F28" s="134"/>
    </row>
    <row r="29" spans="1:10" ht="31.5">
      <c r="A29" s="135" t="s">
        <v>22</v>
      </c>
      <c r="B29" s="26"/>
      <c r="C29" s="23"/>
      <c r="D29" s="23"/>
      <c r="E29" s="23"/>
      <c r="F29" s="19"/>
    </row>
    <row r="30" spans="1:10" ht="15.75">
      <c r="A30" s="136" t="s">
        <v>660</v>
      </c>
      <c r="B30" s="137">
        <v>6282</v>
      </c>
      <c r="C30" s="138">
        <v>3812</v>
      </c>
      <c r="D30" s="138">
        <v>3812</v>
      </c>
      <c r="E30" s="138">
        <v>3812</v>
      </c>
      <c r="F30" s="139"/>
    </row>
    <row r="31" spans="1:10" ht="31.5">
      <c r="A31" s="136" t="s">
        <v>19</v>
      </c>
      <c r="B31" s="137">
        <v>118</v>
      </c>
      <c r="C31" s="138"/>
      <c r="D31" s="138"/>
      <c r="E31" s="138"/>
      <c r="F31" s="139"/>
    </row>
    <row r="32" spans="1:10" ht="15.75">
      <c r="A32" s="136" t="s">
        <v>20</v>
      </c>
      <c r="B32" s="137"/>
      <c r="C32" s="138"/>
      <c r="D32" s="138"/>
      <c r="E32" s="138"/>
      <c r="F32" s="139"/>
    </row>
    <row r="33" spans="1:8" ht="31.5">
      <c r="A33" s="136" t="s">
        <v>21</v>
      </c>
      <c r="B33" s="137"/>
      <c r="C33" s="138">
        <v>2000</v>
      </c>
      <c r="D33" s="138"/>
      <c r="E33" s="138"/>
      <c r="F33" s="139"/>
    </row>
    <row r="34" spans="1:8" ht="15.75">
      <c r="A34" s="136" t="s">
        <v>661</v>
      </c>
      <c r="B34" s="137">
        <v>28</v>
      </c>
      <c r="C34" s="138">
        <v>28</v>
      </c>
      <c r="D34" s="138">
        <v>28</v>
      </c>
      <c r="E34" s="138">
        <v>28</v>
      </c>
      <c r="F34" s="139"/>
    </row>
    <row r="35" spans="1:8" ht="15.75">
      <c r="A35" s="136" t="s">
        <v>662</v>
      </c>
      <c r="B35" s="137"/>
      <c r="C35" s="138"/>
      <c r="D35" s="138"/>
      <c r="E35" s="138"/>
      <c r="F35" s="139"/>
    </row>
    <row r="36" spans="1:8">
      <c r="A36" s="36" t="s">
        <v>14</v>
      </c>
      <c r="B36" s="140">
        <f>B30+B31+B34</f>
        <v>6428</v>
      </c>
      <c r="C36" s="141">
        <f>C30+C33+C34</f>
        <v>5840</v>
      </c>
      <c r="D36" s="141">
        <f>D30+D34</f>
        <v>3840</v>
      </c>
      <c r="E36" s="141">
        <f>E30+E34</f>
        <v>3840</v>
      </c>
      <c r="F36" s="142"/>
    </row>
    <row r="37" spans="1:8">
      <c r="A37" s="53"/>
      <c r="B37" s="54"/>
    </row>
    <row r="38" spans="1:8">
      <c r="A38" s="53"/>
      <c r="B38" s="54"/>
    </row>
    <row r="39" spans="1:8">
      <c r="A39" s="53"/>
      <c r="B39" s="54"/>
    </row>
    <row r="40" spans="1:8">
      <c r="A40" s="53"/>
      <c r="B40" s="54"/>
    </row>
    <row r="41" spans="1:8">
      <c r="A41" s="53"/>
      <c r="B41" s="54"/>
    </row>
    <row r="42" spans="1:8">
      <c r="A42" s="53"/>
      <c r="B42" s="54"/>
    </row>
    <row r="43" spans="1:8">
      <c r="A43" s="53"/>
      <c r="B43" s="54"/>
    </row>
    <row r="44" spans="1:8">
      <c r="A44" s="53"/>
      <c r="B44" s="54"/>
    </row>
    <row r="45" spans="1:8">
      <c r="A45" s="53"/>
      <c r="B45" s="54"/>
    </row>
    <row r="47" spans="1:8">
      <c r="A47" s="119"/>
      <c r="B47" s="119"/>
      <c r="C47" s="119"/>
      <c r="D47" s="119"/>
      <c r="E47" s="119"/>
      <c r="F47" s="119"/>
      <c r="G47" s="119"/>
      <c r="H47" s="119"/>
    </row>
    <row r="48" spans="1:8">
      <c r="A48" s="143" t="s">
        <v>663</v>
      </c>
      <c r="B48" s="119"/>
      <c r="C48" s="119"/>
      <c r="D48" s="119"/>
      <c r="E48" s="119"/>
      <c r="F48" s="119"/>
      <c r="G48" s="119"/>
      <c r="H48" s="119"/>
    </row>
    <row r="49" spans="1:9" ht="15.75">
      <c r="A49" s="144" t="s">
        <v>664</v>
      </c>
      <c r="B49" s="119"/>
      <c r="C49" s="119"/>
      <c r="D49" s="119"/>
      <c r="E49" s="119"/>
      <c r="F49" s="119"/>
      <c r="G49" s="119"/>
      <c r="H49" s="119"/>
    </row>
    <row r="50" spans="1:9" ht="15.75">
      <c r="A50" s="144" t="s">
        <v>665</v>
      </c>
      <c r="B50" s="119"/>
      <c r="C50" s="119"/>
      <c r="D50" s="119"/>
      <c r="E50" s="119"/>
      <c r="F50" s="119"/>
      <c r="G50" s="119"/>
      <c r="H50" s="119"/>
    </row>
    <row r="51" spans="1:9" ht="15.75">
      <c r="A51" s="144" t="s">
        <v>666</v>
      </c>
      <c r="B51" s="119"/>
      <c r="C51" s="119"/>
      <c r="D51" s="119"/>
      <c r="E51" s="119"/>
      <c r="F51" s="119"/>
      <c r="G51" s="119"/>
      <c r="H51" s="119"/>
    </row>
    <row r="52" spans="1:9" ht="15.75">
      <c r="A52" s="144" t="s">
        <v>667</v>
      </c>
      <c r="B52" s="119"/>
      <c r="C52" s="119"/>
      <c r="D52" s="119"/>
      <c r="E52" s="119"/>
      <c r="F52" s="119"/>
      <c r="G52" s="119"/>
      <c r="H52" s="119"/>
    </row>
    <row r="53" spans="1:9" ht="15.75">
      <c r="A53" s="144" t="s">
        <v>668</v>
      </c>
      <c r="B53" s="119"/>
      <c r="C53" s="119"/>
      <c r="D53" s="119"/>
      <c r="E53" s="119"/>
      <c r="F53" s="119"/>
      <c r="G53" s="119"/>
      <c r="H53" s="119"/>
    </row>
    <row r="54" spans="1:9">
      <c r="A54" s="143" t="s">
        <v>669</v>
      </c>
      <c r="B54" s="119"/>
      <c r="C54" s="119"/>
      <c r="D54" s="119"/>
      <c r="E54" s="119"/>
      <c r="F54" s="119"/>
      <c r="G54" s="119"/>
      <c r="H54" s="119"/>
    </row>
    <row r="55" spans="1:9">
      <c r="A55" s="119"/>
      <c r="B55" s="119"/>
      <c r="C55" s="119"/>
      <c r="D55" s="119"/>
      <c r="E55" s="119"/>
      <c r="F55" s="119"/>
      <c r="G55" s="119"/>
      <c r="H55" s="119"/>
    </row>
    <row r="56" spans="1:9" ht="45.75" customHeight="1">
      <c r="A56" s="307" t="s">
        <v>670</v>
      </c>
      <c r="B56" s="308"/>
      <c r="C56" s="308"/>
      <c r="D56" s="308"/>
      <c r="E56" s="308"/>
      <c r="F56" s="308"/>
      <c r="G56" s="308"/>
      <c r="H56" s="308"/>
      <c r="I56" s="308"/>
    </row>
    <row r="59" spans="1:9" ht="15.75">
      <c r="A59" s="145" t="s">
        <v>671</v>
      </c>
    </row>
    <row r="60" spans="1:9" ht="15.75">
      <c r="A60" s="144" t="s">
        <v>672</v>
      </c>
    </row>
    <row r="61" spans="1:9" ht="15.75">
      <c r="A61" s="144" t="s">
        <v>673</v>
      </c>
    </row>
    <row r="62" spans="1:9" ht="15.75">
      <c r="A62" s="144" t="s">
        <v>674</v>
      </c>
    </row>
    <row r="63" spans="1:9">
      <c r="A63" s="143" t="s">
        <v>675</v>
      </c>
    </row>
    <row r="64" spans="1:9" ht="15.75">
      <c r="A64" s="144" t="s">
        <v>676</v>
      </c>
    </row>
    <row r="66" spans="1:1" ht="15.75">
      <c r="A66" s="146" t="s">
        <v>677</v>
      </c>
    </row>
    <row r="67" spans="1:1" ht="15.75">
      <c r="A67" s="146" t="s">
        <v>678</v>
      </c>
    </row>
    <row r="68" spans="1:1" ht="15.75">
      <c r="A68" s="147" t="s">
        <v>660</v>
      </c>
    </row>
    <row r="69" spans="1:1" ht="15.75">
      <c r="A69" s="147" t="s">
        <v>19</v>
      </c>
    </row>
    <row r="70" spans="1:1" ht="15.75">
      <c r="A70" s="147" t="s">
        <v>20</v>
      </c>
    </row>
    <row r="71" spans="1:1" ht="15.75">
      <c r="A71" s="147" t="s">
        <v>21</v>
      </c>
    </row>
    <row r="72" spans="1:1" ht="15.75">
      <c r="A72" s="147" t="s">
        <v>661</v>
      </c>
    </row>
    <row r="73" spans="1:1" ht="15.75">
      <c r="A73" s="147" t="s">
        <v>662</v>
      </c>
    </row>
  </sheetData>
  <mergeCells count="3">
    <mergeCell ref="A56:I56"/>
    <mergeCell ref="A1:E1"/>
    <mergeCell ref="A2:E2"/>
  </mergeCells>
  <phoneticPr fontId="29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0" orientation="portrait" verticalDpi="300" r:id="rId5"/>
  <headerFooter>
    <oddHeader>&amp;R8. melléklet 8/2016. (V.10)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A4" sqref="A4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5" width="17.28515625" customWidth="1"/>
    <col min="6" max="6" width="17.5703125" customWidth="1"/>
    <col min="7" max="7" width="17.7109375" customWidth="1"/>
    <col min="8" max="8" width="17.140625" customWidth="1"/>
    <col min="9" max="9" width="17.7109375" customWidth="1"/>
  </cols>
  <sheetData>
    <row r="1" spans="1:9" ht="42.75" customHeight="1">
      <c r="A1" s="287" t="s">
        <v>23</v>
      </c>
      <c r="B1" s="294"/>
      <c r="C1" s="294"/>
      <c r="D1" s="43"/>
      <c r="E1" s="96"/>
      <c r="F1" s="96"/>
      <c r="G1" s="96"/>
      <c r="H1" s="96"/>
      <c r="I1" s="96"/>
    </row>
    <row r="2" spans="1:9" ht="23.25" customHeight="1">
      <c r="A2" s="289" t="s">
        <v>12</v>
      </c>
      <c r="B2" s="294"/>
      <c r="C2" s="294"/>
      <c r="D2" s="43"/>
      <c r="E2" s="43"/>
      <c r="F2" s="43"/>
      <c r="G2" s="43"/>
      <c r="H2" s="43"/>
      <c r="I2" s="43"/>
    </row>
    <row r="3" spans="1:9" ht="18">
      <c r="A3" s="73"/>
    </row>
    <row r="4" spans="1:9">
      <c r="A4" s="59" t="s">
        <v>641</v>
      </c>
    </row>
    <row r="5" spans="1:9">
      <c r="A5" s="312" t="s">
        <v>50</v>
      </c>
      <c r="B5" s="314" t="s">
        <v>51</v>
      </c>
      <c r="C5" s="314" t="s">
        <v>647</v>
      </c>
      <c r="D5" s="316"/>
      <c r="E5" s="310"/>
      <c r="F5" s="309"/>
      <c r="G5" s="310"/>
      <c r="H5" s="309"/>
      <c r="I5" s="311"/>
    </row>
    <row r="6" spans="1:9">
      <c r="A6" s="313"/>
      <c r="B6" s="313"/>
      <c r="C6" s="315"/>
      <c r="D6" s="148"/>
      <c r="E6" s="149"/>
      <c r="F6" s="149"/>
      <c r="G6" s="149"/>
      <c r="H6" s="149"/>
      <c r="I6" s="149"/>
    </row>
    <row r="7" spans="1:9">
      <c r="A7" s="23"/>
      <c r="B7" s="23"/>
      <c r="C7" s="23"/>
      <c r="D7" s="150"/>
      <c r="E7" s="151"/>
      <c r="F7" s="151"/>
      <c r="G7" s="151"/>
      <c r="H7" s="151"/>
      <c r="I7" s="151"/>
    </row>
    <row r="8" spans="1:9">
      <c r="A8" s="58"/>
      <c r="B8" s="58"/>
      <c r="C8" s="58"/>
      <c r="D8" s="150"/>
      <c r="E8" s="151"/>
      <c r="F8" s="151"/>
      <c r="G8" s="151"/>
      <c r="H8" s="151"/>
      <c r="I8" s="151"/>
    </row>
    <row r="9" spans="1:9">
      <c r="A9" s="58"/>
      <c r="B9" s="58"/>
      <c r="C9" s="58"/>
      <c r="D9" s="150"/>
      <c r="E9" s="151"/>
      <c r="F9" s="151"/>
      <c r="G9" s="151"/>
      <c r="H9" s="151"/>
      <c r="I9" s="151"/>
    </row>
    <row r="10" spans="1:9">
      <c r="A10" s="58"/>
      <c r="B10" s="58"/>
      <c r="C10" s="58"/>
      <c r="D10" s="150"/>
      <c r="E10" s="151"/>
      <c r="F10" s="151"/>
      <c r="G10" s="151"/>
      <c r="H10" s="151"/>
      <c r="I10" s="151"/>
    </row>
    <row r="11" spans="1:9">
      <c r="A11" s="125" t="s">
        <v>529</v>
      </c>
      <c r="B11" s="126" t="s">
        <v>679</v>
      </c>
      <c r="C11" s="128">
        <v>4165</v>
      </c>
      <c r="D11" s="150"/>
      <c r="E11" s="151"/>
      <c r="F11" s="151"/>
      <c r="G11" s="151"/>
      <c r="H11" s="151"/>
      <c r="I11" s="151"/>
    </row>
    <row r="12" spans="1:9">
      <c r="A12" s="32"/>
      <c r="B12" s="33"/>
      <c r="C12" s="58"/>
      <c r="D12" s="150"/>
      <c r="E12" s="151"/>
      <c r="F12" s="151"/>
      <c r="G12" s="151"/>
      <c r="H12" s="151"/>
      <c r="I12" s="151"/>
    </row>
    <row r="13" spans="1:9">
      <c r="A13" s="32"/>
      <c r="B13" s="33"/>
      <c r="C13" s="58"/>
      <c r="D13" s="150"/>
      <c r="E13" s="151"/>
      <c r="F13" s="151"/>
      <c r="G13" s="151"/>
      <c r="H13" s="151"/>
      <c r="I13" s="151"/>
    </row>
    <row r="14" spans="1:9">
      <c r="A14" s="32"/>
      <c r="B14" s="33"/>
      <c r="C14" s="58"/>
      <c r="D14" s="150"/>
      <c r="E14" s="151"/>
      <c r="F14" s="151"/>
      <c r="G14" s="151"/>
      <c r="H14" s="151"/>
      <c r="I14" s="151"/>
    </row>
    <row r="15" spans="1:9">
      <c r="A15" s="32"/>
      <c r="B15" s="33"/>
      <c r="C15" s="58"/>
      <c r="D15" s="150"/>
      <c r="E15" s="151"/>
      <c r="F15" s="151"/>
      <c r="G15" s="151"/>
      <c r="H15" s="151"/>
      <c r="I15" s="151"/>
    </row>
    <row r="16" spans="1:9">
      <c r="A16" s="125" t="s">
        <v>528</v>
      </c>
      <c r="B16" s="126" t="s">
        <v>679</v>
      </c>
      <c r="C16" s="128">
        <v>0</v>
      </c>
      <c r="D16" s="150"/>
      <c r="E16" s="151"/>
      <c r="F16" s="151"/>
      <c r="G16" s="151"/>
      <c r="H16" s="151"/>
      <c r="I16" s="151"/>
    </row>
  </sheetData>
  <mergeCells count="8">
    <mergeCell ref="F5:G5"/>
    <mergeCell ref="H5:I5"/>
    <mergeCell ref="A1:C1"/>
    <mergeCell ref="A2:C2"/>
    <mergeCell ref="A5:A6"/>
    <mergeCell ref="B5:B6"/>
    <mergeCell ref="C5:C6"/>
    <mergeCell ref="D5:E5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  <headerFooter>
    <oddHeader>&amp;R9. melléklet 8/2016. (V.10)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'10. melléklet'!_pr314</vt:lpstr>
      <vt:lpstr>'8. melléklet'!foot_4_place</vt:lpstr>
      <vt:lpstr>'8. melléklet'!foot_53_place</vt:lpstr>
      <vt:lpstr>'1. melléklet'!Nyomtatási_terület</vt:lpstr>
      <vt:lpstr>'10. melléklet'!Nyomtatási_terület</vt:lpstr>
      <vt:lpstr>'12. melléklet'!Nyomtatási_terület</vt:lpstr>
      <vt:lpstr>'4. melléklet'!Nyomtatási_terület</vt:lpstr>
      <vt:lpstr>'5. melléklet'!Nyomtatási_terület</vt:lpstr>
      <vt:lpstr>'6.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2016-05-04T08:03:04Z</cp:lastPrinted>
  <dcterms:created xsi:type="dcterms:W3CDTF">2014-01-03T21:48:14Z</dcterms:created>
  <dcterms:modified xsi:type="dcterms:W3CDTF">2016-05-10T05:50:39Z</dcterms:modified>
</cp:coreProperties>
</file>