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7875" tabRatio="759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. melléklet" sheetId="12" r:id="rId8"/>
    <sheet name="9. melléklet" sheetId="14" r:id="rId9"/>
    <sheet name="9A. melléklet" sheetId="13" r:id="rId10"/>
    <sheet name="10. melléklet" sheetId="18" r:id="rId11"/>
    <sheet name="11. melléklet" sheetId="28" r:id="rId12"/>
    <sheet name="12. melléklet" sheetId="30" r:id="rId13"/>
    <sheet name="13. melléklet" sheetId="29" r:id="rId14"/>
    <sheet name="14. melléklet" sheetId="32" r:id="rId15"/>
    <sheet name="15. melléklet" sheetId="50" r:id="rId16"/>
    <sheet name="16. melléklet" sheetId="48" r:id="rId17"/>
    <sheet name="17. melléklet" sheetId="49" r:id="rId18"/>
    <sheet name="18. melléklet" sheetId="27" r:id="rId19"/>
  </sheets>
  <definedNames>
    <definedName name="foot_4_place" localSheetId="8">'9. melléklet'!$A$18</definedName>
    <definedName name="foot_5_place" localSheetId="8">'9. melléklet'!#REF!</definedName>
    <definedName name="foot_53_place" localSheetId="8">'9. melléklet'!$A$98</definedName>
  </definedNames>
  <calcPr calcId="125725"/>
</workbook>
</file>

<file path=xl/calcChain.xml><?xml version="1.0" encoding="utf-8"?>
<calcChain xmlns="http://schemas.openxmlformats.org/spreadsheetml/2006/main">
  <c r="E33" i="32"/>
  <c r="D33"/>
  <c r="D82" i="15"/>
  <c r="D97"/>
  <c r="E82"/>
  <c r="E97"/>
  <c r="C87"/>
  <c r="C96"/>
  <c r="C97" s="1"/>
  <c r="D73"/>
  <c r="D59"/>
  <c r="D49"/>
  <c r="D40"/>
  <c r="D32"/>
  <c r="D29"/>
  <c r="D50"/>
  <c r="D19"/>
  <c r="D23"/>
  <c r="D24" s="1"/>
  <c r="E73"/>
  <c r="E59"/>
  <c r="E49"/>
  <c r="E40"/>
  <c r="E50" s="1"/>
  <c r="E32"/>
  <c r="E29"/>
  <c r="E19"/>
  <c r="E23"/>
  <c r="E24"/>
  <c r="C19"/>
  <c r="C23"/>
  <c r="C24"/>
  <c r="C98" s="1"/>
  <c r="C122" s="1"/>
  <c r="C73"/>
  <c r="C59"/>
  <c r="C74" s="1"/>
  <c r="C29"/>
  <c r="C32"/>
  <c r="C40"/>
  <c r="C43"/>
  <c r="C49"/>
  <c r="C50"/>
  <c r="M83" i="2"/>
  <c r="M98" s="1"/>
  <c r="N83"/>
  <c r="N98" s="1"/>
  <c r="L88"/>
  <c r="L97"/>
  <c r="L98"/>
  <c r="D83"/>
  <c r="D98"/>
  <c r="E83"/>
  <c r="E98"/>
  <c r="C97"/>
  <c r="C88"/>
  <c r="C98" s="1"/>
  <c r="I75"/>
  <c r="J75"/>
  <c r="K75"/>
  <c r="L74"/>
  <c r="L60"/>
  <c r="L30"/>
  <c r="L33"/>
  <c r="L41"/>
  <c r="L44"/>
  <c r="L50"/>
  <c r="L51"/>
  <c r="L20"/>
  <c r="L24"/>
  <c r="L25" s="1"/>
  <c r="M74"/>
  <c r="M60"/>
  <c r="M50"/>
  <c r="M41"/>
  <c r="M51" s="1"/>
  <c r="M33"/>
  <c r="M30"/>
  <c r="M20"/>
  <c r="M24"/>
  <c r="M25"/>
  <c r="N74"/>
  <c r="N60"/>
  <c r="N50"/>
  <c r="N41"/>
  <c r="N33"/>
  <c r="N30"/>
  <c r="N51"/>
  <c r="N20"/>
  <c r="N24"/>
  <c r="N25" s="1"/>
  <c r="N75" s="1"/>
  <c r="F74"/>
  <c r="F75"/>
  <c r="G74"/>
  <c r="G75"/>
  <c r="H74"/>
  <c r="H75"/>
  <c r="E60"/>
  <c r="E50"/>
  <c r="E41"/>
  <c r="E33"/>
  <c r="E30"/>
  <c r="E51"/>
  <c r="E20"/>
  <c r="E24"/>
  <c r="E25" s="1"/>
  <c r="D74"/>
  <c r="D60"/>
  <c r="D50"/>
  <c r="D41"/>
  <c r="D51" s="1"/>
  <c r="D99" s="1"/>
  <c r="D33"/>
  <c r="D30"/>
  <c r="D20"/>
  <c r="D24"/>
  <c r="D25"/>
  <c r="C74"/>
  <c r="C60"/>
  <c r="C30"/>
  <c r="C51" s="1"/>
  <c r="C33"/>
  <c r="C41"/>
  <c r="C44"/>
  <c r="C50"/>
  <c r="C20"/>
  <c r="C24"/>
  <c r="C25"/>
  <c r="C99" s="1"/>
  <c r="C123" s="1"/>
  <c r="N61" i="10"/>
  <c r="N55"/>
  <c r="N66"/>
  <c r="M55"/>
  <c r="M61"/>
  <c r="M66" s="1"/>
  <c r="N44"/>
  <c r="N49" s="1"/>
  <c r="N31"/>
  <c r="N33"/>
  <c r="N13"/>
  <c r="N19"/>
  <c r="M44"/>
  <c r="M49" s="1"/>
  <c r="M31"/>
  <c r="M33"/>
  <c r="M13"/>
  <c r="M19"/>
  <c r="L44"/>
  <c r="L49" s="1"/>
  <c r="L31"/>
  <c r="L33"/>
  <c r="L13"/>
  <c r="L19"/>
  <c r="L68" s="1"/>
  <c r="E55"/>
  <c r="E61"/>
  <c r="E66"/>
  <c r="D55"/>
  <c r="D61"/>
  <c r="D66" s="1"/>
  <c r="E44"/>
  <c r="E49" s="1"/>
  <c r="E31"/>
  <c r="E33"/>
  <c r="E13"/>
  <c r="E19"/>
  <c r="D44"/>
  <c r="D49" s="1"/>
  <c r="D31"/>
  <c r="D33"/>
  <c r="D13"/>
  <c r="D19"/>
  <c r="C13"/>
  <c r="C19" s="1"/>
  <c r="C31"/>
  <c r="C33" s="1"/>
  <c r="C44"/>
  <c r="E54" i="43"/>
  <c r="E66" s="1"/>
  <c r="E60"/>
  <c r="E65"/>
  <c r="D54"/>
  <c r="D60"/>
  <c r="D65" s="1"/>
  <c r="E43"/>
  <c r="E67" s="1"/>
  <c r="E48" s="1"/>
  <c r="E30"/>
  <c r="E32"/>
  <c r="E12"/>
  <c r="E18"/>
  <c r="D43"/>
  <c r="D30"/>
  <c r="D32" s="1"/>
  <c r="D12"/>
  <c r="D18" s="1"/>
  <c r="C12"/>
  <c r="C18" s="1"/>
  <c r="C67" s="1"/>
  <c r="C48" s="1"/>
  <c r="C30"/>
  <c r="C32" s="1"/>
  <c r="C43"/>
  <c r="B22" i="8"/>
  <c r="M68" i="10"/>
  <c r="D68"/>
  <c r="H29" i="28"/>
  <c r="F29"/>
  <c r="E36" i="14"/>
  <c r="D36"/>
  <c r="C36"/>
  <c r="B36"/>
  <c r="B12" i="48"/>
  <c r="B13"/>
  <c r="B21" s="1"/>
  <c r="B23" s="1"/>
  <c r="B9"/>
  <c r="D43" i="49"/>
  <c r="D45" s="1"/>
  <c r="D33"/>
  <c r="D39" s="1"/>
  <c r="D25"/>
  <c r="D21"/>
  <c r="D16"/>
  <c r="D9"/>
  <c r="D28"/>
  <c r="D126" i="50"/>
  <c r="D119"/>
  <c r="D111"/>
  <c r="D120"/>
  <c r="D91"/>
  <c r="D127"/>
  <c r="D54"/>
  <c r="D77"/>
  <c r="D83" s="1"/>
  <c r="D45"/>
  <c r="D20"/>
  <c r="D16"/>
  <c r="D24"/>
  <c r="E19" i="32"/>
  <c r="E22" s="1"/>
  <c r="E15"/>
  <c r="E14" s="1"/>
  <c r="E10"/>
  <c r="D19"/>
  <c r="D22"/>
  <c r="D15"/>
  <c r="D14"/>
  <c r="D11"/>
  <c r="D10"/>
  <c r="C11"/>
  <c r="C22"/>
  <c r="E11"/>
  <c r="C33"/>
  <c r="C10"/>
  <c r="D37" i="29"/>
  <c r="D21"/>
  <c r="D14"/>
  <c r="D12"/>
  <c r="D38"/>
  <c r="E37"/>
  <c r="E21"/>
  <c r="E38" s="1"/>
  <c r="E14"/>
  <c r="E12"/>
  <c r="C37"/>
  <c r="C38" s="1"/>
  <c r="E60" i="30"/>
  <c r="D60"/>
  <c r="C60"/>
  <c r="E38"/>
  <c r="D38"/>
  <c r="H61" i="28"/>
  <c r="F61"/>
  <c r="E61"/>
  <c r="G61"/>
  <c r="G29"/>
  <c r="G23" i="13"/>
  <c r="F23"/>
  <c r="E23"/>
  <c r="D23"/>
  <c r="B18" i="8"/>
  <c r="B26"/>
  <c r="E73" i="10"/>
  <c r="E83"/>
  <c r="E89"/>
  <c r="E96" s="1"/>
  <c r="E97" s="1"/>
  <c r="E69"/>
  <c r="E67"/>
  <c r="D73"/>
  <c r="D83"/>
  <c r="D89" s="1"/>
  <c r="D96" s="1"/>
  <c r="D69"/>
  <c r="N73"/>
  <c r="N83"/>
  <c r="N89"/>
  <c r="N96" s="1"/>
  <c r="N97" s="1"/>
  <c r="N69"/>
  <c r="M73"/>
  <c r="M83"/>
  <c r="M89" s="1"/>
  <c r="M96" s="1"/>
  <c r="D72" i="43"/>
  <c r="D82"/>
  <c r="D88"/>
  <c r="D95" s="1"/>
  <c r="G99" i="2"/>
  <c r="G123" s="1"/>
  <c r="E103"/>
  <c r="E115" s="1"/>
  <c r="E122" s="1"/>
  <c r="D103"/>
  <c r="D115"/>
  <c r="D122" s="1"/>
  <c r="H99"/>
  <c r="H123" s="1"/>
  <c r="F99"/>
  <c r="F123" s="1"/>
  <c r="M103"/>
  <c r="M115" s="1"/>
  <c r="M122" s="1"/>
  <c r="D102" i="15"/>
  <c r="D114"/>
  <c r="D121" s="1"/>
  <c r="C33" i="11"/>
  <c r="E24"/>
  <c r="D24"/>
  <c r="N103" i="2"/>
  <c r="N115"/>
  <c r="N122" s="1"/>
  <c r="E102" i="15"/>
  <c r="E114" s="1"/>
  <c r="E121" s="1"/>
  <c r="E72" i="43"/>
  <c r="E82"/>
  <c r="E88" s="1"/>
  <c r="E95" s="1"/>
  <c r="E96" s="1"/>
  <c r="E68"/>
  <c r="E30" i="27"/>
  <c r="D30"/>
  <c r="E29"/>
  <c r="D29"/>
  <c r="C30"/>
  <c r="C29"/>
  <c r="N67" i="10"/>
  <c r="D67" i="43" l="1"/>
  <c r="D48" s="1"/>
  <c r="D66"/>
  <c r="C49" i="10"/>
  <c r="C68"/>
  <c r="E75" i="2"/>
  <c r="E99"/>
  <c r="E123" s="1"/>
  <c r="L75"/>
  <c r="L99"/>
  <c r="L123" s="1"/>
  <c r="D74" i="15"/>
  <c r="D98"/>
  <c r="D122" s="1"/>
  <c r="D96" i="43"/>
  <c r="M97" i="10"/>
  <c r="D40" i="49"/>
  <c r="D46" s="1"/>
  <c r="C75" i="2"/>
  <c r="D123"/>
  <c r="D75"/>
  <c r="M75"/>
  <c r="E74" i="15"/>
  <c r="M67" i="10"/>
  <c r="M99" i="2"/>
  <c r="M123" s="1"/>
  <c r="N99"/>
  <c r="N123" s="1"/>
  <c r="N68" i="10"/>
  <c r="E98" i="15"/>
  <c r="E122" s="1"/>
  <c r="D68" i="43"/>
  <c r="M69" i="10"/>
  <c r="D67"/>
  <c r="D97" s="1"/>
  <c r="E68"/>
</calcChain>
</file>

<file path=xl/sharedStrings.xml><?xml version="1.0" encoding="utf-8"?>
<sst xmlns="http://schemas.openxmlformats.org/spreadsheetml/2006/main" count="1907" uniqueCount="854">
  <si>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</si>
  <si>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</si>
  <si>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</si>
  <si>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</si>
  <si>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</si>
  <si>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</si>
  <si>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</si>
  <si>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</si>
  <si>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</si>
  <si>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</si>
  <si>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</si>
  <si>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</si>
  <si>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</si>
  <si>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</si>
  <si>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</si>
  <si>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</si>
  <si>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</si>
  <si>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</si>
  <si>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</si>
  <si>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</si>
  <si>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</si>
  <si>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</si>
  <si>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</si>
  <si>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</si>
  <si>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</si>
  <si>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</si>
  <si>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</si>
  <si>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</si>
  <si>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</si>
  <si>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</si>
  <si>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</si>
  <si>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</si>
  <si>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</si>
  <si>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</si>
  <si>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</si>
  <si>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</si>
  <si>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</si>
  <si>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</si>
  <si>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</si>
  <si>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</si>
  <si>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</si>
  <si>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</si>
  <si>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</si>
  <si>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</si>
  <si>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</si>
  <si>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</si>
  <si>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</si>
  <si>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</si>
  <si>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</si>
  <si>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</si>
  <si>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</si>
  <si>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</si>
  <si>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</si>
  <si>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</si>
  <si>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</si>
  <si>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</si>
  <si>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</si>
  <si>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</si>
  <si>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</si>
  <si>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</si>
  <si>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</si>
  <si>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</si>
  <si>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</si>
  <si>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</si>
  <si>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</si>
  <si>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>Előző időszak (2014. év)</t>
  </si>
  <si>
    <t>Tárgyi időszak (2015. év)</t>
  </si>
  <si>
    <t>adósságot keletkeztető ügylet- várható visszatérítendő összege (kamattal) lejáratig mindösszesen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</si>
  <si>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</si>
  <si>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</si>
  <si>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</si>
  <si>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</si>
  <si>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</si>
  <si>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</si>
  <si>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</si>
  <si>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</si>
  <si>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</si>
  <si>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</si>
  <si>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</si>
  <si>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</si>
  <si>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</si>
  <si>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</si>
  <si>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</si>
  <si>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</si>
  <si>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</si>
  <si>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</si>
  <si>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</si>
  <si>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</si>
  <si>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</si>
  <si>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</si>
  <si>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</si>
  <si>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</si>
  <si>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</si>
  <si>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</si>
  <si>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</si>
  <si>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</si>
  <si>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</si>
  <si>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</si>
  <si>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</si>
  <si>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</si>
  <si>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</si>
  <si>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</si>
  <si>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</si>
  <si>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</si>
  <si>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</si>
  <si>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</si>
  <si>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</si>
  <si>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</si>
  <si>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</si>
  <si>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</si>
  <si>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</si>
  <si>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</si>
  <si>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</si>
  <si>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</si>
  <si>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</si>
  <si>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</si>
  <si>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</si>
  <si>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</si>
  <si>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</si>
  <si>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</si>
  <si>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</si>
  <si>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</si>
  <si>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</si>
  <si>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t>1. melléklet a 9/2016. (V.10) önkormányzati rendelethez</t>
  </si>
  <si>
    <t>2. melléklet a 9/2016. (V.10) önkormányzati rendelethez</t>
  </si>
  <si>
    <t>3. melléklet a 9/2016. (V.10) önkormányzati rendelethez</t>
  </si>
  <si>
    <t>4. melléklet a 9/2016. (V.10) önkormányzati rendelethez</t>
  </si>
  <si>
    <t>5. melléklet a 9/2016. (V.10) önkormányzati rendelethez</t>
  </si>
  <si>
    <t>6. melléklet a 9/2016. (V.10) önkormányzati rendelethez</t>
  </si>
  <si>
    <t>7. melléklet a 9/2016. (V.10) önkormányzati rendelethez</t>
  </si>
  <si>
    <t>8. melléklet a 9/2016. (V.10) önkormányzati rendelethez</t>
  </si>
  <si>
    <t>9. melléklet a 9/2016. (V.10) önkormányzati rendelethez</t>
  </si>
  <si>
    <t>9A. melléklet a 9/2016. (V.10) önkormányzati rendelethez</t>
  </si>
  <si>
    <t>10. melléklet a 9/2016. (V.10) önkormányzati rendelethez</t>
  </si>
  <si>
    <t>11. melléklet a 9/2016. (V.10) önkormányzati rendelethez</t>
  </si>
  <si>
    <t>12. melléklet a 9/2016. (V.10) önkormányzati rendelethez</t>
  </si>
  <si>
    <t>13. melléklet a 9/2016. (V.10) önkormányzati rendelethez</t>
  </si>
  <si>
    <t>14. melléklet a 9/2016. (V.10) önkormányzati rendelethez</t>
  </si>
  <si>
    <t>15. melléklet a 9/2016. (V.10) önkormányzati rendelethez</t>
  </si>
  <si>
    <t>16. melléklet a 9/2016. (V.10) önkormányzati rendelethez</t>
  </si>
  <si>
    <t>17. melléklet a 9/2016. (V.10) önkormányzati rendelethez</t>
  </si>
  <si>
    <t>18. melléklet a 9/2016. (V.10) önkormányzati rendelethez</t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</si>
  <si>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</si>
  <si>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</si>
  <si>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</si>
  <si>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</si>
  <si>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</si>
  <si>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</si>
  <si>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</si>
  <si>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</si>
  <si>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</si>
  <si>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</si>
  <si>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</si>
  <si>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</si>
  <si>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</si>
  <si>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</si>
  <si>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</si>
  <si>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</si>
  <si>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</si>
  <si>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</si>
  <si>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</si>
  <si>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</si>
  <si>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</si>
  <si>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</si>
  <si>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</si>
  <si>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</si>
  <si>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</si>
  <si>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</si>
  <si>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</si>
  <si>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</si>
  <si>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</si>
  <si>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NEMLEGES</t>
  </si>
  <si>
    <t>SORKIKÁPOLNA Önkormányzat 2015. évi zárszámadása</t>
  </si>
  <si>
    <t>SORKIKÁPOLNA Község Önkormányzat 2015. évi zárszámadása</t>
  </si>
  <si>
    <t>SORKIKÁPOLNA  Község Önkormányzat 2015. évi zárszámadása</t>
  </si>
  <si>
    <t>Laptop</t>
  </si>
  <si>
    <t>Falubusz (Opel Vivaro)</t>
  </si>
  <si>
    <t>Diavetítő, diafilmek, hifi, egyéb tartozékok</t>
  </si>
  <si>
    <t>KÖLTSÉGVETÉSI ENGEDÉLYEZETT LÉTSZÁMKERETBE NEM TARTOZÓ FOGLALKOZTATOTTAK LÉTSZÁMA AZ IDŐSZAK VÉGÉN ÖSSZESEN</t>
  </si>
  <si>
    <t>K513</t>
  </si>
  <si>
    <t>Faktoring szerződés</t>
  </si>
  <si>
    <t>Falubusz beszerzés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</si>
  <si>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</si>
  <si>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</si>
  <si>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</si>
  <si>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</si>
  <si>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</si>
  <si>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</si>
  <si>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</si>
  <si>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</si>
  <si>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</si>
  <si>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</si>
  <si>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</si>
  <si>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</si>
  <si>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</si>
  <si>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</si>
  <si>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</si>
  <si>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</si>
  <si>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</si>
  <si>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</si>
  <si>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</si>
  <si>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</si>
  <si>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</si>
  <si>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módosított ei.</t>
  </si>
  <si>
    <t>teljesítés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</si>
  <si>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</si>
  <si>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</si>
  <si>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</si>
  <si>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</si>
  <si>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</si>
  <si>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</si>
  <si>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</si>
  <si>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</si>
  <si>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</si>
  <si>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</si>
  <si>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</si>
  <si>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</si>
  <si>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</si>
  <si>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</si>
  <si>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</si>
  <si>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</si>
  <si>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</si>
  <si>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</si>
  <si>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</si>
  <si>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</si>
  <si>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</si>
  <si>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</si>
  <si>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</si>
  <si>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</si>
  <si>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</si>
  <si>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</si>
  <si>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</si>
  <si>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</si>
  <si>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</si>
  <si>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</si>
  <si>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</si>
  <si>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</si>
  <si>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</si>
  <si>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</si>
  <si>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</si>
  <si>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</si>
  <si>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</si>
  <si>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</si>
  <si>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</si>
  <si>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</si>
  <si>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</si>
  <si>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</si>
  <si>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fizikai alkalmazott, a költségvetési szerveknél foglalkoztatott egyéb munkavállaló  (fizikai alkalmazott)</t>
  </si>
  <si>
    <t>alpolgármester, főpolgármester-helyettes, megyei közgyűlés elnöke, alelnöke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</si>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</sst>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13" fillId="0" borderId="0"/>
  </cellStyleXfs>
  <cellXfs count="41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2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3" fillId="0" borderId="1" xfId="0" applyFont="1" applyBorder="1"/>
    <xf numFmtId="0" fontId="39" fillId="3" borderId="1" xfId="0" applyFont="1" applyFill="1" applyBorder="1"/>
    <xf numFmtId="0" fontId="1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23" fillId="5" borderId="1" xfId="0" applyFont="1" applyFill="1" applyBorder="1"/>
    <xf numFmtId="0" fontId="0" fillId="5" borderId="1" xfId="0" applyFill="1" applyBorder="1"/>
    <xf numFmtId="0" fontId="23" fillId="6" borderId="1" xfId="0" applyFont="1" applyFill="1" applyBorder="1"/>
    <xf numFmtId="0" fontId="0" fillId="6" borderId="1" xfId="0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0" fillId="7" borderId="1" xfId="0" applyFill="1" applyBorder="1"/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/>
    <xf numFmtId="0" fontId="6" fillId="8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40" fillId="0" borderId="0" xfId="0" applyFont="1"/>
    <xf numFmtId="0" fontId="10" fillId="0" borderId="1" xfId="0" applyFont="1" applyBorder="1"/>
    <xf numFmtId="0" fontId="40" fillId="0" borderId="0" xfId="0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5" fillId="0" borderId="1" xfId="0" applyFont="1" applyBorder="1"/>
    <xf numFmtId="0" fontId="15" fillId="3" borderId="1" xfId="0" applyFont="1" applyFill="1" applyBorder="1"/>
    <xf numFmtId="0" fontId="15" fillId="8" borderId="1" xfId="0" applyFont="1" applyFill="1" applyBorder="1"/>
    <xf numFmtId="0" fontId="15" fillId="0" borderId="4" xfId="0" applyFont="1" applyBorder="1"/>
    <xf numFmtId="0" fontId="15" fillId="3" borderId="4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vertical="center"/>
    </xf>
    <xf numFmtId="0" fontId="10" fillId="4" borderId="1" xfId="0" applyFont="1" applyFill="1" applyBorder="1"/>
    <xf numFmtId="0" fontId="9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/>
    </xf>
    <xf numFmtId="0" fontId="10" fillId="8" borderId="4" xfId="0" applyFont="1" applyFill="1" applyBorder="1"/>
    <xf numFmtId="0" fontId="10" fillId="8" borderId="1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0" fillId="0" borderId="5" xfId="0" applyBorder="1"/>
    <xf numFmtId="0" fontId="33" fillId="0" borderId="4" xfId="0" applyFont="1" applyBorder="1" applyAlignment="1">
      <alignment horizontal="center" wrapText="1"/>
    </xf>
    <xf numFmtId="0" fontId="0" fillId="0" borderId="4" xfId="0" applyBorder="1"/>
    <xf numFmtId="0" fontId="15" fillId="0" borderId="5" xfId="0" applyFont="1" applyBorder="1"/>
    <xf numFmtId="0" fontId="15" fillId="0" borderId="2" xfId="0" applyFont="1" applyBorder="1"/>
    <xf numFmtId="0" fontId="15" fillId="0" borderId="3" xfId="0" applyFont="1" applyBorder="1"/>
    <xf numFmtId="0" fontId="10" fillId="9" borderId="5" xfId="0" applyFont="1" applyFill="1" applyBorder="1"/>
    <xf numFmtId="0" fontId="10" fillId="9" borderId="1" xfId="0" applyFont="1" applyFill="1" applyBorder="1"/>
    <xf numFmtId="0" fontId="10" fillId="9" borderId="2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65" fontId="21" fillId="0" borderId="1" xfId="0" applyNumberFormat="1" applyFont="1" applyFill="1" applyBorder="1" applyAlignment="1">
      <alignment vertical="center"/>
    </xf>
    <xf numFmtId="0" fontId="21" fillId="3" borderId="1" xfId="0" applyFont="1" applyFill="1" applyBorder="1"/>
    <xf numFmtId="165" fontId="15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21" fillId="0" borderId="4" xfId="0" applyFont="1" applyBorder="1"/>
    <xf numFmtId="0" fontId="21" fillId="3" borderId="4" xfId="0" applyFont="1" applyFill="1" applyBorder="1"/>
    <xf numFmtId="0" fontId="21" fillId="4" borderId="4" xfId="0" applyFont="1" applyFill="1" applyBorder="1"/>
    <xf numFmtId="0" fontId="14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1" fillId="0" borderId="3" xfId="0" applyFont="1" applyBorder="1"/>
    <xf numFmtId="0" fontId="21" fillId="3" borderId="3" xfId="0" applyFont="1" applyFill="1" applyBorder="1"/>
    <xf numFmtId="0" fontId="21" fillId="4" borderId="3" xfId="0" applyFont="1" applyFill="1" applyBorder="1"/>
    <xf numFmtId="0" fontId="14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1" fillId="0" borderId="5" xfId="0" applyFont="1" applyBorder="1"/>
    <xf numFmtId="0" fontId="21" fillId="0" borderId="2" xfId="0" applyFont="1" applyBorder="1"/>
    <xf numFmtId="165" fontId="15" fillId="0" borderId="5" xfId="0" applyNumberFormat="1" applyFont="1" applyFill="1" applyBorder="1" applyAlignment="1">
      <alignment vertical="center"/>
    </xf>
    <xf numFmtId="0" fontId="21" fillId="3" borderId="5" xfId="0" applyFont="1" applyFill="1" applyBorder="1"/>
    <xf numFmtId="0" fontId="21" fillId="3" borderId="2" xfId="0" applyFont="1" applyFill="1" applyBorder="1"/>
    <xf numFmtId="0" fontId="21" fillId="4" borderId="5" xfId="0" applyFont="1" applyFill="1" applyBorder="1"/>
    <xf numFmtId="0" fontId="21" fillId="4" borderId="2" xfId="0" applyFont="1" applyFill="1" applyBorder="1"/>
    <xf numFmtId="0" fontId="14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5" fillId="0" borderId="7" xfId="0" applyFont="1" applyBorder="1"/>
    <xf numFmtId="0" fontId="10" fillId="0" borderId="7" xfId="0" applyFont="1" applyBorder="1"/>
    <xf numFmtId="0" fontId="15" fillId="3" borderId="7" xfId="0" applyFont="1" applyFill="1" applyBorder="1"/>
    <xf numFmtId="0" fontId="15" fillId="3" borderId="2" xfId="0" applyFont="1" applyFill="1" applyBorder="1"/>
    <xf numFmtId="0" fontId="10" fillId="4" borderId="7" xfId="0" applyFont="1" applyFill="1" applyBorder="1"/>
    <xf numFmtId="0" fontId="7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 vertical="center"/>
    </xf>
    <xf numFmtId="0" fontId="10" fillId="8" borderId="7" xfId="0" applyFont="1" applyFill="1" applyBorder="1"/>
    <xf numFmtId="0" fontId="10" fillId="8" borderId="2" xfId="0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39" fillId="3" borderId="4" xfId="0" applyFont="1" applyFill="1" applyBorder="1"/>
    <xf numFmtId="164" fontId="4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3" borderId="6" xfId="0" applyNumberFormat="1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21" fillId="0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5" fillId="7" borderId="1" xfId="0" applyFont="1" applyFill="1" applyBorder="1"/>
    <xf numFmtId="0" fontId="15" fillId="5" borderId="1" xfId="0" applyFont="1" applyFill="1" applyBorder="1"/>
    <xf numFmtId="0" fontId="21" fillId="6" borderId="4" xfId="0" applyFont="1" applyFill="1" applyBorder="1"/>
    <xf numFmtId="0" fontId="21" fillId="6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10" fillId="0" borderId="3" xfId="0" applyFont="1" applyBorder="1"/>
    <xf numFmtId="0" fontId="33" fillId="0" borderId="3" xfId="0" applyFont="1" applyBorder="1" applyAlignment="1">
      <alignment horizontal="center" wrapText="1"/>
    </xf>
    <xf numFmtId="0" fontId="0" fillId="7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33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/>
    <xf numFmtId="0" fontId="15" fillId="0" borderId="8" xfId="0" applyFont="1" applyBorder="1"/>
    <xf numFmtId="0" fontId="10" fillId="0" borderId="8" xfId="0" applyFont="1" applyBorder="1"/>
    <xf numFmtId="0" fontId="15" fillId="7" borderId="2" xfId="0" applyFont="1" applyFill="1" applyBorder="1"/>
    <xf numFmtId="0" fontId="15" fillId="5" borderId="5" xfId="0" applyFont="1" applyFill="1" applyBorder="1"/>
    <xf numFmtId="0" fontId="15" fillId="5" borderId="2" xfId="0" applyFont="1" applyFill="1" applyBorder="1"/>
    <xf numFmtId="0" fontId="21" fillId="0" borderId="7" xfId="0" applyFont="1" applyBorder="1"/>
    <xf numFmtId="0" fontId="21" fillId="4" borderId="7" xfId="0" applyFont="1" applyFill="1" applyBorder="1"/>
    <xf numFmtId="0" fontId="21" fillId="6" borderId="7" xfId="0" applyFont="1" applyFill="1" applyBorder="1"/>
    <xf numFmtId="0" fontId="21" fillId="6" borderId="2" xfId="0" applyFont="1" applyFill="1" applyBorder="1"/>
    <xf numFmtId="0" fontId="0" fillId="7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5" xfId="0" applyFill="1" applyBorder="1"/>
    <xf numFmtId="0" fontId="0" fillId="7" borderId="2" xfId="0" applyFill="1" applyBorder="1"/>
    <xf numFmtId="0" fontId="0" fillId="4" borderId="5" xfId="0" applyFill="1" applyBorder="1"/>
    <xf numFmtId="0" fontId="0" fillId="4" borderId="2" xfId="0" applyFill="1" applyBorder="1"/>
    <xf numFmtId="0" fontId="0" fillId="5" borderId="5" xfId="0" applyFill="1" applyBorder="1"/>
    <xf numFmtId="0" fontId="0" fillId="5" borderId="2" xfId="0" applyFill="1" applyBorder="1"/>
    <xf numFmtId="0" fontId="0" fillId="6" borderId="5" xfId="0" applyFill="1" applyBorder="1"/>
    <xf numFmtId="0" fontId="0" fillId="6" borderId="2" xfId="0" applyFill="1" applyBorder="1"/>
    <xf numFmtId="0" fontId="15" fillId="7" borderId="5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33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 applyBorder="1"/>
    <xf numFmtId="0" fontId="9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4" xfId="0" applyFont="1" applyFill="1" applyBorder="1" applyAlignment="1">
      <alignment horizontal="right" vertical="center" wrapText="1"/>
    </xf>
    <xf numFmtId="14" fontId="15" fillId="0" borderId="1" xfId="0" applyNumberFormat="1" applyFont="1" applyBorder="1"/>
    <xf numFmtId="0" fontId="15" fillId="8" borderId="4" xfId="0" applyFont="1" applyFill="1" applyBorder="1"/>
    <xf numFmtId="0" fontId="10" fillId="8" borderId="3" xfId="0" applyFont="1" applyFill="1" applyBorder="1"/>
    <xf numFmtId="0" fontId="15" fillId="8" borderId="3" xfId="0" applyFont="1" applyFill="1" applyBorder="1"/>
    <xf numFmtId="0" fontId="10" fillId="8" borderId="5" xfId="0" applyFont="1" applyFill="1" applyBorder="1"/>
    <xf numFmtId="0" fontId="15" fillId="8" borderId="5" xfId="0" applyFont="1" applyFill="1" applyBorder="1"/>
    <xf numFmtId="0" fontId="15" fillId="8" borderId="2" xfId="0" applyFont="1" applyFill="1" applyBorder="1"/>
    <xf numFmtId="0" fontId="2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5" fillId="6" borderId="3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5" fillId="6" borderId="2" xfId="0" applyFont="1" applyFill="1" applyBorder="1"/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8" borderId="1" xfId="0" applyNumberFormat="1" applyFont="1" applyFill="1" applyBorder="1" applyAlignment="1">
      <alignment horizontal="right" vertical="top" wrapText="1"/>
    </xf>
    <xf numFmtId="0" fontId="33" fillId="0" borderId="9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19" fillId="0" borderId="9" xfId="0" applyFont="1" applyFill="1" applyBorder="1"/>
    <xf numFmtId="0" fontId="19" fillId="0" borderId="0" xfId="0" applyFont="1" applyFill="1" applyBorder="1"/>
    <xf numFmtId="3" fontId="7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8" fillId="0" borderId="9" xfId="0" applyFont="1" applyBorder="1" applyAlignment="1">
      <alignment wrapText="1"/>
    </xf>
    <xf numFmtId="0" fontId="29" fillId="0" borderId="9" xfId="0" applyFont="1" applyBorder="1"/>
    <xf numFmtId="0" fontId="19" fillId="0" borderId="9" xfId="0" applyFont="1" applyBorder="1"/>
    <xf numFmtId="0" fontId="0" fillId="0" borderId="9" xfId="0" applyBorder="1"/>
    <xf numFmtId="0" fontId="28" fillId="0" borderId="0" xfId="0" applyFont="1" applyBorder="1" applyAlignment="1">
      <alignment wrapText="1"/>
    </xf>
    <xf numFmtId="0" fontId="19" fillId="0" borderId="0" xfId="0" applyFont="1" applyBorder="1"/>
    <xf numFmtId="0" fontId="3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/>
    <xf numFmtId="0" fontId="15" fillId="0" borderId="0" xfId="0" applyFont="1" applyFill="1" applyBorder="1"/>
    <xf numFmtId="0" fontId="10" fillId="0" borderId="10" xfId="0" applyFont="1" applyFill="1" applyBorder="1"/>
    <xf numFmtId="0" fontId="10" fillId="0" borderId="0" xfId="0" applyFont="1" applyFill="1" applyBorder="1"/>
    <xf numFmtId="0" fontId="21" fillId="6" borderId="5" xfId="0" applyFont="1" applyFill="1" applyBorder="1"/>
    <xf numFmtId="0" fontId="21" fillId="6" borderId="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9" fillId="7" borderId="4" xfId="0" applyFont="1" applyFill="1" applyBorder="1"/>
    <xf numFmtId="0" fontId="8" fillId="4" borderId="4" xfId="0" applyFont="1" applyFill="1" applyBorder="1" applyAlignment="1">
      <alignment horizontal="left" vertical="center" wrapText="1"/>
    </xf>
    <xf numFmtId="0" fontId="23" fillId="5" borderId="4" xfId="0" applyFont="1" applyFill="1" applyBorder="1"/>
    <xf numFmtId="0" fontId="23" fillId="6" borderId="4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24" fillId="6" borderId="6" xfId="0" applyFont="1" applyFill="1" applyBorder="1"/>
    <xf numFmtId="165" fontId="15" fillId="3" borderId="1" xfId="0" applyNumberFormat="1" applyFont="1" applyFill="1" applyBorder="1" applyAlignment="1">
      <alignment vertical="center"/>
    </xf>
    <xf numFmtId="165" fontId="15" fillId="3" borderId="4" xfId="0" applyNumberFormat="1" applyFont="1" applyFill="1" applyBorder="1" applyAlignment="1">
      <alignment vertical="center"/>
    </xf>
    <xf numFmtId="165" fontId="15" fillId="3" borderId="5" xfId="0" applyNumberFormat="1" applyFont="1" applyFill="1" applyBorder="1" applyAlignment="1">
      <alignment vertical="center"/>
    </xf>
    <xf numFmtId="165" fontId="15" fillId="3" borderId="2" xfId="0" applyNumberFormat="1" applyFont="1" applyFill="1" applyBorder="1" applyAlignment="1">
      <alignment vertical="center"/>
    </xf>
    <xf numFmtId="165" fontId="15" fillId="3" borderId="3" xfId="0" applyNumberFormat="1" applyFont="1" applyFill="1" applyBorder="1" applyAlignment="1">
      <alignment vertical="center"/>
    </xf>
    <xf numFmtId="0" fontId="15" fillId="3" borderId="5" xfId="0" applyFont="1" applyFill="1" applyBorder="1"/>
    <xf numFmtId="0" fontId="10" fillId="4" borderId="2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3" fillId="8" borderId="4" xfId="0" applyFont="1" applyFill="1" applyBorder="1"/>
    <xf numFmtId="0" fontId="24" fillId="8" borderId="6" xfId="0" applyFont="1" applyFill="1" applyBorder="1"/>
    <xf numFmtId="0" fontId="5" fillId="8" borderId="4" xfId="0" applyFont="1" applyFill="1" applyBorder="1"/>
    <xf numFmtId="0" fontId="5" fillId="8" borderId="6" xfId="0" applyFont="1" applyFill="1" applyBorder="1"/>
    <xf numFmtId="0" fontId="7" fillId="0" borderId="1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3" fillId="0" borderId="5" xfId="0" applyFont="1" applyBorder="1"/>
    <xf numFmtId="0" fontId="33" fillId="0" borderId="2" xfId="0" applyFont="1" applyBorder="1"/>
    <xf numFmtId="0" fontId="6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2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6" xfId="0" applyBorder="1" applyAlignment="1"/>
    <xf numFmtId="0" fontId="0" fillId="0" borderId="14" xfId="0" applyBorder="1" applyAlignment="1"/>
    <xf numFmtId="0" fontId="33" fillId="0" borderId="1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/>
    </xf>
    <xf numFmtId="0" fontId="0" fillId="0" borderId="12" xfId="0" applyBorder="1" applyAlignment="1"/>
    <xf numFmtId="0" fontId="3" fillId="0" borderId="11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33" fillId="0" borderId="9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11" xfId="0" applyFont="1" applyBorder="1" applyAlignment="1"/>
    <xf numFmtId="0" fontId="0" fillId="0" borderId="12" xfId="0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I34"/>
  <sheetViews>
    <sheetView tabSelected="1" workbookViewId="0"/>
  </sheetViews>
  <sheetFormatPr defaultRowHeight="15"/>
  <cols>
    <col min="1" max="1" width="85.7109375" customWidth="1"/>
  </cols>
  <sheetData>
    <row r="1" spans="1:9">
      <c r="A1" s="91" t="s">
        <v>123</v>
      </c>
    </row>
    <row r="2" spans="1:9">
      <c r="A2" s="91"/>
    </row>
    <row r="3" spans="1:9" ht="36">
      <c r="A3" s="296" t="s">
        <v>173</v>
      </c>
    </row>
    <row r="4" spans="1:9" ht="50.25" customHeight="1">
      <c r="A4" s="43" t="s">
        <v>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5" t="s">
        <v>405</v>
      </c>
      <c r="B7" s="4"/>
      <c r="C7" s="4"/>
      <c r="D7" s="4"/>
      <c r="E7" s="4"/>
      <c r="F7" s="4"/>
      <c r="G7" s="4"/>
      <c r="H7" s="4"/>
      <c r="I7" s="4"/>
    </row>
    <row r="8" spans="1:9">
      <c r="A8" s="25" t="s">
        <v>406</v>
      </c>
      <c r="B8" s="4"/>
      <c r="C8" s="4"/>
      <c r="D8" s="4"/>
      <c r="E8" s="4"/>
      <c r="F8" s="4"/>
      <c r="G8" s="4"/>
      <c r="H8" s="4"/>
      <c r="I8" s="4"/>
    </row>
    <row r="9" spans="1:9">
      <c r="A9" s="25" t="s">
        <v>407</v>
      </c>
      <c r="B9" s="4"/>
      <c r="C9" s="4"/>
      <c r="D9" s="4"/>
      <c r="E9" s="4"/>
      <c r="F9" s="4"/>
      <c r="G9" s="4"/>
      <c r="H9" s="4"/>
      <c r="I9" s="4"/>
    </row>
    <row r="10" spans="1:9">
      <c r="A10" s="25" t="s">
        <v>408</v>
      </c>
      <c r="B10" s="4"/>
      <c r="C10" s="4"/>
      <c r="D10" s="4"/>
      <c r="E10" s="4"/>
      <c r="F10" s="4"/>
      <c r="G10" s="4"/>
      <c r="H10" s="4"/>
      <c r="I10" s="4"/>
    </row>
    <row r="11" spans="1:9">
      <c r="A11" s="25" t="s">
        <v>409</v>
      </c>
      <c r="B11" s="4"/>
      <c r="C11" s="4"/>
      <c r="D11" s="4"/>
      <c r="E11" s="4"/>
      <c r="F11" s="4"/>
      <c r="G11" s="4"/>
      <c r="H11" s="4"/>
      <c r="I11" s="4"/>
    </row>
    <row r="12" spans="1:9">
      <c r="A12" s="25" t="s">
        <v>410</v>
      </c>
      <c r="B12" s="4"/>
      <c r="C12" s="4"/>
      <c r="D12" s="4"/>
      <c r="E12" s="4"/>
      <c r="F12" s="4"/>
      <c r="G12" s="4"/>
      <c r="H12" s="4"/>
      <c r="I12" s="4"/>
    </row>
    <row r="13" spans="1:9">
      <c r="A13" s="25" t="s">
        <v>411</v>
      </c>
      <c r="B13" s="4"/>
      <c r="C13" s="4"/>
      <c r="D13" s="4"/>
      <c r="E13" s="4"/>
      <c r="F13" s="4"/>
      <c r="G13" s="4"/>
      <c r="H13" s="4"/>
      <c r="I13" s="4"/>
    </row>
    <row r="14" spans="1:9">
      <c r="A14" s="25" t="s">
        <v>412</v>
      </c>
      <c r="B14" s="4"/>
      <c r="C14" s="4"/>
      <c r="D14" s="4"/>
      <c r="E14" s="4"/>
      <c r="F14" s="4"/>
      <c r="G14" s="4"/>
      <c r="H14" s="4"/>
      <c r="I14" s="4"/>
    </row>
    <row r="15" spans="1:9">
      <c r="A15" s="26" t="s">
        <v>404</v>
      </c>
      <c r="B15" s="4"/>
      <c r="C15" s="4"/>
      <c r="D15" s="4"/>
      <c r="E15" s="4"/>
      <c r="F15" s="4"/>
      <c r="G15" s="4"/>
      <c r="H15" s="4"/>
      <c r="I15" s="4"/>
    </row>
    <row r="16" spans="1:9">
      <c r="A16" s="26" t="s">
        <v>413</v>
      </c>
      <c r="B16" s="4"/>
      <c r="C16" s="4"/>
      <c r="D16" s="4"/>
      <c r="E16" s="4"/>
      <c r="F16" s="4"/>
      <c r="G16" s="4"/>
      <c r="H16" s="4"/>
      <c r="I16" s="4"/>
    </row>
    <row r="17" spans="1:9">
      <c r="A17" s="45" t="s">
        <v>3</v>
      </c>
      <c r="B17" s="4"/>
      <c r="C17" s="4"/>
      <c r="D17" s="4"/>
      <c r="E17" s="4"/>
      <c r="F17" s="4"/>
      <c r="G17" s="4"/>
      <c r="H17" s="4"/>
      <c r="I17" s="4"/>
    </row>
    <row r="18" spans="1:9">
      <c r="A18" s="25" t="s">
        <v>415</v>
      </c>
      <c r="B18" s="4"/>
      <c r="C18" s="4"/>
      <c r="D18" s="4"/>
      <c r="E18" s="4"/>
      <c r="F18" s="4"/>
      <c r="G18" s="4"/>
      <c r="H18" s="4"/>
      <c r="I18" s="4"/>
    </row>
    <row r="19" spans="1:9">
      <c r="A19" s="25" t="s">
        <v>416</v>
      </c>
      <c r="B19" s="4"/>
      <c r="C19" s="4"/>
      <c r="D19" s="4"/>
      <c r="E19" s="4"/>
      <c r="F19" s="4"/>
      <c r="G19" s="4"/>
      <c r="H19" s="4"/>
      <c r="I19" s="4"/>
    </row>
    <row r="20" spans="1:9">
      <c r="A20" s="25" t="s">
        <v>417</v>
      </c>
      <c r="B20" s="4"/>
      <c r="C20" s="4"/>
      <c r="D20" s="4"/>
      <c r="E20" s="4"/>
      <c r="F20" s="4"/>
      <c r="G20" s="4"/>
      <c r="H20" s="4"/>
      <c r="I20" s="4"/>
    </row>
    <row r="21" spans="1:9">
      <c r="A21" s="25" t="s">
        <v>418</v>
      </c>
      <c r="B21" s="4"/>
      <c r="C21" s="4"/>
      <c r="D21" s="4"/>
      <c r="E21" s="4"/>
      <c r="F21" s="4"/>
      <c r="G21" s="4"/>
      <c r="H21" s="4"/>
      <c r="I21" s="4"/>
    </row>
    <row r="22" spans="1:9">
      <c r="A22" s="25" t="s">
        <v>419</v>
      </c>
      <c r="B22" s="4"/>
      <c r="C22" s="4"/>
      <c r="D22" s="4"/>
      <c r="E22" s="4"/>
      <c r="F22" s="4"/>
      <c r="G22" s="4"/>
      <c r="H22" s="4"/>
      <c r="I22" s="4"/>
    </row>
    <row r="23" spans="1:9">
      <c r="A23" s="25" t="s">
        <v>420</v>
      </c>
      <c r="B23" s="4"/>
      <c r="C23" s="4"/>
      <c r="D23" s="4"/>
      <c r="E23" s="4"/>
      <c r="F23" s="4"/>
      <c r="G23" s="4"/>
      <c r="H23" s="4"/>
      <c r="I23" s="4"/>
    </row>
    <row r="24" spans="1:9">
      <c r="A24" s="25" t="s">
        <v>421</v>
      </c>
      <c r="B24" s="4"/>
      <c r="C24" s="4"/>
      <c r="D24" s="4"/>
      <c r="E24" s="4"/>
      <c r="F24" s="4"/>
      <c r="G24" s="4"/>
      <c r="H24" s="4"/>
      <c r="I24" s="4"/>
    </row>
    <row r="25" spans="1:9">
      <c r="A25" s="26" t="s">
        <v>414</v>
      </c>
      <c r="B25" s="4"/>
      <c r="C25" s="4"/>
      <c r="D25" s="4"/>
      <c r="E25" s="4"/>
      <c r="F25" s="4"/>
      <c r="G25" s="4"/>
      <c r="H25" s="4"/>
      <c r="I25" s="4"/>
    </row>
    <row r="26" spans="1:9">
      <c r="A26" s="26" t="s">
        <v>422</v>
      </c>
      <c r="B26" s="4"/>
      <c r="C26" s="4"/>
      <c r="D26" s="4"/>
      <c r="E26" s="4"/>
      <c r="F26" s="4"/>
      <c r="G26" s="4"/>
      <c r="H26" s="4"/>
      <c r="I26" s="4"/>
    </row>
    <row r="27" spans="1:9">
      <c r="A27" s="45" t="s">
        <v>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L34"/>
  <sheetViews>
    <sheetView workbookViewId="0">
      <selection sqref="A1:L1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8" width="22" customWidth="1"/>
    <col min="9" max="9" width="19.5703125" customWidth="1"/>
    <col min="10" max="10" width="16.42578125" customWidth="1"/>
    <col min="11" max="11" width="16.28515625" customWidth="1"/>
    <col min="12" max="12" width="26.85546875" customWidth="1"/>
  </cols>
  <sheetData>
    <row r="1" spans="1:12">
      <c r="A1" s="372" t="s">
        <v>132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ht="30" customHeight="1">
      <c r="A2" s="368" t="s">
        <v>173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2" ht="27" customHeight="1">
      <c r="A3" s="370" t="s">
        <v>306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</row>
    <row r="4" spans="1:12" ht="16.5" customHeight="1">
      <c r="A4" s="90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61.5" customHeight="1">
      <c r="A5" s="2" t="s">
        <v>423</v>
      </c>
      <c r="B5" s="3" t="s">
        <v>424</v>
      </c>
      <c r="C5" s="37" t="s">
        <v>111</v>
      </c>
      <c r="D5" s="37" t="s">
        <v>302</v>
      </c>
      <c r="E5" s="37" t="s">
        <v>303</v>
      </c>
      <c r="F5" s="37" t="s">
        <v>304</v>
      </c>
      <c r="G5" s="37" t="s">
        <v>305</v>
      </c>
      <c r="H5" s="37" t="s">
        <v>114</v>
      </c>
      <c r="I5" s="37" t="s">
        <v>118</v>
      </c>
      <c r="J5" s="37" t="s">
        <v>112</v>
      </c>
      <c r="K5" s="37" t="s">
        <v>113</v>
      </c>
      <c r="L5" s="37" t="s">
        <v>67</v>
      </c>
    </row>
    <row r="6" spans="1:12">
      <c r="A6" s="48" t="s">
        <v>526</v>
      </c>
      <c r="B6" s="218" t="s">
        <v>527</v>
      </c>
      <c r="C6" s="218"/>
      <c r="D6" s="218"/>
      <c r="E6" s="94"/>
      <c r="F6" s="94"/>
      <c r="G6" s="94"/>
      <c r="H6" s="94"/>
      <c r="I6" s="94"/>
      <c r="J6" s="94"/>
      <c r="K6" s="94"/>
      <c r="L6" s="94"/>
    </row>
    <row r="7" spans="1:12">
      <c r="A7" s="48"/>
      <c r="B7" s="218"/>
      <c r="C7" s="218"/>
      <c r="D7" s="218"/>
      <c r="E7" s="94"/>
      <c r="F7" s="94"/>
      <c r="G7" s="94"/>
      <c r="H7" s="94"/>
      <c r="I7" s="94"/>
      <c r="J7" s="94"/>
      <c r="K7" s="94"/>
      <c r="L7" s="94"/>
    </row>
    <row r="8" spans="1:12">
      <c r="A8" s="48"/>
      <c r="B8" s="218"/>
      <c r="C8" s="218"/>
      <c r="D8" s="218"/>
      <c r="E8" s="94"/>
      <c r="F8" s="94"/>
      <c r="G8" s="94"/>
      <c r="H8" s="94"/>
      <c r="I8" s="94"/>
      <c r="J8" s="94"/>
      <c r="K8" s="94"/>
      <c r="L8" s="94"/>
    </row>
    <row r="9" spans="1:12">
      <c r="A9" s="48" t="s">
        <v>769</v>
      </c>
      <c r="B9" s="218" t="s">
        <v>528</v>
      </c>
      <c r="C9" s="218"/>
      <c r="D9" s="218"/>
      <c r="E9" s="94"/>
      <c r="F9" s="94"/>
      <c r="G9" s="94"/>
      <c r="H9" s="94"/>
      <c r="I9" s="94"/>
      <c r="J9" s="94"/>
      <c r="K9" s="94"/>
      <c r="L9" s="94"/>
    </row>
    <row r="10" spans="1:12">
      <c r="A10" s="48"/>
      <c r="B10" s="218"/>
      <c r="C10" s="218"/>
      <c r="D10" s="218"/>
      <c r="E10" s="94"/>
      <c r="F10" s="94"/>
      <c r="G10" s="94"/>
      <c r="H10" s="94"/>
      <c r="I10" s="94"/>
      <c r="J10" s="94"/>
      <c r="K10" s="94"/>
      <c r="L10" s="94"/>
    </row>
    <row r="11" spans="1:12">
      <c r="A11" s="48"/>
      <c r="B11" s="218"/>
      <c r="C11" s="218"/>
      <c r="D11" s="218"/>
      <c r="E11" s="94"/>
      <c r="F11" s="94"/>
      <c r="G11" s="94"/>
      <c r="H11" s="94"/>
      <c r="I11" s="94"/>
      <c r="J11" s="94"/>
      <c r="K11" s="94"/>
      <c r="L11" s="94"/>
    </row>
    <row r="12" spans="1:12">
      <c r="A12" s="49" t="s">
        <v>529</v>
      </c>
      <c r="B12" s="218" t="s">
        <v>530</v>
      </c>
      <c r="C12" s="218"/>
      <c r="D12" s="218"/>
      <c r="E12" s="94"/>
      <c r="F12" s="94"/>
      <c r="G12" s="94"/>
      <c r="H12" s="94"/>
      <c r="I12" s="94"/>
      <c r="J12" s="94"/>
      <c r="K12" s="94"/>
      <c r="L12" s="94"/>
    </row>
    <row r="13" spans="1:12">
      <c r="A13" s="49"/>
      <c r="B13" s="218"/>
      <c r="C13" s="218"/>
      <c r="D13" s="218"/>
      <c r="E13" s="94"/>
      <c r="F13" s="94"/>
      <c r="G13" s="94"/>
      <c r="H13" s="94"/>
      <c r="I13" s="94"/>
      <c r="J13" s="94"/>
      <c r="K13" s="94"/>
      <c r="L13" s="94"/>
    </row>
    <row r="14" spans="1:12">
      <c r="A14" s="49"/>
      <c r="B14" s="218"/>
      <c r="C14" s="218"/>
      <c r="D14" s="218"/>
      <c r="E14" s="94"/>
      <c r="F14" s="94"/>
      <c r="G14" s="94"/>
      <c r="H14" s="94"/>
      <c r="I14" s="94"/>
      <c r="J14" s="94"/>
      <c r="K14" s="94"/>
      <c r="L14" s="94"/>
    </row>
    <row r="15" spans="1:12">
      <c r="A15" s="48" t="s">
        <v>531</v>
      </c>
      <c r="B15" s="218" t="s">
        <v>532</v>
      </c>
      <c r="C15" s="218"/>
      <c r="D15" s="267">
        <v>7990</v>
      </c>
      <c r="E15" s="267">
        <v>7990</v>
      </c>
      <c r="F15" s="94"/>
      <c r="G15" s="94">
        <v>7990</v>
      </c>
      <c r="H15" s="94" t="s">
        <v>180</v>
      </c>
      <c r="I15" s="270" t="s">
        <v>692</v>
      </c>
      <c r="J15" s="271">
        <v>42303</v>
      </c>
      <c r="K15" s="271">
        <v>42349</v>
      </c>
      <c r="L15" s="94">
        <v>7990</v>
      </c>
    </row>
    <row r="16" spans="1:12">
      <c r="A16" s="48" t="s">
        <v>181</v>
      </c>
      <c r="B16" s="218"/>
      <c r="C16" s="218"/>
      <c r="D16" s="218"/>
      <c r="E16" s="218"/>
      <c r="F16" s="94"/>
      <c r="G16" s="94"/>
      <c r="H16" s="94"/>
      <c r="I16" s="94"/>
      <c r="J16" s="94"/>
      <c r="K16" s="94"/>
      <c r="L16" s="94"/>
    </row>
    <row r="17" spans="1:12">
      <c r="A17" s="48"/>
      <c r="B17" s="218"/>
      <c r="C17" s="218"/>
      <c r="D17" s="218"/>
      <c r="E17" s="218"/>
      <c r="F17" s="94"/>
      <c r="G17" s="94"/>
      <c r="H17" s="94"/>
      <c r="I17" s="94"/>
      <c r="J17" s="94"/>
      <c r="K17" s="94"/>
      <c r="L17" s="94"/>
    </row>
    <row r="18" spans="1:12">
      <c r="A18" s="48" t="s">
        <v>533</v>
      </c>
      <c r="B18" s="218" t="s">
        <v>534</v>
      </c>
      <c r="C18" s="218"/>
      <c r="D18" s="218"/>
      <c r="E18" s="218"/>
      <c r="F18" s="94"/>
      <c r="G18" s="94"/>
      <c r="H18" s="94"/>
      <c r="I18" s="94"/>
      <c r="J18" s="94"/>
      <c r="K18" s="94"/>
      <c r="L18" s="94"/>
    </row>
    <row r="19" spans="1:12">
      <c r="A19" s="48"/>
      <c r="B19" s="218"/>
      <c r="C19" s="218"/>
      <c r="D19" s="218"/>
      <c r="E19" s="218"/>
      <c r="F19" s="94"/>
      <c r="G19" s="94"/>
      <c r="H19" s="94"/>
      <c r="I19" s="94"/>
      <c r="J19" s="94"/>
      <c r="K19" s="94"/>
      <c r="L19" s="94"/>
    </row>
    <row r="20" spans="1:12">
      <c r="A20" s="48"/>
      <c r="B20" s="218"/>
      <c r="C20" s="218"/>
      <c r="D20" s="218"/>
      <c r="E20" s="218"/>
      <c r="F20" s="94"/>
      <c r="G20" s="94"/>
      <c r="H20" s="94"/>
      <c r="I20" s="94"/>
      <c r="J20" s="94"/>
      <c r="K20" s="94"/>
      <c r="L20" s="94"/>
    </row>
    <row r="21" spans="1:12">
      <c r="A21" s="49" t="s">
        <v>535</v>
      </c>
      <c r="B21" s="218" t="s">
        <v>536</v>
      </c>
      <c r="C21" s="218"/>
      <c r="D21" s="218"/>
      <c r="E21" s="218"/>
      <c r="F21" s="94"/>
      <c r="G21" s="94"/>
      <c r="H21" s="94"/>
      <c r="I21" s="94"/>
      <c r="J21" s="94"/>
      <c r="K21" s="94"/>
      <c r="L21" s="94"/>
    </row>
    <row r="22" spans="1:12" ht="30">
      <c r="A22" s="49" t="s">
        <v>537</v>
      </c>
      <c r="B22" s="218" t="s">
        <v>538</v>
      </c>
      <c r="C22" s="218"/>
      <c r="D22" s="267">
        <v>2134</v>
      </c>
      <c r="E22" s="267">
        <v>2134</v>
      </c>
      <c r="F22" s="269">
        <v>2134</v>
      </c>
      <c r="G22" s="94"/>
      <c r="H22" s="94"/>
      <c r="I22" s="94"/>
      <c r="J22" s="94"/>
      <c r="K22" s="94"/>
      <c r="L22" s="94"/>
    </row>
    <row r="23" spans="1:12">
      <c r="A23" s="265" t="s">
        <v>770</v>
      </c>
      <c r="B23" s="266" t="s">
        <v>539</v>
      </c>
      <c r="C23" s="266"/>
      <c r="D23" s="268">
        <f>D15+D22</f>
        <v>10124</v>
      </c>
      <c r="E23" s="268">
        <f>E15+E22</f>
        <v>10124</v>
      </c>
      <c r="F23" s="110">
        <f>F22</f>
        <v>2134</v>
      </c>
      <c r="G23" s="110">
        <f>G15</f>
        <v>7990</v>
      </c>
      <c r="H23" s="96"/>
      <c r="I23" s="96"/>
      <c r="J23" s="96"/>
      <c r="K23" s="96"/>
      <c r="L23" s="96"/>
    </row>
    <row r="24" spans="1:12">
      <c r="A24" s="48" t="s">
        <v>540</v>
      </c>
      <c r="B24" s="218" t="s">
        <v>541</v>
      </c>
      <c r="C24" s="218"/>
      <c r="D24" s="218"/>
      <c r="E24" s="94"/>
      <c r="F24" s="94"/>
      <c r="G24" s="94"/>
      <c r="H24" s="94"/>
      <c r="I24" s="94"/>
      <c r="J24" s="94"/>
      <c r="K24" s="94"/>
      <c r="L24" s="94"/>
    </row>
    <row r="25" spans="1:12">
      <c r="A25" s="48"/>
      <c r="B25" s="218"/>
      <c r="C25" s="218"/>
      <c r="D25" s="218"/>
      <c r="E25" s="94"/>
      <c r="F25" s="94"/>
      <c r="G25" s="94"/>
      <c r="H25" s="94"/>
      <c r="I25" s="94"/>
      <c r="J25" s="94"/>
      <c r="K25" s="94"/>
      <c r="L25" s="94"/>
    </row>
    <row r="26" spans="1:12">
      <c r="A26" s="48"/>
      <c r="B26" s="218"/>
      <c r="C26" s="218"/>
      <c r="D26" s="218"/>
      <c r="E26" s="94"/>
      <c r="F26" s="94"/>
      <c r="G26" s="94"/>
      <c r="H26" s="94"/>
      <c r="I26" s="94"/>
      <c r="J26" s="94"/>
      <c r="K26" s="94"/>
      <c r="L26" s="94"/>
    </row>
    <row r="27" spans="1:12">
      <c r="A27" s="48" t="s">
        <v>542</v>
      </c>
      <c r="B27" s="218" t="s">
        <v>543</v>
      </c>
      <c r="C27" s="218"/>
      <c r="D27" s="218"/>
      <c r="E27" s="94"/>
      <c r="F27" s="94"/>
      <c r="G27" s="94"/>
      <c r="H27" s="94"/>
      <c r="I27" s="94"/>
      <c r="J27" s="94"/>
      <c r="K27" s="94"/>
      <c r="L27" s="94"/>
    </row>
    <row r="28" spans="1:12">
      <c r="A28" s="48"/>
      <c r="B28" s="218"/>
      <c r="C28" s="218"/>
      <c r="D28" s="218"/>
      <c r="E28" s="94"/>
      <c r="F28" s="94"/>
      <c r="G28" s="94"/>
      <c r="H28" s="94"/>
      <c r="I28" s="94"/>
      <c r="J28" s="94"/>
      <c r="K28" s="94"/>
      <c r="L28" s="94"/>
    </row>
    <row r="29" spans="1:12">
      <c r="A29" s="48"/>
      <c r="B29" s="218"/>
      <c r="C29" s="218"/>
      <c r="D29" s="218"/>
      <c r="E29" s="94"/>
      <c r="F29" s="94"/>
      <c r="G29" s="94"/>
      <c r="H29" s="94"/>
      <c r="I29" s="94"/>
      <c r="J29" s="94"/>
      <c r="K29" s="94"/>
      <c r="L29" s="94"/>
    </row>
    <row r="30" spans="1:12">
      <c r="A30" s="48" t="s">
        <v>544</v>
      </c>
      <c r="B30" s="218" t="s">
        <v>545</v>
      </c>
      <c r="C30" s="218"/>
      <c r="D30" s="218"/>
      <c r="E30" s="94"/>
      <c r="F30" s="94"/>
      <c r="G30" s="94"/>
      <c r="H30" s="94"/>
      <c r="I30" s="94"/>
      <c r="J30" s="94"/>
      <c r="K30" s="94"/>
      <c r="L30" s="94"/>
    </row>
    <row r="31" spans="1:12">
      <c r="A31" s="48"/>
      <c r="B31" s="218"/>
      <c r="C31" s="218"/>
      <c r="D31" s="218"/>
      <c r="E31" s="94"/>
      <c r="F31" s="94"/>
      <c r="G31" s="94"/>
      <c r="H31" s="94"/>
      <c r="I31" s="94"/>
      <c r="J31" s="94"/>
      <c r="K31" s="94"/>
      <c r="L31" s="94"/>
    </row>
    <row r="32" spans="1:12">
      <c r="A32" s="48"/>
      <c r="B32" s="218"/>
      <c r="C32" s="218"/>
      <c r="D32" s="218"/>
      <c r="E32" s="94"/>
      <c r="F32" s="94"/>
      <c r="G32" s="94"/>
      <c r="H32" s="94"/>
      <c r="I32" s="94"/>
      <c r="J32" s="94"/>
      <c r="K32" s="94"/>
      <c r="L32" s="94"/>
    </row>
    <row r="33" spans="1:12" ht="30">
      <c r="A33" s="48" t="s">
        <v>546</v>
      </c>
      <c r="B33" s="218" t="s">
        <v>547</v>
      </c>
      <c r="C33" s="218"/>
      <c r="D33" s="218"/>
      <c r="E33" s="94"/>
      <c r="F33" s="94"/>
      <c r="G33" s="94"/>
      <c r="H33" s="94"/>
      <c r="I33" s="94"/>
      <c r="J33" s="94"/>
      <c r="K33" s="94"/>
      <c r="L33" s="94"/>
    </row>
    <row r="34" spans="1:12">
      <c r="A34" s="265" t="s">
        <v>771</v>
      </c>
      <c r="B34" s="266" t="s">
        <v>548</v>
      </c>
      <c r="C34" s="266"/>
      <c r="D34" s="266"/>
      <c r="E34" s="96"/>
      <c r="F34" s="96"/>
      <c r="G34" s="96"/>
      <c r="H34" s="96"/>
      <c r="I34" s="96"/>
      <c r="J34" s="96"/>
      <c r="K34" s="96"/>
      <c r="L34" s="96"/>
    </row>
  </sheetData>
  <mergeCells count="3">
    <mergeCell ref="A3:L3"/>
    <mergeCell ref="A2:L2"/>
    <mergeCell ref="A1:L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G43"/>
  <sheetViews>
    <sheetView workbookViewId="0">
      <selection sqref="A1:D1"/>
    </sheetView>
  </sheetViews>
  <sheetFormatPr defaultRowHeight="1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>
      <c r="A1" s="372" t="s">
        <v>133</v>
      </c>
      <c r="B1" s="372"/>
      <c r="C1" s="372"/>
      <c r="D1" s="372"/>
    </row>
    <row r="2" spans="1:7" ht="27" customHeight="1">
      <c r="A2" s="368" t="s">
        <v>172</v>
      </c>
      <c r="B2" s="369"/>
      <c r="C2" s="380"/>
      <c r="D2" s="380"/>
    </row>
    <row r="3" spans="1:7" ht="71.25" customHeight="1">
      <c r="A3" s="370" t="s">
        <v>182</v>
      </c>
      <c r="B3" s="370"/>
      <c r="C3" s="409"/>
      <c r="D3" s="409"/>
      <c r="E3" s="46"/>
      <c r="F3" s="46"/>
      <c r="G3" s="46"/>
    </row>
    <row r="4" spans="1:7" ht="24" customHeight="1">
      <c r="A4" s="90"/>
      <c r="B4" s="43"/>
      <c r="C4" s="46"/>
      <c r="D4" s="46"/>
      <c r="E4" s="46"/>
      <c r="F4" s="46"/>
      <c r="G4" s="46"/>
    </row>
    <row r="5" spans="1:7" ht="22.5" customHeight="1">
      <c r="A5" s="360" t="s">
        <v>171</v>
      </c>
    </row>
    <row r="6" spans="1:7" ht="30">
      <c r="A6" s="66" t="s">
        <v>153</v>
      </c>
      <c r="B6" s="51" t="s">
        <v>170</v>
      </c>
      <c r="C6" s="51" t="s">
        <v>203</v>
      </c>
      <c r="D6" s="79" t="s">
        <v>204</v>
      </c>
    </row>
    <row r="7" spans="1:7">
      <c r="A7" s="25" t="s">
        <v>405</v>
      </c>
      <c r="B7" s="25"/>
      <c r="C7" s="20"/>
      <c r="D7" s="20"/>
    </row>
    <row r="8" spans="1:7">
      <c r="A8" s="47" t="s">
        <v>406</v>
      </c>
      <c r="B8" s="25"/>
      <c r="C8" s="20"/>
      <c r="D8" s="20"/>
    </row>
    <row r="9" spans="1:7">
      <c r="A9" s="25" t="s">
        <v>407</v>
      </c>
      <c r="B9" s="25"/>
      <c r="C9" s="20"/>
      <c r="D9" s="20"/>
    </row>
    <row r="10" spans="1:7">
      <c r="A10" s="25" t="s">
        <v>408</v>
      </c>
      <c r="B10" s="25"/>
      <c r="C10" s="20"/>
      <c r="D10" s="20"/>
    </row>
    <row r="11" spans="1:7">
      <c r="A11" s="25" t="s">
        <v>409</v>
      </c>
      <c r="B11" s="25"/>
      <c r="C11" s="20"/>
      <c r="D11" s="20"/>
    </row>
    <row r="12" spans="1:7">
      <c r="A12" s="25" t="s">
        <v>410</v>
      </c>
      <c r="B12" s="25"/>
      <c r="C12" s="20"/>
      <c r="D12" s="20"/>
    </row>
    <row r="13" spans="1:7">
      <c r="A13" s="25" t="s">
        <v>411</v>
      </c>
      <c r="B13" s="25"/>
      <c r="C13" s="20"/>
      <c r="D13" s="20"/>
    </row>
    <row r="14" spans="1:7">
      <c r="A14" s="25" t="s">
        <v>412</v>
      </c>
      <c r="B14" s="25"/>
      <c r="C14" s="20"/>
      <c r="D14" s="20"/>
    </row>
    <row r="15" spans="1:7">
      <c r="A15" s="80" t="s">
        <v>161</v>
      </c>
      <c r="B15" s="68"/>
      <c r="C15" s="71"/>
      <c r="D15" s="71"/>
    </row>
    <row r="16" spans="1:7" ht="30">
      <c r="A16" s="48" t="s">
        <v>154</v>
      </c>
      <c r="B16" s="25"/>
      <c r="C16" s="20"/>
      <c r="D16" s="20"/>
    </row>
    <row r="17" spans="1:4" ht="30">
      <c r="A17" s="48" t="s">
        <v>155</v>
      </c>
      <c r="B17" s="25"/>
      <c r="C17" s="20"/>
      <c r="D17" s="20"/>
    </row>
    <row r="18" spans="1:4">
      <c r="A18" s="49" t="s">
        <v>156</v>
      </c>
      <c r="B18" s="25"/>
      <c r="C18" s="20"/>
      <c r="D18" s="20"/>
    </row>
    <row r="19" spans="1:4">
      <c r="A19" s="49" t="s">
        <v>157</v>
      </c>
      <c r="B19" s="25"/>
      <c r="C19" s="20"/>
      <c r="D19" s="20"/>
    </row>
    <row r="20" spans="1:4">
      <c r="A20" s="25" t="s">
        <v>159</v>
      </c>
      <c r="B20" s="25"/>
      <c r="C20" s="20"/>
      <c r="D20" s="20"/>
    </row>
    <row r="21" spans="1:4">
      <c r="A21" s="29" t="s">
        <v>158</v>
      </c>
      <c r="B21" s="25"/>
      <c r="C21" s="20"/>
      <c r="D21" s="20"/>
    </row>
    <row r="22" spans="1:4" ht="31.5">
      <c r="A22" s="50" t="s">
        <v>160</v>
      </c>
      <c r="B22" s="14"/>
      <c r="C22" s="20"/>
      <c r="D22" s="20"/>
    </row>
    <row r="23" spans="1:4" ht="15.75">
      <c r="A23" s="76" t="s">
        <v>41</v>
      </c>
      <c r="B23" s="77"/>
      <c r="C23" s="71"/>
      <c r="D23" s="71"/>
    </row>
    <row r="26" spans="1:4" ht="30">
      <c r="A26" s="27" t="s">
        <v>153</v>
      </c>
      <c r="B26" s="51" t="s">
        <v>170</v>
      </c>
      <c r="C26" s="51" t="s">
        <v>203</v>
      </c>
      <c r="D26" s="79" t="s">
        <v>204</v>
      </c>
    </row>
    <row r="27" spans="1:4">
      <c r="A27" s="25" t="s">
        <v>405</v>
      </c>
      <c r="B27" s="25"/>
      <c r="C27" s="20"/>
      <c r="D27" s="20"/>
    </row>
    <row r="28" spans="1:4">
      <c r="A28" s="47" t="s">
        <v>406</v>
      </c>
      <c r="B28" s="25"/>
      <c r="C28" s="20"/>
      <c r="D28" s="20"/>
    </row>
    <row r="29" spans="1:4">
      <c r="A29" s="25" t="s">
        <v>407</v>
      </c>
      <c r="B29" s="25"/>
      <c r="C29" s="20"/>
      <c r="D29" s="20"/>
    </row>
    <row r="30" spans="1:4">
      <c r="A30" s="25" t="s">
        <v>408</v>
      </c>
      <c r="B30" s="25"/>
      <c r="C30" s="20"/>
      <c r="D30" s="20"/>
    </row>
    <row r="31" spans="1:4">
      <c r="A31" s="25" t="s">
        <v>409</v>
      </c>
      <c r="B31" s="25"/>
      <c r="C31" s="20"/>
      <c r="D31" s="20"/>
    </row>
    <row r="32" spans="1:4">
      <c r="A32" s="25" t="s">
        <v>410</v>
      </c>
      <c r="B32" s="25"/>
      <c r="C32" s="20"/>
      <c r="D32" s="20"/>
    </row>
    <row r="33" spans="1:4">
      <c r="A33" s="25" t="s">
        <v>411</v>
      </c>
      <c r="B33" s="25"/>
      <c r="C33" s="20"/>
      <c r="D33" s="20"/>
    </row>
    <row r="34" spans="1:4">
      <c r="A34" s="25" t="s">
        <v>412</v>
      </c>
      <c r="B34" s="25"/>
      <c r="C34" s="20"/>
      <c r="D34" s="20"/>
    </row>
    <row r="35" spans="1:4">
      <c r="A35" s="80" t="s">
        <v>161</v>
      </c>
      <c r="B35" s="68"/>
      <c r="C35" s="71"/>
      <c r="D35" s="71"/>
    </row>
    <row r="36" spans="1:4" ht="30">
      <c r="A36" s="48" t="s">
        <v>154</v>
      </c>
      <c r="B36" s="25"/>
      <c r="C36" s="20"/>
      <c r="D36" s="20"/>
    </row>
    <row r="37" spans="1:4" ht="30">
      <c r="A37" s="48" t="s">
        <v>155</v>
      </c>
      <c r="B37" s="25"/>
      <c r="C37" s="20"/>
      <c r="D37" s="20"/>
    </row>
    <row r="38" spans="1:4">
      <c r="A38" s="49" t="s">
        <v>156</v>
      </c>
      <c r="B38" s="25"/>
      <c r="C38" s="20"/>
      <c r="D38" s="20"/>
    </row>
    <row r="39" spans="1:4">
      <c r="A39" s="49" t="s">
        <v>157</v>
      </c>
      <c r="B39" s="25"/>
      <c r="C39" s="20"/>
      <c r="D39" s="20"/>
    </row>
    <row r="40" spans="1:4">
      <c r="A40" s="25" t="s">
        <v>159</v>
      </c>
      <c r="B40" s="25"/>
      <c r="C40" s="20"/>
      <c r="D40" s="20"/>
    </row>
    <row r="41" spans="1:4">
      <c r="A41" s="29" t="s">
        <v>158</v>
      </c>
      <c r="B41" s="25"/>
      <c r="C41" s="20"/>
      <c r="D41" s="20"/>
    </row>
    <row r="42" spans="1:4" ht="31.5">
      <c r="A42" s="50" t="s">
        <v>160</v>
      </c>
      <c r="B42" s="14"/>
      <c r="C42" s="20"/>
      <c r="D42" s="20"/>
    </row>
    <row r="43" spans="1:4" ht="15.75">
      <c r="A43" s="76" t="s">
        <v>41</v>
      </c>
      <c r="B43" s="77"/>
      <c r="C43" s="71"/>
      <c r="D43" s="71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69"/>
  <sheetViews>
    <sheetView workbookViewId="0">
      <selection sqref="A1:H1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3.28515625" customWidth="1"/>
    <col min="6" max="6" width="14.5703125" customWidth="1"/>
    <col min="7" max="8" width="12.85546875" customWidth="1"/>
  </cols>
  <sheetData>
    <row r="1" spans="1:8">
      <c r="A1" s="372" t="s">
        <v>134</v>
      </c>
      <c r="B1" s="372"/>
      <c r="C1" s="372"/>
      <c r="D1" s="372"/>
      <c r="E1" s="372"/>
      <c r="F1" s="372"/>
      <c r="G1" s="372"/>
      <c r="H1" s="372"/>
    </row>
    <row r="2" spans="1:8" ht="22.5" customHeight="1">
      <c r="A2" s="368" t="s">
        <v>173</v>
      </c>
      <c r="B2" s="371"/>
      <c r="C2" s="371"/>
      <c r="D2" s="371"/>
      <c r="E2" s="380"/>
      <c r="F2" s="380"/>
      <c r="G2" s="380"/>
      <c r="H2" s="380"/>
    </row>
    <row r="3" spans="1:8" ht="48.75" customHeight="1">
      <c r="A3" s="370" t="s">
        <v>190</v>
      </c>
      <c r="B3" s="371"/>
      <c r="C3" s="371"/>
      <c r="D3" s="379"/>
      <c r="E3" s="380"/>
      <c r="F3" s="380"/>
      <c r="G3" s="380"/>
      <c r="H3" s="380"/>
    </row>
    <row r="4" spans="1:8" ht="21" customHeight="1">
      <c r="A4" s="43"/>
      <c r="B4" s="44"/>
      <c r="C4" s="44"/>
    </row>
    <row r="5" spans="1:8" ht="51.75">
      <c r="A5" s="138" t="s">
        <v>110</v>
      </c>
      <c r="B5" s="282" t="s">
        <v>424</v>
      </c>
      <c r="C5" s="222" t="s">
        <v>183</v>
      </c>
      <c r="D5" s="116" t="s">
        <v>184</v>
      </c>
      <c r="E5" s="227" t="s">
        <v>308</v>
      </c>
      <c r="F5" s="114" t="s">
        <v>309</v>
      </c>
      <c r="G5" s="227" t="s">
        <v>310</v>
      </c>
      <c r="H5" s="114" t="s">
        <v>311</v>
      </c>
    </row>
    <row r="6" spans="1:8">
      <c r="A6" s="194" t="s">
        <v>779</v>
      </c>
      <c r="B6" s="207" t="s">
        <v>561</v>
      </c>
      <c r="C6" s="120"/>
      <c r="D6" s="97"/>
      <c r="E6" s="118"/>
      <c r="F6" s="119"/>
      <c r="G6" s="118"/>
      <c r="H6" s="119"/>
    </row>
    <row r="7" spans="1:8">
      <c r="A7" s="278" t="s">
        <v>562</v>
      </c>
      <c r="B7" s="283" t="s">
        <v>561</v>
      </c>
      <c r="C7" s="120"/>
      <c r="D7" s="97"/>
      <c r="E7" s="118"/>
      <c r="F7" s="119"/>
      <c r="G7" s="118"/>
      <c r="H7" s="119"/>
    </row>
    <row r="8" spans="1:8">
      <c r="A8" s="278" t="s">
        <v>563</v>
      </c>
      <c r="B8" s="283" t="s">
        <v>561</v>
      </c>
      <c r="C8" s="120"/>
      <c r="D8" s="97"/>
      <c r="E8" s="118"/>
      <c r="F8" s="119"/>
      <c r="G8" s="118"/>
      <c r="H8" s="119"/>
    </row>
    <row r="9" spans="1:8" ht="30">
      <c r="A9" s="194" t="s">
        <v>564</v>
      </c>
      <c r="B9" s="207" t="s">
        <v>565</v>
      </c>
      <c r="C9" s="120"/>
      <c r="D9" s="97"/>
      <c r="E9" s="118"/>
      <c r="F9" s="119"/>
      <c r="G9" s="118"/>
      <c r="H9" s="119"/>
    </row>
    <row r="10" spans="1:8">
      <c r="A10" s="194" t="s">
        <v>778</v>
      </c>
      <c r="B10" s="207" t="s">
        <v>566</v>
      </c>
      <c r="C10" s="120"/>
      <c r="D10" s="97"/>
      <c r="E10" s="118"/>
      <c r="F10" s="119">
        <v>7990</v>
      </c>
      <c r="G10" s="118"/>
      <c r="H10" s="119">
        <v>7990</v>
      </c>
    </row>
    <row r="11" spans="1:8">
      <c r="A11" s="278" t="s">
        <v>562</v>
      </c>
      <c r="B11" s="283" t="s">
        <v>566</v>
      </c>
      <c r="C11" s="120"/>
      <c r="D11" s="97"/>
      <c r="E11" s="118"/>
      <c r="F11" s="119">
        <v>7990</v>
      </c>
      <c r="G11" s="118"/>
      <c r="H11" s="119">
        <v>7990</v>
      </c>
    </row>
    <row r="12" spans="1:8">
      <c r="A12" s="278" t="s">
        <v>563</v>
      </c>
      <c r="B12" s="283" t="s">
        <v>567</v>
      </c>
      <c r="C12" s="120"/>
      <c r="D12" s="97"/>
      <c r="E12" s="118"/>
      <c r="F12" s="119"/>
      <c r="G12" s="118"/>
      <c r="H12" s="119"/>
    </row>
    <row r="13" spans="1:8">
      <c r="A13" s="279" t="s">
        <v>777</v>
      </c>
      <c r="B13" s="208" t="s">
        <v>568</v>
      </c>
      <c r="C13" s="120"/>
      <c r="D13" s="97"/>
      <c r="E13" s="118"/>
      <c r="F13" s="229">
        <v>7990</v>
      </c>
      <c r="G13" s="228"/>
      <c r="H13" s="229">
        <v>7990</v>
      </c>
    </row>
    <row r="14" spans="1:8">
      <c r="A14" s="195" t="s">
        <v>782</v>
      </c>
      <c r="B14" s="207" t="s">
        <v>569</v>
      </c>
      <c r="C14" s="120"/>
      <c r="D14" s="97"/>
      <c r="E14" s="118"/>
      <c r="F14" s="119"/>
      <c r="G14" s="118"/>
      <c r="H14" s="119"/>
    </row>
    <row r="15" spans="1:8">
      <c r="A15" s="278" t="s">
        <v>570</v>
      </c>
      <c r="B15" s="283" t="s">
        <v>569</v>
      </c>
      <c r="C15" s="120"/>
      <c r="D15" s="97"/>
      <c r="E15" s="118"/>
      <c r="F15" s="119"/>
      <c r="G15" s="118"/>
      <c r="H15" s="119"/>
    </row>
    <row r="16" spans="1:8">
      <c r="A16" s="278" t="s">
        <v>571</v>
      </c>
      <c r="B16" s="283" t="s">
        <v>569</v>
      </c>
      <c r="C16" s="120"/>
      <c r="D16" s="97"/>
      <c r="E16" s="118"/>
      <c r="F16" s="119"/>
      <c r="G16" s="118"/>
      <c r="H16" s="119"/>
    </row>
    <row r="17" spans="1:8">
      <c r="A17" s="195" t="s">
        <v>783</v>
      </c>
      <c r="B17" s="207" t="s">
        <v>572</v>
      </c>
      <c r="C17" s="120"/>
      <c r="D17" s="97"/>
      <c r="E17" s="118"/>
      <c r="F17" s="119"/>
      <c r="G17" s="118"/>
      <c r="H17" s="119"/>
    </row>
    <row r="18" spans="1:8">
      <c r="A18" s="278" t="s">
        <v>563</v>
      </c>
      <c r="B18" s="283" t="s">
        <v>572</v>
      </c>
      <c r="C18" s="120"/>
      <c r="D18" s="97"/>
      <c r="E18" s="118"/>
      <c r="F18" s="119"/>
      <c r="G18" s="118"/>
      <c r="H18" s="119"/>
    </row>
    <row r="19" spans="1:8">
      <c r="A19" s="99" t="s">
        <v>573</v>
      </c>
      <c r="B19" s="207" t="s">
        <v>574</v>
      </c>
      <c r="C19" s="120"/>
      <c r="D19" s="97"/>
      <c r="E19" s="118"/>
      <c r="F19" s="119"/>
      <c r="G19" s="118"/>
      <c r="H19" s="119"/>
    </row>
    <row r="20" spans="1:8">
      <c r="A20" s="99" t="s">
        <v>784</v>
      </c>
      <c r="B20" s="207" t="s">
        <v>575</v>
      </c>
      <c r="C20" s="120"/>
      <c r="D20" s="97"/>
      <c r="E20" s="118"/>
      <c r="F20" s="119"/>
      <c r="G20" s="118"/>
      <c r="H20" s="119"/>
    </row>
    <row r="21" spans="1:8">
      <c r="A21" s="278" t="s">
        <v>571</v>
      </c>
      <c r="B21" s="283" t="s">
        <v>575</v>
      </c>
      <c r="C21" s="120"/>
      <c r="D21" s="97"/>
      <c r="E21" s="118"/>
      <c r="F21" s="119"/>
      <c r="G21" s="118"/>
      <c r="H21" s="119"/>
    </row>
    <row r="22" spans="1:8">
      <c r="A22" s="278" t="s">
        <v>563</v>
      </c>
      <c r="B22" s="283" t="s">
        <v>575</v>
      </c>
      <c r="C22" s="120"/>
      <c r="D22" s="97"/>
      <c r="E22" s="118"/>
      <c r="F22" s="119"/>
      <c r="G22" s="118"/>
      <c r="H22" s="119"/>
    </row>
    <row r="23" spans="1:8">
      <c r="A23" s="280" t="s">
        <v>780</v>
      </c>
      <c r="B23" s="208" t="s">
        <v>576</v>
      </c>
      <c r="C23" s="120"/>
      <c r="D23" s="97"/>
      <c r="E23" s="118"/>
      <c r="F23" s="119"/>
      <c r="G23" s="118"/>
      <c r="H23" s="119"/>
    </row>
    <row r="24" spans="1:8">
      <c r="A24" s="195" t="s">
        <v>577</v>
      </c>
      <c r="B24" s="207" t="s">
        <v>578</v>
      </c>
      <c r="C24" s="120"/>
      <c r="D24" s="97"/>
      <c r="E24" s="118"/>
      <c r="F24" s="119"/>
      <c r="G24" s="118"/>
      <c r="H24" s="119"/>
    </row>
    <row r="25" spans="1:8">
      <c r="A25" s="195" t="s">
        <v>579</v>
      </c>
      <c r="B25" s="207" t="s">
        <v>580</v>
      </c>
      <c r="C25" s="120"/>
      <c r="D25" s="97"/>
      <c r="E25" s="118">
        <v>505</v>
      </c>
      <c r="F25" s="119"/>
      <c r="G25" s="118">
        <v>505</v>
      </c>
      <c r="H25" s="119"/>
    </row>
    <row r="26" spans="1:8">
      <c r="A26" s="195" t="s">
        <v>583</v>
      </c>
      <c r="B26" s="207" t="s">
        <v>584</v>
      </c>
      <c r="C26" s="120"/>
      <c r="D26" s="97"/>
      <c r="E26" s="118"/>
      <c r="F26" s="119"/>
      <c r="G26" s="118"/>
      <c r="H26" s="119"/>
    </row>
    <row r="27" spans="1:8">
      <c r="A27" s="195" t="s">
        <v>585</v>
      </c>
      <c r="B27" s="207" t="s">
        <v>586</v>
      </c>
      <c r="C27" s="120"/>
      <c r="D27" s="97"/>
      <c r="E27" s="118"/>
      <c r="F27" s="119"/>
      <c r="G27" s="118"/>
      <c r="H27" s="119"/>
    </row>
    <row r="28" spans="1:8">
      <c r="A28" s="195" t="s">
        <v>587</v>
      </c>
      <c r="B28" s="207" t="s">
        <v>588</v>
      </c>
      <c r="C28" s="120"/>
      <c r="D28" s="97"/>
      <c r="E28" s="118"/>
      <c r="F28" s="119"/>
      <c r="G28" s="118"/>
      <c r="H28" s="119"/>
    </row>
    <row r="29" spans="1:8">
      <c r="A29" s="281" t="s">
        <v>781</v>
      </c>
      <c r="B29" s="284" t="s">
        <v>589</v>
      </c>
      <c r="C29" s="274"/>
      <c r="D29" s="109"/>
      <c r="E29" s="275">
        <v>505</v>
      </c>
      <c r="F29" s="185">
        <f>F13</f>
        <v>7990</v>
      </c>
      <c r="G29" s="275">
        <f>E29</f>
        <v>505</v>
      </c>
      <c r="H29" s="185">
        <f>H13</f>
        <v>7990</v>
      </c>
    </row>
    <row r="30" spans="1:8">
      <c r="A30" s="195" t="s">
        <v>590</v>
      </c>
      <c r="B30" s="207" t="s">
        <v>591</v>
      </c>
      <c r="C30" s="120"/>
      <c r="D30" s="97"/>
      <c r="E30" s="118"/>
      <c r="F30" s="119"/>
      <c r="G30" s="118"/>
      <c r="H30" s="119"/>
    </row>
    <row r="31" spans="1:8">
      <c r="A31" s="194" t="s">
        <v>592</v>
      </c>
      <c r="B31" s="207" t="s">
        <v>593</v>
      </c>
      <c r="C31" s="120"/>
      <c r="D31" s="97"/>
      <c r="E31" s="118"/>
      <c r="F31" s="119"/>
      <c r="G31" s="118"/>
      <c r="H31" s="119"/>
    </row>
    <row r="32" spans="1:8">
      <c r="A32" s="195" t="s">
        <v>785</v>
      </c>
      <c r="B32" s="207" t="s">
        <v>594</v>
      </c>
      <c r="C32" s="120"/>
      <c r="D32" s="97"/>
      <c r="E32" s="118"/>
      <c r="F32" s="119"/>
      <c r="G32" s="118"/>
      <c r="H32" s="119"/>
    </row>
    <row r="33" spans="1:8">
      <c r="A33" s="278" t="s">
        <v>563</v>
      </c>
      <c r="B33" s="283" t="s">
        <v>594</v>
      </c>
      <c r="C33" s="120"/>
      <c r="D33" s="97"/>
      <c r="E33" s="118"/>
      <c r="F33" s="119"/>
      <c r="G33" s="118"/>
      <c r="H33" s="119"/>
    </row>
    <row r="34" spans="1:8">
      <c r="A34" s="195" t="s">
        <v>786</v>
      </c>
      <c r="B34" s="207" t="s">
        <v>595</v>
      </c>
      <c r="C34" s="120"/>
      <c r="D34" s="97"/>
      <c r="E34" s="118"/>
      <c r="F34" s="119"/>
      <c r="G34" s="118"/>
      <c r="H34" s="119"/>
    </row>
    <row r="35" spans="1:8">
      <c r="A35" s="278" t="s">
        <v>596</v>
      </c>
      <c r="B35" s="283" t="s">
        <v>595</v>
      </c>
      <c r="C35" s="120"/>
      <c r="D35" s="97"/>
      <c r="E35" s="118"/>
      <c r="F35" s="119"/>
      <c r="G35" s="118"/>
      <c r="H35" s="119"/>
    </row>
    <row r="36" spans="1:8">
      <c r="A36" s="278" t="s">
        <v>597</v>
      </c>
      <c r="B36" s="283" t="s">
        <v>595</v>
      </c>
      <c r="C36" s="120"/>
      <c r="D36" s="97"/>
      <c r="E36" s="118"/>
      <c r="F36" s="119"/>
      <c r="G36" s="118"/>
      <c r="H36" s="119"/>
    </row>
    <row r="37" spans="1:8">
      <c r="A37" s="278" t="s">
        <v>598</v>
      </c>
      <c r="B37" s="283" t="s">
        <v>595</v>
      </c>
      <c r="C37" s="120"/>
      <c r="D37" s="97"/>
      <c r="E37" s="118"/>
      <c r="F37" s="119"/>
      <c r="G37" s="118"/>
      <c r="H37" s="119"/>
    </row>
    <row r="38" spans="1:8">
      <c r="A38" s="278" t="s">
        <v>563</v>
      </c>
      <c r="B38" s="283" t="s">
        <v>595</v>
      </c>
      <c r="C38" s="120"/>
      <c r="D38" s="97"/>
      <c r="E38" s="118"/>
      <c r="F38" s="119"/>
      <c r="G38" s="118"/>
      <c r="H38" s="119"/>
    </row>
    <row r="39" spans="1:8">
      <c r="A39" s="281" t="s">
        <v>787</v>
      </c>
      <c r="B39" s="284" t="s">
        <v>599</v>
      </c>
      <c r="C39" s="274"/>
      <c r="D39" s="272"/>
      <c r="E39" s="276"/>
      <c r="F39" s="277"/>
      <c r="G39" s="276"/>
      <c r="H39" s="277"/>
    </row>
    <row r="42" spans="1:8" ht="51.75">
      <c r="A42" s="138" t="s">
        <v>110</v>
      </c>
      <c r="B42" s="282" t="s">
        <v>424</v>
      </c>
      <c r="C42" s="222" t="s">
        <v>183</v>
      </c>
      <c r="D42" s="116" t="s">
        <v>184</v>
      </c>
      <c r="E42" s="227" t="s">
        <v>308</v>
      </c>
      <c r="F42" s="114" t="s">
        <v>309</v>
      </c>
      <c r="G42" s="222" t="s">
        <v>310</v>
      </c>
      <c r="H42" s="114" t="s">
        <v>311</v>
      </c>
    </row>
    <row r="43" spans="1:8">
      <c r="A43" s="195" t="s">
        <v>851</v>
      </c>
      <c r="B43" s="207" t="s">
        <v>689</v>
      </c>
      <c r="C43" s="120"/>
      <c r="D43" s="97"/>
      <c r="E43" s="118"/>
      <c r="F43" s="119"/>
      <c r="G43" s="120"/>
      <c r="H43" s="119"/>
    </row>
    <row r="44" spans="1:8">
      <c r="A44" s="285" t="s">
        <v>562</v>
      </c>
      <c r="B44" s="289" t="s">
        <v>689</v>
      </c>
      <c r="C44" s="120"/>
      <c r="D44" s="97"/>
      <c r="E44" s="118"/>
      <c r="F44" s="119"/>
      <c r="G44" s="120"/>
      <c r="H44" s="119"/>
    </row>
    <row r="45" spans="1:8" ht="30">
      <c r="A45" s="194" t="s">
        <v>690</v>
      </c>
      <c r="B45" s="207" t="s">
        <v>691</v>
      </c>
      <c r="C45" s="120"/>
      <c r="D45" s="97"/>
      <c r="E45" s="118"/>
      <c r="F45" s="119"/>
      <c r="G45" s="120"/>
      <c r="H45" s="119"/>
    </row>
    <row r="46" spans="1:8">
      <c r="A46" s="195" t="s">
        <v>38</v>
      </c>
      <c r="B46" s="207" t="s">
        <v>692</v>
      </c>
      <c r="C46" s="120"/>
      <c r="D46" s="97"/>
      <c r="E46" s="118"/>
      <c r="F46" s="119">
        <v>7990</v>
      </c>
      <c r="G46" s="120"/>
      <c r="H46" s="119">
        <v>7990</v>
      </c>
    </row>
    <row r="47" spans="1:8">
      <c r="A47" s="285" t="s">
        <v>562</v>
      </c>
      <c r="B47" s="289" t="s">
        <v>692</v>
      </c>
      <c r="C47" s="120"/>
      <c r="D47" s="97"/>
      <c r="E47" s="118"/>
      <c r="F47" s="119">
        <v>7990</v>
      </c>
      <c r="G47" s="120"/>
      <c r="H47" s="119">
        <v>7990</v>
      </c>
    </row>
    <row r="48" spans="1:8">
      <c r="A48" s="279" t="s">
        <v>17</v>
      </c>
      <c r="B48" s="208" t="s">
        <v>693</v>
      </c>
      <c r="C48" s="120"/>
      <c r="D48" s="97"/>
      <c r="E48" s="118"/>
      <c r="F48" s="119">
        <v>7990</v>
      </c>
      <c r="G48" s="120"/>
      <c r="H48" s="119">
        <v>7990</v>
      </c>
    </row>
    <row r="49" spans="1:8">
      <c r="A49" s="194" t="s">
        <v>39</v>
      </c>
      <c r="B49" s="207" t="s">
        <v>694</v>
      </c>
      <c r="C49" s="120"/>
      <c r="D49" s="97"/>
      <c r="E49" s="118"/>
      <c r="F49" s="119"/>
      <c r="G49" s="120"/>
      <c r="H49" s="119"/>
    </row>
    <row r="50" spans="1:8">
      <c r="A50" s="285" t="s">
        <v>570</v>
      </c>
      <c r="B50" s="289" t="s">
        <v>694</v>
      </c>
      <c r="C50" s="120"/>
      <c r="D50" s="97"/>
      <c r="E50" s="118"/>
      <c r="F50" s="119"/>
      <c r="G50" s="120"/>
      <c r="H50" s="119"/>
    </row>
    <row r="51" spans="1:8">
      <c r="A51" s="195" t="s">
        <v>695</v>
      </c>
      <c r="B51" s="207" t="s">
        <v>696</v>
      </c>
      <c r="C51" s="120"/>
      <c r="D51" s="97"/>
      <c r="E51" s="118"/>
      <c r="F51" s="119"/>
      <c r="G51" s="120"/>
      <c r="H51" s="119"/>
    </row>
    <row r="52" spans="1:8">
      <c r="A52" s="99" t="s">
        <v>40</v>
      </c>
      <c r="B52" s="207" t="s">
        <v>697</v>
      </c>
      <c r="C52" s="120"/>
      <c r="D52" s="97"/>
      <c r="E52" s="118"/>
      <c r="F52" s="119"/>
      <c r="G52" s="120"/>
      <c r="H52" s="119"/>
    </row>
    <row r="53" spans="1:8">
      <c r="A53" s="285" t="s">
        <v>571</v>
      </c>
      <c r="B53" s="289" t="s">
        <v>697</v>
      </c>
      <c r="C53" s="120"/>
      <c r="D53" s="97"/>
      <c r="E53" s="118"/>
      <c r="F53" s="119"/>
      <c r="G53" s="120"/>
      <c r="H53" s="119"/>
    </row>
    <row r="54" spans="1:8">
      <c r="A54" s="195" t="s">
        <v>698</v>
      </c>
      <c r="B54" s="207" t="s">
        <v>699</v>
      </c>
      <c r="C54" s="120"/>
      <c r="D54" s="97"/>
      <c r="E54" s="118"/>
      <c r="F54" s="119"/>
      <c r="G54" s="120"/>
      <c r="H54" s="119"/>
    </row>
    <row r="55" spans="1:8">
      <c r="A55" s="280" t="s">
        <v>18</v>
      </c>
      <c r="B55" s="208" t="s">
        <v>700</v>
      </c>
      <c r="C55" s="120"/>
      <c r="D55" s="97"/>
      <c r="E55" s="118"/>
      <c r="F55" s="119"/>
      <c r="G55" s="120"/>
      <c r="H55" s="119"/>
    </row>
    <row r="56" spans="1:8">
      <c r="A56" s="280" t="s">
        <v>704</v>
      </c>
      <c r="B56" s="208" t="s">
        <v>705</v>
      </c>
      <c r="C56" s="120"/>
      <c r="D56" s="97"/>
      <c r="E56" s="118">
        <v>526</v>
      </c>
      <c r="F56" s="119"/>
      <c r="G56" s="120">
        <v>526</v>
      </c>
      <c r="H56" s="119"/>
    </row>
    <row r="57" spans="1:8">
      <c r="A57" s="280" t="s">
        <v>706</v>
      </c>
      <c r="B57" s="208" t="s">
        <v>707</v>
      </c>
      <c r="C57" s="120"/>
      <c r="D57" s="97"/>
      <c r="E57" s="118"/>
      <c r="F57" s="119"/>
      <c r="G57" s="120"/>
      <c r="H57" s="119"/>
    </row>
    <row r="58" spans="1:8">
      <c r="A58" s="280" t="s">
        <v>710</v>
      </c>
      <c r="B58" s="208" t="s">
        <v>711</v>
      </c>
      <c r="C58" s="120"/>
      <c r="D58" s="97"/>
      <c r="E58" s="118"/>
      <c r="F58" s="119"/>
      <c r="G58" s="120"/>
      <c r="H58" s="119"/>
    </row>
    <row r="59" spans="1:8">
      <c r="A59" s="279" t="s">
        <v>150</v>
      </c>
      <c r="B59" s="208" t="s">
        <v>712</v>
      </c>
      <c r="C59" s="120"/>
      <c r="D59" s="97"/>
      <c r="E59" s="118"/>
      <c r="F59" s="119"/>
      <c r="G59" s="120"/>
      <c r="H59" s="119"/>
    </row>
    <row r="60" spans="1:8">
      <c r="A60" s="100" t="s">
        <v>713</v>
      </c>
      <c r="B60" s="208" t="s">
        <v>712</v>
      </c>
      <c r="C60" s="120"/>
      <c r="D60" s="97"/>
      <c r="E60" s="118"/>
      <c r="F60" s="119"/>
      <c r="G60" s="120"/>
      <c r="H60" s="119"/>
    </row>
    <row r="61" spans="1:8">
      <c r="A61" s="286" t="s">
        <v>20</v>
      </c>
      <c r="B61" s="290" t="s">
        <v>714</v>
      </c>
      <c r="C61" s="292"/>
      <c r="D61" s="293"/>
      <c r="E61" s="330">
        <f>E56</f>
        <v>526</v>
      </c>
      <c r="F61" s="238">
        <f>F48</f>
        <v>7990</v>
      </c>
      <c r="G61" s="331">
        <f>G56</f>
        <v>526</v>
      </c>
      <c r="H61" s="238">
        <f>H48</f>
        <v>7990</v>
      </c>
    </row>
    <row r="62" spans="1:8">
      <c r="A62" s="194" t="s">
        <v>715</v>
      </c>
      <c r="B62" s="207" t="s">
        <v>716</v>
      </c>
      <c r="C62" s="120"/>
      <c r="D62" s="97"/>
      <c r="E62" s="118"/>
      <c r="F62" s="119"/>
      <c r="G62" s="120"/>
      <c r="H62" s="119"/>
    </row>
    <row r="63" spans="1:8">
      <c r="A63" s="99" t="s">
        <v>717</v>
      </c>
      <c r="B63" s="207" t="s">
        <v>718</v>
      </c>
      <c r="C63" s="120"/>
      <c r="D63" s="97"/>
      <c r="E63" s="118"/>
      <c r="F63" s="119"/>
      <c r="G63" s="120"/>
      <c r="H63" s="119"/>
    </row>
    <row r="64" spans="1:8">
      <c r="A64" s="195" t="s">
        <v>719</v>
      </c>
      <c r="B64" s="207" t="s">
        <v>720</v>
      </c>
      <c r="C64" s="120"/>
      <c r="D64" s="97"/>
      <c r="E64" s="118"/>
      <c r="F64" s="119"/>
      <c r="G64" s="120"/>
      <c r="H64" s="119"/>
    </row>
    <row r="65" spans="1:8">
      <c r="A65" s="195" t="s">
        <v>2</v>
      </c>
      <c r="B65" s="207" t="s">
        <v>721</v>
      </c>
      <c r="C65" s="120"/>
      <c r="D65" s="97"/>
      <c r="E65" s="118"/>
      <c r="F65" s="119"/>
      <c r="G65" s="120"/>
      <c r="H65" s="119"/>
    </row>
    <row r="66" spans="1:8">
      <c r="A66" s="285" t="s">
        <v>596</v>
      </c>
      <c r="B66" s="289" t="s">
        <v>721</v>
      </c>
      <c r="C66" s="120"/>
      <c r="D66" s="97"/>
      <c r="E66" s="118"/>
      <c r="F66" s="119"/>
      <c r="G66" s="120"/>
      <c r="H66" s="119"/>
    </row>
    <row r="67" spans="1:8">
      <c r="A67" s="285" t="s">
        <v>597</v>
      </c>
      <c r="B67" s="289" t="s">
        <v>721</v>
      </c>
      <c r="C67" s="120"/>
      <c r="D67" s="97"/>
      <c r="E67" s="118"/>
      <c r="F67" s="119"/>
      <c r="G67" s="120"/>
      <c r="H67" s="119"/>
    </row>
    <row r="68" spans="1:8">
      <c r="A68" s="287" t="s">
        <v>598</v>
      </c>
      <c r="B68" s="291" t="s">
        <v>721</v>
      </c>
      <c r="C68" s="120"/>
      <c r="D68" s="97"/>
      <c r="E68" s="118"/>
      <c r="F68" s="119"/>
      <c r="G68" s="120"/>
      <c r="H68" s="119"/>
    </row>
    <row r="69" spans="1:8">
      <c r="A69" s="288" t="s">
        <v>21</v>
      </c>
      <c r="B69" s="290" t="s">
        <v>722</v>
      </c>
      <c r="C69" s="292"/>
      <c r="D69" s="293"/>
      <c r="E69" s="294"/>
      <c r="F69" s="295"/>
      <c r="G69" s="292"/>
      <c r="H69" s="295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15"/>
  <sheetViews>
    <sheetView workbookViewId="0">
      <selection sqref="A1:E1"/>
    </sheetView>
  </sheetViews>
  <sheetFormatPr defaultRowHeight="1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>
      <c r="A1" s="372" t="s">
        <v>135</v>
      </c>
      <c r="B1" s="372"/>
      <c r="C1" s="372"/>
      <c r="D1" s="372"/>
      <c r="E1" s="372"/>
    </row>
    <row r="2" spans="1:5" ht="27" customHeight="1">
      <c r="A2" s="368" t="s">
        <v>173</v>
      </c>
      <c r="B2" s="369"/>
      <c r="C2" s="369"/>
      <c r="D2" s="380"/>
      <c r="E2" s="380"/>
    </row>
    <row r="3" spans="1:5" ht="27" customHeight="1">
      <c r="A3" s="370" t="s">
        <v>191</v>
      </c>
      <c r="B3" s="371"/>
      <c r="C3" s="371"/>
      <c r="D3" s="380"/>
      <c r="E3" s="380"/>
    </row>
    <row r="4" spans="1:5" ht="19.5" customHeight="1">
      <c r="A4" s="43"/>
      <c r="B4" s="44"/>
      <c r="C4" s="44"/>
    </row>
    <row r="5" spans="1:5" ht="26.25">
      <c r="A5" s="138" t="s">
        <v>110</v>
      </c>
      <c r="B5" s="282" t="s">
        <v>424</v>
      </c>
      <c r="C5" s="361" t="s">
        <v>170</v>
      </c>
      <c r="D5" s="63" t="s">
        <v>203</v>
      </c>
      <c r="E5" s="362" t="s">
        <v>204</v>
      </c>
    </row>
    <row r="6" spans="1:5">
      <c r="A6" s="99" t="s">
        <v>78</v>
      </c>
      <c r="B6" s="337" t="s">
        <v>514</v>
      </c>
      <c r="C6" s="118"/>
      <c r="D6" s="94"/>
      <c r="E6" s="119"/>
    </row>
    <row r="7" spans="1:5">
      <c r="A7" s="99" t="s">
        <v>79</v>
      </c>
      <c r="B7" s="337" t="s">
        <v>514</v>
      </c>
      <c r="C7" s="118"/>
      <c r="D7" s="94"/>
      <c r="E7" s="119"/>
    </row>
    <row r="8" spans="1:5" ht="30">
      <c r="A8" s="99" t="s">
        <v>80</v>
      </c>
      <c r="B8" s="337" t="s">
        <v>514</v>
      </c>
      <c r="C8" s="118"/>
      <c r="D8" s="94"/>
      <c r="E8" s="119"/>
    </row>
    <row r="9" spans="1:5">
      <c r="A9" s="99" t="s">
        <v>81</v>
      </c>
      <c r="B9" s="337" t="s">
        <v>514</v>
      </c>
      <c r="C9" s="118"/>
      <c r="D9" s="94"/>
      <c r="E9" s="119"/>
    </row>
    <row r="10" spans="1:5">
      <c r="A10" s="99" t="s">
        <v>82</v>
      </c>
      <c r="B10" s="337" t="s">
        <v>514</v>
      </c>
      <c r="C10" s="118"/>
      <c r="D10" s="94"/>
      <c r="E10" s="119"/>
    </row>
    <row r="11" spans="1:5">
      <c r="A11" s="99" t="s">
        <v>83</v>
      </c>
      <c r="B11" s="337" t="s">
        <v>514</v>
      </c>
      <c r="C11" s="118"/>
      <c r="D11" s="94"/>
      <c r="E11" s="119"/>
    </row>
    <row r="12" spans="1:5">
      <c r="A12" s="99" t="s">
        <v>84</v>
      </c>
      <c r="B12" s="337" t="s">
        <v>514</v>
      </c>
      <c r="C12" s="118"/>
      <c r="D12" s="94"/>
      <c r="E12" s="119"/>
    </row>
    <row r="13" spans="1:5">
      <c r="A13" s="99" t="s">
        <v>85</v>
      </c>
      <c r="B13" s="337" t="s">
        <v>514</v>
      </c>
      <c r="C13" s="118"/>
      <c r="D13" s="94"/>
      <c r="E13" s="119"/>
    </row>
    <row r="14" spans="1:5">
      <c r="A14" s="99" t="s">
        <v>86</v>
      </c>
      <c r="B14" s="337" t="s">
        <v>514</v>
      </c>
      <c r="C14" s="118"/>
      <c r="D14" s="94"/>
      <c r="E14" s="119"/>
    </row>
    <row r="15" spans="1:5">
      <c r="A15" s="99" t="s">
        <v>87</v>
      </c>
      <c r="B15" s="337" t="s">
        <v>514</v>
      </c>
      <c r="C15" s="118"/>
      <c r="D15" s="94"/>
      <c r="E15" s="119"/>
    </row>
    <row r="16" spans="1:5" ht="25.5">
      <c r="A16" s="279" t="s">
        <v>763</v>
      </c>
      <c r="B16" s="338" t="s">
        <v>514</v>
      </c>
      <c r="C16" s="118"/>
      <c r="D16" s="94"/>
      <c r="E16" s="119"/>
    </row>
    <row r="17" spans="1:5">
      <c r="A17" s="99" t="s">
        <v>78</v>
      </c>
      <c r="B17" s="337" t="s">
        <v>515</v>
      </c>
      <c r="C17" s="118"/>
      <c r="D17" s="94"/>
      <c r="E17" s="119"/>
    </row>
    <row r="18" spans="1:5">
      <c r="A18" s="99" t="s">
        <v>79</v>
      </c>
      <c r="B18" s="337" t="s">
        <v>515</v>
      </c>
      <c r="C18" s="118"/>
      <c r="D18" s="94"/>
      <c r="E18" s="119"/>
    </row>
    <row r="19" spans="1:5" ht="30">
      <c r="A19" s="99" t="s">
        <v>80</v>
      </c>
      <c r="B19" s="337" t="s">
        <v>515</v>
      </c>
      <c r="C19" s="118"/>
      <c r="D19" s="94"/>
      <c r="E19" s="119"/>
    </row>
    <row r="20" spans="1:5">
      <c r="A20" s="99" t="s">
        <v>81</v>
      </c>
      <c r="B20" s="337" t="s">
        <v>515</v>
      </c>
      <c r="C20" s="118"/>
      <c r="D20" s="94"/>
      <c r="E20" s="119"/>
    </row>
    <row r="21" spans="1:5">
      <c r="A21" s="99" t="s">
        <v>82</v>
      </c>
      <c r="B21" s="337" t="s">
        <v>515</v>
      </c>
      <c r="C21" s="118"/>
      <c r="D21" s="94"/>
      <c r="E21" s="119"/>
    </row>
    <row r="22" spans="1:5">
      <c r="A22" s="99" t="s">
        <v>83</v>
      </c>
      <c r="B22" s="337" t="s">
        <v>515</v>
      </c>
      <c r="C22" s="118"/>
      <c r="D22" s="94"/>
      <c r="E22" s="119"/>
    </row>
    <row r="23" spans="1:5">
      <c r="A23" s="99" t="s">
        <v>84</v>
      </c>
      <c r="B23" s="337" t="s">
        <v>515</v>
      </c>
      <c r="C23" s="118"/>
      <c r="D23" s="94"/>
      <c r="E23" s="119"/>
    </row>
    <row r="24" spans="1:5">
      <c r="A24" s="99" t="s">
        <v>85</v>
      </c>
      <c r="B24" s="337" t="s">
        <v>515</v>
      </c>
      <c r="C24" s="118"/>
      <c r="D24" s="94"/>
      <c r="E24" s="119"/>
    </row>
    <row r="25" spans="1:5">
      <c r="A25" s="99" t="s">
        <v>86</v>
      </c>
      <c r="B25" s="337" t="s">
        <v>515</v>
      </c>
      <c r="C25" s="118"/>
      <c r="D25" s="94"/>
      <c r="E25" s="119"/>
    </row>
    <row r="26" spans="1:5">
      <c r="A26" s="99" t="s">
        <v>87</v>
      </c>
      <c r="B26" s="337" t="s">
        <v>515</v>
      </c>
      <c r="C26" s="118"/>
      <c r="D26" s="94"/>
      <c r="E26" s="119"/>
    </row>
    <row r="27" spans="1:5" ht="25.5">
      <c r="A27" s="279" t="s">
        <v>764</v>
      </c>
      <c r="B27" s="338" t="s">
        <v>515</v>
      </c>
      <c r="C27" s="118"/>
      <c r="D27" s="94"/>
      <c r="E27" s="119"/>
    </row>
    <row r="28" spans="1:5">
      <c r="A28" s="99" t="s">
        <v>78</v>
      </c>
      <c r="B28" s="337" t="s">
        <v>516</v>
      </c>
      <c r="C28" s="118"/>
      <c r="D28" s="94"/>
      <c r="E28" s="119"/>
    </row>
    <row r="29" spans="1:5">
      <c r="A29" s="99" t="s">
        <v>79</v>
      </c>
      <c r="B29" s="337" t="s">
        <v>516</v>
      </c>
      <c r="C29" s="118"/>
      <c r="D29" s="94"/>
      <c r="E29" s="119"/>
    </row>
    <row r="30" spans="1:5" ht="30">
      <c r="A30" s="99" t="s">
        <v>80</v>
      </c>
      <c r="B30" s="337" t="s">
        <v>516</v>
      </c>
      <c r="C30" s="118"/>
      <c r="D30" s="94"/>
      <c r="E30" s="119"/>
    </row>
    <row r="31" spans="1:5">
      <c r="A31" s="99" t="s">
        <v>81</v>
      </c>
      <c r="B31" s="337" t="s">
        <v>516</v>
      </c>
      <c r="C31" s="118"/>
      <c r="D31" s="94"/>
      <c r="E31" s="119"/>
    </row>
    <row r="32" spans="1:5">
      <c r="A32" s="99" t="s">
        <v>82</v>
      </c>
      <c r="B32" s="337" t="s">
        <v>516</v>
      </c>
      <c r="C32" s="118"/>
      <c r="D32" s="94"/>
      <c r="E32" s="119"/>
    </row>
    <row r="33" spans="1:5">
      <c r="A33" s="99" t="s">
        <v>83</v>
      </c>
      <c r="B33" s="337" t="s">
        <v>516</v>
      </c>
      <c r="C33" s="118"/>
      <c r="D33" s="94">
        <v>30</v>
      </c>
      <c r="E33" s="119">
        <v>30</v>
      </c>
    </row>
    <row r="34" spans="1:5">
      <c r="A34" s="99" t="s">
        <v>84</v>
      </c>
      <c r="B34" s="337" t="s">
        <v>516</v>
      </c>
      <c r="C34" s="118">
        <v>349</v>
      </c>
      <c r="D34" s="94">
        <v>617</v>
      </c>
      <c r="E34" s="119">
        <v>617</v>
      </c>
    </row>
    <row r="35" spans="1:5">
      <c r="A35" s="99" t="s">
        <v>85</v>
      </c>
      <c r="B35" s="337" t="s">
        <v>516</v>
      </c>
      <c r="C35" s="118"/>
      <c r="D35" s="94"/>
      <c r="E35" s="119"/>
    </row>
    <row r="36" spans="1:5">
      <c r="A36" s="99" t="s">
        <v>86</v>
      </c>
      <c r="B36" s="337" t="s">
        <v>516</v>
      </c>
      <c r="C36" s="118"/>
      <c r="D36" s="94"/>
      <c r="E36" s="119"/>
    </row>
    <row r="37" spans="1:5">
      <c r="A37" s="99" t="s">
        <v>87</v>
      </c>
      <c r="B37" s="337" t="s">
        <v>516</v>
      </c>
      <c r="C37" s="118"/>
      <c r="D37" s="94"/>
      <c r="E37" s="119"/>
    </row>
    <row r="38" spans="1:5">
      <c r="A38" s="279" t="s">
        <v>765</v>
      </c>
      <c r="B38" s="338" t="s">
        <v>516</v>
      </c>
      <c r="C38" s="228">
        <v>349</v>
      </c>
      <c r="D38" s="88">
        <f>D34+D33</f>
        <v>647</v>
      </c>
      <c r="E38" s="229">
        <f>E34+E33</f>
        <v>647</v>
      </c>
    </row>
    <row r="39" spans="1:5">
      <c r="A39" s="99" t="s">
        <v>88</v>
      </c>
      <c r="B39" s="207" t="s">
        <v>518</v>
      </c>
      <c r="C39" s="118"/>
      <c r="D39" s="94"/>
      <c r="E39" s="119"/>
    </row>
    <row r="40" spans="1:5">
      <c r="A40" s="99" t="s">
        <v>89</v>
      </c>
      <c r="B40" s="207" t="s">
        <v>518</v>
      </c>
      <c r="C40" s="118"/>
      <c r="D40" s="94"/>
      <c r="E40" s="119"/>
    </row>
    <row r="41" spans="1:5">
      <c r="A41" s="99" t="s">
        <v>90</v>
      </c>
      <c r="B41" s="207" t="s">
        <v>518</v>
      </c>
      <c r="C41" s="118"/>
      <c r="D41" s="94"/>
      <c r="E41" s="119"/>
    </row>
    <row r="42" spans="1:5">
      <c r="A42" s="188" t="s">
        <v>91</v>
      </c>
      <c r="B42" s="207" t="s">
        <v>518</v>
      </c>
      <c r="C42" s="118"/>
      <c r="D42" s="94"/>
      <c r="E42" s="119"/>
    </row>
    <row r="43" spans="1:5">
      <c r="A43" s="188" t="s">
        <v>92</v>
      </c>
      <c r="B43" s="207" t="s">
        <v>518</v>
      </c>
      <c r="C43" s="118"/>
      <c r="D43" s="94"/>
      <c r="E43" s="119"/>
    </row>
    <row r="44" spans="1:5">
      <c r="A44" s="188" t="s">
        <v>93</v>
      </c>
      <c r="B44" s="207" t="s">
        <v>518</v>
      </c>
      <c r="C44" s="118"/>
      <c r="D44" s="94"/>
      <c r="E44" s="119"/>
    </row>
    <row r="45" spans="1:5">
      <c r="A45" s="99" t="s">
        <v>94</v>
      </c>
      <c r="B45" s="207" t="s">
        <v>518</v>
      </c>
      <c r="C45" s="118"/>
      <c r="D45" s="94"/>
      <c r="E45" s="119"/>
    </row>
    <row r="46" spans="1:5">
      <c r="A46" s="99" t="s">
        <v>95</v>
      </c>
      <c r="B46" s="207" t="s">
        <v>518</v>
      </c>
      <c r="C46" s="118"/>
      <c r="D46" s="94"/>
      <c r="E46" s="119"/>
    </row>
    <row r="47" spans="1:5">
      <c r="A47" s="99" t="s">
        <v>96</v>
      </c>
      <c r="B47" s="207" t="s">
        <v>518</v>
      </c>
      <c r="C47" s="118"/>
      <c r="D47" s="94"/>
      <c r="E47" s="119"/>
    </row>
    <row r="48" spans="1:5">
      <c r="A48" s="99" t="s">
        <v>97</v>
      </c>
      <c r="B48" s="207" t="s">
        <v>518</v>
      </c>
      <c r="C48" s="118"/>
      <c r="D48" s="94"/>
      <c r="E48" s="119"/>
    </row>
    <row r="49" spans="1:5" ht="25.5">
      <c r="A49" s="279" t="s">
        <v>766</v>
      </c>
      <c r="B49" s="338" t="s">
        <v>518</v>
      </c>
      <c r="C49" s="118"/>
      <c r="D49" s="94"/>
      <c r="E49" s="119"/>
    </row>
    <row r="50" spans="1:5">
      <c r="A50" s="99" t="s">
        <v>88</v>
      </c>
      <c r="B50" s="207" t="s">
        <v>524</v>
      </c>
      <c r="C50" s="118"/>
      <c r="D50" s="94"/>
      <c r="E50" s="119"/>
    </row>
    <row r="51" spans="1:5">
      <c r="A51" s="99" t="s">
        <v>89</v>
      </c>
      <c r="B51" s="207" t="s">
        <v>524</v>
      </c>
      <c r="C51" s="118">
        <v>160</v>
      </c>
      <c r="D51" s="94">
        <v>25</v>
      </c>
      <c r="E51" s="119">
        <v>25</v>
      </c>
    </row>
    <row r="52" spans="1:5">
      <c r="A52" s="99" t="s">
        <v>90</v>
      </c>
      <c r="B52" s="207" t="s">
        <v>524</v>
      </c>
      <c r="C52" s="118"/>
      <c r="D52" s="94"/>
      <c r="E52" s="119"/>
    </row>
    <row r="53" spans="1:5">
      <c r="A53" s="188" t="s">
        <v>91</v>
      </c>
      <c r="B53" s="207" t="s">
        <v>524</v>
      </c>
      <c r="C53" s="118"/>
      <c r="D53" s="94"/>
      <c r="E53" s="119"/>
    </row>
    <row r="54" spans="1:5">
      <c r="A54" s="188" t="s">
        <v>92</v>
      </c>
      <c r="B54" s="207" t="s">
        <v>524</v>
      </c>
      <c r="C54" s="118"/>
      <c r="D54" s="94"/>
      <c r="E54" s="119"/>
    </row>
    <row r="55" spans="1:5">
      <c r="A55" s="188" t="s">
        <v>93</v>
      </c>
      <c r="B55" s="207" t="s">
        <v>524</v>
      </c>
      <c r="C55" s="118"/>
      <c r="D55" s="94"/>
      <c r="E55" s="119"/>
    </row>
    <row r="56" spans="1:5">
      <c r="A56" s="99" t="s">
        <v>94</v>
      </c>
      <c r="B56" s="207" t="s">
        <v>524</v>
      </c>
      <c r="C56" s="118"/>
      <c r="D56" s="94"/>
      <c r="E56" s="119"/>
    </row>
    <row r="57" spans="1:5">
      <c r="A57" s="99" t="s">
        <v>98</v>
      </c>
      <c r="B57" s="207" t="s">
        <v>524</v>
      </c>
      <c r="C57" s="118"/>
      <c r="D57" s="94"/>
      <c r="E57" s="119"/>
    </row>
    <row r="58" spans="1:5">
      <c r="A58" s="99" t="s">
        <v>96</v>
      </c>
      <c r="B58" s="207" t="s">
        <v>524</v>
      </c>
      <c r="C58" s="118"/>
      <c r="D58" s="94"/>
      <c r="E58" s="119"/>
    </row>
    <row r="59" spans="1:5">
      <c r="A59" s="99" t="s">
        <v>97</v>
      </c>
      <c r="B59" s="207" t="s">
        <v>524</v>
      </c>
      <c r="C59" s="118"/>
      <c r="D59" s="94"/>
      <c r="E59" s="119"/>
    </row>
    <row r="60" spans="1:5">
      <c r="A60" s="100" t="s">
        <v>767</v>
      </c>
      <c r="B60" s="338" t="s">
        <v>524</v>
      </c>
      <c r="C60" s="152">
        <f>C51</f>
        <v>160</v>
      </c>
      <c r="D60" s="26">
        <f>D51</f>
        <v>25</v>
      </c>
      <c r="E60" s="153">
        <f>E51</f>
        <v>25</v>
      </c>
    </row>
    <row r="61" spans="1:5">
      <c r="A61" s="99" t="s">
        <v>78</v>
      </c>
      <c r="B61" s="337" t="s">
        <v>551</v>
      </c>
      <c r="C61" s="118"/>
      <c r="D61" s="94"/>
      <c r="E61" s="119"/>
    </row>
    <row r="62" spans="1:5">
      <c r="A62" s="99" t="s">
        <v>79</v>
      </c>
      <c r="B62" s="337" t="s">
        <v>551</v>
      </c>
      <c r="C62" s="118"/>
      <c r="D62" s="94"/>
      <c r="E62" s="119"/>
    </row>
    <row r="63" spans="1:5" ht="30">
      <c r="A63" s="99" t="s">
        <v>80</v>
      </c>
      <c r="B63" s="337" t="s">
        <v>551</v>
      </c>
      <c r="C63" s="118"/>
      <c r="D63" s="94"/>
      <c r="E63" s="119"/>
    </row>
    <row r="64" spans="1:5">
      <c r="A64" s="99" t="s">
        <v>81</v>
      </c>
      <c r="B64" s="337" t="s">
        <v>551</v>
      </c>
      <c r="C64" s="118"/>
      <c r="D64" s="94"/>
      <c r="E64" s="119"/>
    </row>
    <row r="65" spans="1:5">
      <c r="A65" s="99" t="s">
        <v>82</v>
      </c>
      <c r="B65" s="337" t="s">
        <v>551</v>
      </c>
      <c r="C65" s="118"/>
      <c r="D65" s="94"/>
      <c r="E65" s="119"/>
    </row>
    <row r="66" spans="1:5">
      <c r="A66" s="99" t="s">
        <v>83</v>
      </c>
      <c r="B66" s="337" t="s">
        <v>551</v>
      </c>
      <c r="C66" s="118"/>
      <c r="D66" s="94"/>
      <c r="E66" s="119"/>
    </row>
    <row r="67" spans="1:5">
      <c r="A67" s="99" t="s">
        <v>84</v>
      </c>
      <c r="B67" s="337" t="s">
        <v>551</v>
      </c>
      <c r="C67" s="118"/>
      <c r="D67" s="94"/>
      <c r="E67" s="119"/>
    </row>
    <row r="68" spans="1:5">
      <c r="A68" s="99" t="s">
        <v>85</v>
      </c>
      <c r="B68" s="337" t="s">
        <v>551</v>
      </c>
      <c r="C68" s="118"/>
      <c r="D68" s="94"/>
      <c r="E68" s="119"/>
    </row>
    <row r="69" spans="1:5">
      <c r="A69" s="99" t="s">
        <v>86</v>
      </c>
      <c r="B69" s="337" t="s">
        <v>551</v>
      </c>
      <c r="C69" s="118"/>
      <c r="D69" s="94"/>
      <c r="E69" s="119"/>
    </row>
    <row r="70" spans="1:5">
      <c r="A70" s="99" t="s">
        <v>87</v>
      </c>
      <c r="B70" s="337" t="s">
        <v>551</v>
      </c>
      <c r="C70" s="118"/>
      <c r="D70" s="94"/>
      <c r="E70" s="119"/>
    </row>
    <row r="71" spans="1:5" ht="25.5">
      <c r="A71" s="279" t="s">
        <v>776</v>
      </c>
      <c r="B71" s="338" t="s">
        <v>551</v>
      </c>
      <c r="C71" s="118"/>
      <c r="D71" s="94"/>
      <c r="E71" s="119"/>
    </row>
    <row r="72" spans="1:5">
      <c r="A72" s="99" t="s">
        <v>78</v>
      </c>
      <c r="B72" s="337" t="s">
        <v>552</v>
      </c>
      <c r="C72" s="118"/>
      <c r="D72" s="94"/>
      <c r="E72" s="119"/>
    </row>
    <row r="73" spans="1:5">
      <c r="A73" s="99" t="s">
        <v>79</v>
      </c>
      <c r="B73" s="337" t="s">
        <v>552</v>
      </c>
      <c r="C73" s="118"/>
      <c r="D73" s="94"/>
      <c r="E73" s="119"/>
    </row>
    <row r="74" spans="1:5" ht="30">
      <c r="A74" s="99" t="s">
        <v>80</v>
      </c>
      <c r="B74" s="337" t="s">
        <v>552</v>
      </c>
      <c r="C74" s="118"/>
      <c r="D74" s="94"/>
      <c r="E74" s="119"/>
    </row>
    <row r="75" spans="1:5">
      <c r="A75" s="99" t="s">
        <v>81</v>
      </c>
      <c r="B75" s="337" t="s">
        <v>552</v>
      </c>
      <c r="C75" s="118"/>
      <c r="D75" s="94"/>
      <c r="E75" s="119"/>
    </row>
    <row r="76" spans="1:5">
      <c r="A76" s="99" t="s">
        <v>82</v>
      </c>
      <c r="B76" s="337" t="s">
        <v>552</v>
      </c>
      <c r="C76" s="118"/>
      <c r="D76" s="94"/>
      <c r="E76" s="119"/>
    </row>
    <row r="77" spans="1:5">
      <c r="A77" s="99" t="s">
        <v>83</v>
      </c>
      <c r="B77" s="337" t="s">
        <v>552</v>
      </c>
      <c r="C77" s="118"/>
      <c r="D77" s="94"/>
      <c r="E77" s="119"/>
    </row>
    <row r="78" spans="1:5">
      <c r="A78" s="99" t="s">
        <v>84</v>
      </c>
      <c r="B78" s="337" t="s">
        <v>552</v>
      </c>
      <c r="C78" s="118"/>
      <c r="D78" s="94"/>
      <c r="E78" s="119"/>
    </row>
    <row r="79" spans="1:5">
      <c r="A79" s="99" t="s">
        <v>85</v>
      </c>
      <c r="B79" s="337" t="s">
        <v>552</v>
      </c>
      <c r="C79" s="118"/>
      <c r="D79" s="94"/>
      <c r="E79" s="119"/>
    </row>
    <row r="80" spans="1:5">
      <c r="A80" s="99" t="s">
        <v>86</v>
      </c>
      <c r="B80" s="337" t="s">
        <v>552</v>
      </c>
      <c r="C80" s="118"/>
      <c r="D80" s="94"/>
      <c r="E80" s="119"/>
    </row>
    <row r="81" spans="1:5">
      <c r="A81" s="99" t="s">
        <v>87</v>
      </c>
      <c r="B81" s="337" t="s">
        <v>552</v>
      </c>
      <c r="C81" s="118"/>
      <c r="D81" s="94"/>
      <c r="E81" s="119"/>
    </row>
    <row r="82" spans="1:5" ht="25.5">
      <c r="A82" s="279" t="s">
        <v>775</v>
      </c>
      <c r="B82" s="338" t="s">
        <v>552</v>
      </c>
      <c r="C82" s="118"/>
      <c r="D82" s="94"/>
      <c r="E82" s="119"/>
    </row>
    <row r="83" spans="1:5">
      <c r="A83" s="99" t="s">
        <v>78</v>
      </c>
      <c r="B83" s="337" t="s">
        <v>553</v>
      </c>
      <c r="C83" s="118"/>
      <c r="D83" s="94"/>
      <c r="E83" s="119"/>
    </row>
    <row r="84" spans="1:5">
      <c r="A84" s="99" t="s">
        <v>79</v>
      </c>
      <c r="B84" s="337" t="s">
        <v>553</v>
      </c>
      <c r="C84" s="118"/>
      <c r="D84" s="94"/>
      <c r="E84" s="119"/>
    </row>
    <row r="85" spans="1:5" ht="30">
      <c r="A85" s="99" t="s">
        <v>80</v>
      </c>
      <c r="B85" s="337" t="s">
        <v>553</v>
      </c>
      <c r="C85" s="118"/>
      <c r="D85" s="94"/>
      <c r="E85" s="119"/>
    </row>
    <row r="86" spans="1:5">
      <c r="A86" s="99" t="s">
        <v>81</v>
      </c>
      <c r="B86" s="337" t="s">
        <v>553</v>
      </c>
      <c r="C86" s="118"/>
      <c r="D86" s="94"/>
      <c r="E86" s="119"/>
    </row>
    <row r="87" spans="1:5">
      <c r="A87" s="99" t="s">
        <v>82</v>
      </c>
      <c r="B87" s="337" t="s">
        <v>553</v>
      </c>
      <c r="C87" s="118"/>
      <c r="D87" s="94"/>
      <c r="E87" s="119"/>
    </row>
    <row r="88" spans="1:5">
      <c r="A88" s="99" t="s">
        <v>83</v>
      </c>
      <c r="B88" s="337" t="s">
        <v>553</v>
      </c>
      <c r="C88" s="118"/>
      <c r="D88" s="94"/>
      <c r="E88" s="119"/>
    </row>
    <row r="89" spans="1:5">
      <c r="A89" s="99" t="s">
        <v>84</v>
      </c>
      <c r="B89" s="337" t="s">
        <v>553</v>
      </c>
      <c r="C89" s="118"/>
      <c r="D89" s="94"/>
      <c r="E89" s="119"/>
    </row>
    <row r="90" spans="1:5">
      <c r="A90" s="99" t="s">
        <v>85</v>
      </c>
      <c r="B90" s="337" t="s">
        <v>553</v>
      </c>
      <c r="C90" s="118"/>
      <c r="D90" s="94"/>
      <c r="E90" s="119"/>
    </row>
    <row r="91" spans="1:5">
      <c r="A91" s="99" t="s">
        <v>86</v>
      </c>
      <c r="B91" s="337" t="s">
        <v>553</v>
      </c>
      <c r="C91" s="118"/>
      <c r="D91" s="94"/>
      <c r="E91" s="119"/>
    </row>
    <row r="92" spans="1:5">
      <c r="A92" s="99" t="s">
        <v>87</v>
      </c>
      <c r="B92" s="337" t="s">
        <v>553</v>
      </c>
      <c r="C92" s="118"/>
      <c r="D92" s="94"/>
      <c r="E92" s="119"/>
    </row>
    <row r="93" spans="1:5">
      <c r="A93" s="279" t="s">
        <v>774</v>
      </c>
      <c r="B93" s="338" t="s">
        <v>553</v>
      </c>
      <c r="C93" s="118"/>
      <c r="D93" s="94"/>
      <c r="E93" s="119"/>
    </row>
    <row r="94" spans="1:5">
      <c r="A94" s="99" t="s">
        <v>88</v>
      </c>
      <c r="B94" s="207" t="s">
        <v>555</v>
      </c>
      <c r="C94" s="118"/>
      <c r="D94" s="94"/>
      <c r="E94" s="119"/>
    </row>
    <row r="95" spans="1:5">
      <c r="A95" s="99" t="s">
        <v>89</v>
      </c>
      <c r="B95" s="337" t="s">
        <v>555</v>
      </c>
      <c r="C95" s="118"/>
      <c r="D95" s="94"/>
      <c r="E95" s="119"/>
    </row>
    <row r="96" spans="1:5">
      <c r="A96" s="99" t="s">
        <v>90</v>
      </c>
      <c r="B96" s="207" t="s">
        <v>555</v>
      </c>
      <c r="C96" s="118"/>
      <c r="D96" s="94"/>
      <c r="E96" s="119"/>
    </row>
    <row r="97" spans="1:5">
      <c r="A97" s="188" t="s">
        <v>91</v>
      </c>
      <c r="B97" s="337" t="s">
        <v>555</v>
      </c>
      <c r="C97" s="118"/>
      <c r="D97" s="94"/>
      <c r="E97" s="119"/>
    </row>
    <row r="98" spans="1:5">
      <c r="A98" s="188" t="s">
        <v>92</v>
      </c>
      <c r="B98" s="207" t="s">
        <v>555</v>
      </c>
      <c r="C98" s="118"/>
      <c r="D98" s="94"/>
      <c r="E98" s="119"/>
    </row>
    <row r="99" spans="1:5">
      <c r="A99" s="188" t="s">
        <v>93</v>
      </c>
      <c r="B99" s="337" t="s">
        <v>555</v>
      </c>
      <c r="C99" s="118"/>
      <c r="D99" s="94"/>
      <c r="E99" s="119"/>
    </row>
    <row r="100" spans="1:5">
      <c r="A100" s="99" t="s">
        <v>94</v>
      </c>
      <c r="B100" s="207" t="s">
        <v>555</v>
      </c>
      <c r="C100" s="118"/>
      <c r="D100" s="94"/>
      <c r="E100" s="119"/>
    </row>
    <row r="101" spans="1:5">
      <c r="A101" s="99" t="s">
        <v>98</v>
      </c>
      <c r="B101" s="337" t="s">
        <v>555</v>
      </c>
      <c r="C101" s="118"/>
      <c r="D101" s="94"/>
      <c r="E101" s="119"/>
    </row>
    <row r="102" spans="1:5">
      <c r="A102" s="99" t="s">
        <v>96</v>
      </c>
      <c r="B102" s="207" t="s">
        <v>555</v>
      </c>
      <c r="C102" s="118"/>
      <c r="D102" s="94"/>
      <c r="E102" s="119"/>
    </row>
    <row r="103" spans="1:5">
      <c r="A103" s="99" t="s">
        <v>97</v>
      </c>
      <c r="B103" s="337" t="s">
        <v>555</v>
      </c>
      <c r="C103" s="118"/>
      <c r="D103" s="94"/>
      <c r="E103" s="119"/>
    </row>
    <row r="104" spans="1:5" ht="25.5">
      <c r="A104" s="279" t="s">
        <v>773</v>
      </c>
      <c r="B104" s="338" t="s">
        <v>555</v>
      </c>
      <c r="C104" s="118"/>
      <c r="D104" s="94"/>
      <c r="E104" s="119"/>
    </row>
    <row r="105" spans="1:5">
      <c r="A105" s="99" t="s">
        <v>88</v>
      </c>
      <c r="B105" s="207" t="s">
        <v>558</v>
      </c>
      <c r="C105" s="118"/>
      <c r="D105" s="94"/>
      <c r="E105" s="119"/>
    </row>
    <row r="106" spans="1:5">
      <c r="A106" s="99" t="s">
        <v>89</v>
      </c>
      <c r="B106" s="207" t="s">
        <v>558</v>
      </c>
      <c r="C106" s="118"/>
      <c r="D106" s="94"/>
      <c r="E106" s="119"/>
    </row>
    <row r="107" spans="1:5">
      <c r="A107" s="99" t="s">
        <v>90</v>
      </c>
      <c r="B107" s="207" t="s">
        <v>558</v>
      </c>
      <c r="C107" s="118"/>
      <c r="D107" s="94"/>
      <c r="E107" s="119"/>
    </row>
    <row r="108" spans="1:5">
      <c r="A108" s="188" t="s">
        <v>91</v>
      </c>
      <c r="B108" s="207" t="s">
        <v>558</v>
      </c>
      <c r="C108" s="118"/>
      <c r="D108" s="94"/>
      <c r="E108" s="119"/>
    </row>
    <row r="109" spans="1:5">
      <c r="A109" s="188" t="s">
        <v>92</v>
      </c>
      <c r="B109" s="207" t="s">
        <v>558</v>
      </c>
      <c r="C109" s="118"/>
      <c r="D109" s="94"/>
      <c r="E109" s="119"/>
    </row>
    <row r="110" spans="1:5">
      <c r="A110" s="188" t="s">
        <v>93</v>
      </c>
      <c r="B110" s="207" t="s">
        <v>558</v>
      </c>
      <c r="C110" s="118"/>
      <c r="D110" s="94"/>
      <c r="E110" s="119"/>
    </row>
    <row r="111" spans="1:5">
      <c r="A111" s="99" t="s">
        <v>94</v>
      </c>
      <c r="B111" s="207" t="s">
        <v>558</v>
      </c>
      <c r="C111" s="118"/>
      <c r="D111" s="94"/>
      <c r="E111" s="119"/>
    </row>
    <row r="112" spans="1:5">
      <c r="A112" s="99" t="s">
        <v>98</v>
      </c>
      <c r="B112" s="207" t="s">
        <v>558</v>
      </c>
      <c r="C112" s="118"/>
      <c r="D112" s="94"/>
      <c r="E112" s="119"/>
    </row>
    <row r="113" spans="1:5">
      <c r="A113" s="99" t="s">
        <v>96</v>
      </c>
      <c r="B113" s="207" t="s">
        <v>558</v>
      </c>
      <c r="C113" s="118"/>
      <c r="D113" s="94"/>
      <c r="E113" s="119"/>
    </row>
    <row r="114" spans="1:5">
      <c r="A114" s="99" t="s">
        <v>97</v>
      </c>
      <c r="B114" s="207" t="s">
        <v>558</v>
      </c>
      <c r="C114" s="118"/>
      <c r="D114" s="94"/>
      <c r="E114" s="119"/>
    </row>
    <row r="115" spans="1:5">
      <c r="A115" s="100" t="s">
        <v>812</v>
      </c>
      <c r="B115" s="338" t="s">
        <v>558</v>
      </c>
      <c r="C115" s="228">
        <v>133</v>
      </c>
      <c r="D115" s="88">
        <v>0</v>
      </c>
      <c r="E115" s="229">
        <v>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8"/>
  <sheetViews>
    <sheetView workbookViewId="0">
      <selection sqref="A1:E1"/>
    </sheetView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>
      <c r="A1" s="372" t="s">
        <v>136</v>
      </c>
      <c r="B1" s="372"/>
      <c r="C1" s="372"/>
      <c r="D1" s="372"/>
      <c r="E1" s="372"/>
    </row>
    <row r="2" spans="1:5" ht="28.5" customHeight="1">
      <c r="A2" s="368" t="s">
        <v>173</v>
      </c>
      <c r="B2" s="369"/>
      <c r="C2" s="369"/>
      <c r="D2" s="380"/>
      <c r="E2" s="380"/>
    </row>
    <row r="3" spans="1:5" ht="27" customHeight="1">
      <c r="A3" s="370" t="s">
        <v>193</v>
      </c>
      <c r="B3" s="370"/>
      <c r="C3" s="370"/>
      <c r="D3" s="380"/>
      <c r="E3" s="380"/>
    </row>
    <row r="4" spans="1:5" ht="18.75" customHeight="1">
      <c r="A4" s="53"/>
      <c r="B4" s="55"/>
      <c r="C4" s="55"/>
    </row>
    <row r="5" spans="1:5" ht="26.25">
      <c r="A5" s="138" t="s">
        <v>110</v>
      </c>
      <c r="B5" s="282" t="s">
        <v>424</v>
      </c>
      <c r="C5" s="361" t="s">
        <v>170</v>
      </c>
      <c r="D5" s="63" t="s">
        <v>203</v>
      </c>
      <c r="E5" s="362" t="s">
        <v>204</v>
      </c>
    </row>
    <row r="6" spans="1:5">
      <c r="A6" s="194" t="s">
        <v>734</v>
      </c>
      <c r="B6" s="337" t="s">
        <v>503</v>
      </c>
      <c r="C6" s="118"/>
      <c r="D6" s="94"/>
      <c r="E6" s="119"/>
    </row>
    <row r="7" spans="1:5">
      <c r="A7" s="194" t="s">
        <v>735</v>
      </c>
      <c r="B7" s="337" t="s">
        <v>503</v>
      </c>
      <c r="C7" s="118"/>
      <c r="D7" s="94"/>
      <c r="E7" s="119"/>
    </row>
    <row r="8" spans="1:5">
      <c r="A8" s="194" t="s">
        <v>736</v>
      </c>
      <c r="B8" s="337" t="s">
        <v>503</v>
      </c>
      <c r="C8" s="118"/>
      <c r="D8" s="94"/>
      <c r="E8" s="119"/>
    </row>
    <row r="9" spans="1:5">
      <c r="A9" s="194" t="s">
        <v>737</v>
      </c>
      <c r="B9" s="337" t="s">
        <v>503</v>
      </c>
      <c r="C9" s="118"/>
      <c r="D9" s="94"/>
      <c r="E9" s="119"/>
    </row>
    <row r="10" spans="1:5">
      <c r="A10" s="99" t="s">
        <v>738</v>
      </c>
      <c r="B10" s="337" t="s">
        <v>503</v>
      </c>
      <c r="C10" s="118"/>
      <c r="D10" s="94"/>
      <c r="E10" s="119"/>
    </row>
    <row r="11" spans="1:5">
      <c r="A11" s="99" t="s">
        <v>739</v>
      </c>
      <c r="B11" s="337" t="s">
        <v>503</v>
      </c>
      <c r="C11" s="118"/>
      <c r="D11" s="94">
        <v>63</v>
      </c>
      <c r="E11" s="119">
        <v>63</v>
      </c>
    </row>
    <row r="12" spans="1:5">
      <c r="A12" s="100" t="s">
        <v>188</v>
      </c>
      <c r="B12" s="365" t="s">
        <v>503</v>
      </c>
      <c r="C12" s="152"/>
      <c r="D12" s="26">
        <f>D11</f>
        <v>63</v>
      </c>
      <c r="E12" s="153">
        <f>E11</f>
        <v>63</v>
      </c>
    </row>
    <row r="13" spans="1:5">
      <c r="A13" s="194" t="s">
        <v>740</v>
      </c>
      <c r="B13" s="337" t="s">
        <v>504</v>
      </c>
      <c r="C13" s="118">
        <v>46</v>
      </c>
      <c r="D13" s="94">
        <v>46</v>
      </c>
      <c r="E13" s="119">
        <v>46</v>
      </c>
    </row>
    <row r="14" spans="1:5">
      <c r="A14" s="363" t="s">
        <v>187</v>
      </c>
      <c r="B14" s="365" t="s">
        <v>504</v>
      </c>
      <c r="C14" s="152">
        <v>46</v>
      </c>
      <c r="D14" s="26">
        <f>D13</f>
        <v>46</v>
      </c>
      <c r="E14" s="153">
        <f>E13</f>
        <v>46</v>
      </c>
    </row>
    <row r="15" spans="1:5">
      <c r="A15" s="194" t="s">
        <v>741</v>
      </c>
      <c r="B15" s="337" t="s">
        <v>505</v>
      </c>
      <c r="C15" s="118"/>
      <c r="D15" s="94"/>
      <c r="E15" s="119"/>
    </row>
    <row r="16" spans="1:5">
      <c r="A16" s="194" t="s">
        <v>742</v>
      </c>
      <c r="B16" s="337" t="s">
        <v>505</v>
      </c>
      <c r="C16" s="118"/>
      <c r="D16" s="94"/>
      <c r="E16" s="119"/>
    </row>
    <row r="17" spans="1:5">
      <c r="A17" s="99" t="s">
        <v>743</v>
      </c>
      <c r="B17" s="337" t="s">
        <v>505</v>
      </c>
      <c r="C17" s="118">
        <v>12</v>
      </c>
      <c r="D17" s="94">
        <v>124</v>
      </c>
      <c r="E17" s="119">
        <v>124</v>
      </c>
    </row>
    <row r="18" spans="1:5">
      <c r="A18" s="99" t="s">
        <v>744</v>
      </c>
      <c r="B18" s="337" t="s">
        <v>505</v>
      </c>
      <c r="C18" s="118"/>
      <c r="D18" s="94"/>
      <c r="E18" s="119"/>
    </row>
    <row r="19" spans="1:5">
      <c r="A19" s="99" t="s">
        <v>745</v>
      </c>
      <c r="B19" s="337" t="s">
        <v>505</v>
      </c>
      <c r="C19" s="118"/>
      <c r="D19" s="94"/>
      <c r="E19" s="119"/>
    </row>
    <row r="20" spans="1:5" ht="30">
      <c r="A20" s="193" t="s">
        <v>746</v>
      </c>
      <c r="B20" s="337" t="s">
        <v>505</v>
      </c>
      <c r="C20" s="118"/>
      <c r="D20" s="94"/>
      <c r="E20" s="119"/>
    </row>
    <row r="21" spans="1:5">
      <c r="A21" s="279" t="s">
        <v>186</v>
      </c>
      <c r="B21" s="365" t="s">
        <v>505</v>
      </c>
      <c r="C21" s="152">
        <v>12</v>
      </c>
      <c r="D21" s="26">
        <f>D17</f>
        <v>124</v>
      </c>
      <c r="E21" s="153">
        <f>E17</f>
        <v>124</v>
      </c>
    </row>
    <row r="22" spans="1:5">
      <c r="A22" s="194" t="s">
        <v>747</v>
      </c>
      <c r="B22" s="337" t="s">
        <v>506</v>
      </c>
      <c r="C22" s="118"/>
      <c r="D22" s="94"/>
      <c r="E22" s="119"/>
    </row>
    <row r="23" spans="1:5">
      <c r="A23" s="194" t="s">
        <v>748</v>
      </c>
      <c r="B23" s="337" t="s">
        <v>506</v>
      </c>
      <c r="C23" s="118"/>
      <c r="D23" s="94"/>
      <c r="E23" s="119"/>
    </row>
    <row r="24" spans="1:5">
      <c r="A24" s="279" t="s">
        <v>185</v>
      </c>
      <c r="B24" s="338" t="s">
        <v>506</v>
      </c>
      <c r="C24" s="118"/>
      <c r="D24" s="94"/>
      <c r="E24" s="119"/>
    </row>
    <row r="25" spans="1:5">
      <c r="A25" s="194" t="s">
        <v>749</v>
      </c>
      <c r="B25" s="337" t="s">
        <v>507</v>
      </c>
      <c r="C25" s="118"/>
      <c r="D25" s="94"/>
      <c r="E25" s="119"/>
    </row>
    <row r="26" spans="1:5">
      <c r="A26" s="194" t="s">
        <v>750</v>
      </c>
      <c r="B26" s="337" t="s">
        <v>507</v>
      </c>
      <c r="C26" s="118"/>
      <c r="D26" s="94"/>
      <c r="E26" s="119"/>
    </row>
    <row r="27" spans="1:5">
      <c r="A27" s="99" t="s">
        <v>751</v>
      </c>
      <c r="B27" s="337" t="s">
        <v>507</v>
      </c>
      <c r="C27" s="118"/>
      <c r="D27" s="94"/>
      <c r="E27" s="119"/>
    </row>
    <row r="28" spans="1:5">
      <c r="A28" s="99" t="s">
        <v>752</v>
      </c>
      <c r="B28" s="337" t="s">
        <v>507</v>
      </c>
      <c r="C28" s="118"/>
      <c r="D28" s="94"/>
      <c r="E28" s="119"/>
    </row>
    <row r="29" spans="1:5">
      <c r="A29" s="99" t="s">
        <v>753</v>
      </c>
      <c r="B29" s="337" t="s">
        <v>507</v>
      </c>
      <c r="C29" s="118"/>
      <c r="D29" s="94"/>
      <c r="E29" s="119"/>
    </row>
    <row r="30" spans="1:5">
      <c r="A30" s="99" t="s">
        <v>754</v>
      </c>
      <c r="B30" s="337" t="s">
        <v>507</v>
      </c>
      <c r="C30" s="118"/>
      <c r="D30" s="94"/>
      <c r="E30" s="119"/>
    </row>
    <row r="31" spans="1:5">
      <c r="A31" s="99" t="s">
        <v>755</v>
      </c>
      <c r="B31" s="337" t="s">
        <v>507</v>
      </c>
      <c r="C31" s="118"/>
      <c r="D31" s="94"/>
      <c r="E31" s="119"/>
    </row>
    <row r="32" spans="1:5">
      <c r="A32" s="99" t="s">
        <v>756</v>
      </c>
      <c r="B32" s="337" t="s">
        <v>507</v>
      </c>
      <c r="C32" s="118"/>
      <c r="D32" s="94"/>
      <c r="E32" s="119"/>
    </row>
    <row r="33" spans="1:5">
      <c r="A33" s="99" t="s">
        <v>757</v>
      </c>
      <c r="B33" s="337" t="s">
        <v>507</v>
      </c>
      <c r="C33" s="118"/>
      <c r="D33" s="94"/>
      <c r="E33" s="119"/>
    </row>
    <row r="34" spans="1:5">
      <c r="A34" s="99" t="s">
        <v>758</v>
      </c>
      <c r="B34" s="337" t="s">
        <v>507</v>
      </c>
      <c r="C34" s="118"/>
      <c r="D34" s="94"/>
      <c r="E34" s="119"/>
    </row>
    <row r="35" spans="1:5" ht="30">
      <c r="A35" s="99" t="s">
        <v>759</v>
      </c>
      <c r="B35" s="337" t="s">
        <v>507</v>
      </c>
      <c r="C35" s="118">
        <v>313</v>
      </c>
      <c r="D35" s="94">
        <v>883</v>
      </c>
      <c r="E35" s="119">
        <v>883</v>
      </c>
    </row>
    <row r="36" spans="1:5" ht="30">
      <c r="A36" s="99" t="s">
        <v>760</v>
      </c>
      <c r="B36" s="337" t="s">
        <v>507</v>
      </c>
      <c r="C36" s="118"/>
      <c r="D36" s="94"/>
      <c r="E36" s="119"/>
    </row>
    <row r="37" spans="1:5">
      <c r="A37" s="279" t="s">
        <v>761</v>
      </c>
      <c r="B37" s="365" t="s">
        <v>507</v>
      </c>
      <c r="C37" s="152">
        <f>C35</f>
        <v>313</v>
      </c>
      <c r="D37" s="26">
        <f>D35</f>
        <v>883</v>
      </c>
      <c r="E37" s="153">
        <f>E35</f>
        <v>883</v>
      </c>
    </row>
    <row r="38" spans="1:5" ht="15.75">
      <c r="A38" s="364" t="s">
        <v>762</v>
      </c>
      <c r="B38" s="366" t="s">
        <v>508</v>
      </c>
      <c r="C38" s="330">
        <f>C37+C21+C14+C12</f>
        <v>371</v>
      </c>
      <c r="D38" s="217">
        <f>D37+D21+D14+D12</f>
        <v>1116</v>
      </c>
      <c r="E38" s="238">
        <f>E37+E21+E14+E12</f>
        <v>1116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3"/>
  <sheetViews>
    <sheetView workbookViewId="0">
      <selection sqref="A1:E1"/>
    </sheetView>
  </sheetViews>
  <sheetFormatPr defaultRowHeight="1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>
      <c r="A1" s="372" t="s">
        <v>137</v>
      </c>
      <c r="B1" s="372"/>
      <c r="C1" s="372"/>
      <c r="D1" s="372"/>
      <c r="E1" s="372"/>
    </row>
    <row r="2" spans="1:5" ht="24" customHeight="1">
      <c r="A2" s="368" t="s">
        <v>173</v>
      </c>
      <c r="B2" s="369"/>
      <c r="C2" s="369"/>
      <c r="D2" s="380"/>
      <c r="E2" s="380"/>
    </row>
    <row r="3" spans="1:5" ht="26.25" customHeight="1">
      <c r="A3" s="370" t="s">
        <v>189</v>
      </c>
      <c r="B3" s="371"/>
      <c r="C3" s="371"/>
      <c r="D3" s="380"/>
      <c r="E3" s="380"/>
    </row>
    <row r="5" spans="1:5" ht="26.25">
      <c r="A5" s="138" t="s">
        <v>110</v>
      </c>
      <c r="B5" s="282" t="s">
        <v>424</v>
      </c>
      <c r="C5" s="361" t="s">
        <v>170</v>
      </c>
      <c r="D5" s="63" t="s">
        <v>203</v>
      </c>
      <c r="E5" s="362" t="s">
        <v>204</v>
      </c>
    </row>
    <row r="6" spans="1:5">
      <c r="A6" s="188" t="s">
        <v>23</v>
      </c>
      <c r="B6" s="207" t="s">
        <v>637</v>
      </c>
      <c r="C6" s="118"/>
      <c r="D6" s="94"/>
      <c r="E6" s="119"/>
    </row>
    <row r="7" spans="1:5">
      <c r="A7" s="188" t="s">
        <v>24</v>
      </c>
      <c r="B7" s="207" t="s">
        <v>637</v>
      </c>
      <c r="C7" s="118"/>
      <c r="D7" s="94"/>
      <c r="E7" s="119"/>
    </row>
    <row r="8" spans="1:5">
      <c r="A8" s="188" t="s">
        <v>25</v>
      </c>
      <c r="B8" s="207" t="s">
        <v>637</v>
      </c>
      <c r="C8" s="118">
        <v>290</v>
      </c>
      <c r="D8" s="94">
        <v>280</v>
      </c>
      <c r="E8" s="119">
        <v>280</v>
      </c>
    </row>
    <row r="9" spans="1:5">
      <c r="A9" s="188" t="s">
        <v>26</v>
      </c>
      <c r="B9" s="207" t="s">
        <v>637</v>
      </c>
      <c r="C9" s="118"/>
      <c r="D9" s="94"/>
      <c r="E9" s="119"/>
    </row>
    <row r="10" spans="1:5">
      <c r="A10" s="190" t="s">
        <v>832</v>
      </c>
      <c r="B10" s="338" t="s">
        <v>637</v>
      </c>
      <c r="C10" s="152">
        <f>SUM(C6:C9)</f>
        <v>290</v>
      </c>
      <c r="D10" s="26">
        <f>D8</f>
        <v>280</v>
      </c>
      <c r="E10" s="153">
        <f>E8</f>
        <v>280</v>
      </c>
    </row>
    <row r="11" spans="1:5">
      <c r="A11" s="188" t="s">
        <v>833</v>
      </c>
      <c r="B11" s="337" t="s">
        <v>638</v>
      </c>
      <c r="C11" s="152">
        <f>C12</f>
        <v>2441</v>
      </c>
      <c r="D11" s="26">
        <f>D12</f>
        <v>5470</v>
      </c>
      <c r="E11" s="153">
        <f>E12</f>
        <v>5470</v>
      </c>
    </row>
    <row r="12" spans="1:5" ht="27">
      <c r="A12" s="285" t="s">
        <v>639</v>
      </c>
      <c r="B12" s="289" t="s">
        <v>638</v>
      </c>
      <c r="C12" s="118">
        <v>2441</v>
      </c>
      <c r="D12" s="94">
        <v>5470</v>
      </c>
      <c r="E12" s="119">
        <v>5470</v>
      </c>
    </row>
    <row r="13" spans="1:5" ht="27">
      <c r="A13" s="285" t="s">
        <v>640</v>
      </c>
      <c r="B13" s="289" t="s">
        <v>638</v>
      </c>
      <c r="C13" s="118"/>
      <c r="D13" s="94"/>
      <c r="E13" s="119"/>
    </row>
    <row r="14" spans="1:5">
      <c r="A14" s="188" t="s">
        <v>835</v>
      </c>
      <c r="B14" s="337" t="s">
        <v>644</v>
      </c>
      <c r="C14" s="118">
        <v>1500</v>
      </c>
      <c r="D14" s="94">
        <f>D16*2.5</f>
        <v>1250</v>
      </c>
      <c r="E14" s="119">
        <f>E16+E15</f>
        <v>1250</v>
      </c>
    </row>
    <row r="15" spans="1:5" ht="27">
      <c r="A15" s="285" t="s">
        <v>645</v>
      </c>
      <c r="B15" s="289" t="s">
        <v>644</v>
      </c>
      <c r="C15" s="118">
        <v>900</v>
      </c>
      <c r="D15" s="94">
        <f>D16*1.5</f>
        <v>750</v>
      </c>
      <c r="E15" s="119">
        <f>E16*1.5</f>
        <v>750</v>
      </c>
    </row>
    <row r="16" spans="1:5" ht="27">
      <c r="A16" s="285" t="s">
        <v>646</v>
      </c>
      <c r="B16" s="289" t="s">
        <v>644</v>
      </c>
      <c r="C16" s="152">
        <v>600</v>
      </c>
      <c r="D16" s="26">
        <v>500</v>
      </c>
      <c r="E16" s="153">
        <v>500</v>
      </c>
    </row>
    <row r="17" spans="1:5">
      <c r="A17" s="285" t="s">
        <v>647</v>
      </c>
      <c r="B17" s="289" t="s">
        <v>644</v>
      </c>
      <c r="C17" s="118"/>
      <c r="D17" s="94"/>
      <c r="E17" s="119"/>
    </row>
    <row r="18" spans="1:5">
      <c r="A18" s="285" t="s">
        <v>648</v>
      </c>
      <c r="B18" s="289" t="s">
        <v>644</v>
      </c>
      <c r="C18" s="118"/>
      <c r="D18" s="94"/>
      <c r="E18" s="119"/>
    </row>
    <row r="19" spans="1:5">
      <c r="A19" s="188" t="s">
        <v>27</v>
      </c>
      <c r="B19" s="337" t="s">
        <v>649</v>
      </c>
      <c r="C19" s="152">
        <v>150</v>
      </c>
      <c r="D19" s="26">
        <f>D21</f>
        <v>32</v>
      </c>
      <c r="E19" s="153">
        <f>E21</f>
        <v>32</v>
      </c>
    </row>
    <row r="20" spans="1:5">
      <c r="A20" s="285" t="s">
        <v>650</v>
      </c>
      <c r="B20" s="289" t="s">
        <v>649</v>
      </c>
      <c r="C20" s="118"/>
      <c r="D20" s="94"/>
      <c r="E20" s="119"/>
    </row>
    <row r="21" spans="1:5">
      <c r="A21" s="285" t="s">
        <v>651</v>
      </c>
      <c r="B21" s="289" t="s">
        <v>649</v>
      </c>
      <c r="C21" s="118">
        <v>150</v>
      </c>
      <c r="D21" s="94">
        <v>32</v>
      </c>
      <c r="E21" s="119">
        <v>32</v>
      </c>
    </row>
    <row r="22" spans="1:5">
      <c r="A22" s="190" t="s">
        <v>10</v>
      </c>
      <c r="B22" s="338" t="s">
        <v>652</v>
      </c>
      <c r="C22" s="152">
        <f>C11+C16+C19</f>
        <v>3191</v>
      </c>
      <c r="D22" s="26">
        <f>D19+D16+D11</f>
        <v>6002</v>
      </c>
      <c r="E22" s="153">
        <f>E19+E16+E11</f>
        <v>6002</v>
      </c>
    </row>
    <row r="23" spans="1:5">
      <c r="A23" s="188" t="s">
        <v>28</v>
      </c>
      <c r="B23" s="207" t="s">
        <v>653</v>
      </c>
      <c r="C23" s="118"/>
      <c r="D23" s="94"/>
      <c r="E23" s="119"/>
    </row>
    <row r="24" spans="1:5">
      <c r="A24" s="188" t="s">
        <v>29</v>
      </c>
      <c r="B24" s="207" t="s">
        <v>653</v>
      </c>
      <c r="C24" s="118"/>
      <c r="D24" s="94"/>
      <c r="E24" s="119"/>
    </row>
    <row r="25" spans="1:5">
      <c r="A25" s="188" t="s">
        <v>30</v>
      </c>
      <c r="B25" s="207" t="s">
        <v>653</v>
      </c>
      <c r="C25" s="118"/>
      <c r="D25" s="94"/>
      <c r="E25" s="119"/>
    </row>
    <row r="26" spans="1:5">
      <c r="A26" s="188" t="s">
        <v>31</v>
      </c>
      <c r="B26" s="207" t="s">
        <v>653</v>
      </c>
      <c r="C26" s="118"/>
      <c r="D26" s="94"/>
      <c r="E26" s="119"/>
    </row>
    <row r="27" spans="1:5">
      <c r="A27" s="188" t="s">
        <v>32</v>
      </c>
      <c r="B27" s="207" t="s">
        <v>653</v>
      </c>
      <c r="C27" s="118"/>
      <c r="D27" s="94"/>
      <c r="E27" s="119"/>
    </row>
    <row r="28" spans="1:5">
      <c r="A28" s="188" t="s">
        <v>33</v>
      </c>
      <c r="B28" s="207" t="s">
        <v>653</v>
      </c>
      <c r="C28" s="118"/>
      <c r="D28" s="94"/>
      <c r="E28" s="119"/>
    </row>
    <row r="29" spans="1:5">
      <c r="A29" s="188" t="s">
        <v>34</v>
      </c>
      <c r="B29" s="207" t="s">
        <v>653</v>
      </c>
      <c r="C29" s="118"/>
      <c r="D29" s="94"/>
      <c r="E29" s="119"/>
    </row>
    <row r="30" spans="1:5">
      <c r="A30" s="188" t="s">
        <v>35</v>
      </c>
      <c r="B30" s="207" t="s">
        <v>653</v>
      </c>
      <c r="C30" s="118"/>
      <c r="D30" s="94"/>
      <c r="E30" s="119"/>
    </row>
    <row r="31" spans="1:5" ht="45">
      <c r="A31" s="188" t="s">
        <v>36</v>
      </c>
      <c r="B31" s="207" t="s">
        <v>653</v>
      </c>
      <c r="C31" s="118"/>
      <c r="D31" s="94"/>
      <c r="E31" s="119"/>
    </row>
    <row r="32" spans="1:5">
      <c r="A32" s="188" t="s">
        <v>37</v>
      </c>
      <c r="B32" s="207" t="s">
        <v>653</v>
      </c>
      <c r="C32" s="118">
        <v>40</v>
      </c>
      <c r="D32" s="94">
        <v>28</v>
      </c>
      <c r="E32" s="119">
        <v>28</v>
      </c>
    </row>
    <row r="33" spans="1:5">
      <c r="A33" s="190" t="s">
        <v>837</v>
      </c>
      <c r="B33" s="338" t="s">
        <v>653</v>
      </c>
      <c r="C33" s="152">
        <f>SUM(C23:C32)</f>
        <v>40</v>
      </c>
      <c r="D33" s="26">
        <f>D32</f>
        <v>28</v>
      </c>
      <c r="E33" s="153">
        <f>E32</f>
        <v>28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135"/>
  <sheetViews>
    <sheetView workbookViewId="0">
      <selection sqref="A1:D1"/>
    </sheetView>
  </sheetViews>
  <sheetFormatPr defaultRowHeight="1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>
      <c r="A1" s="372" t="s">
        <v>138</v>
      </c>
      <c r="B1" s="372"/>
      <c r="C1" s="372"/>
      <c r="D1" s="372"/>
    </row>
    <row r="2" spans="1:6" ht="27" customHeight="1">
      <c r="A2" s="411" t="s">
        <v>173</v>
      </c>
      <c r="B2" s="371"/>
      <c r="C2" s="371"/>
      <c r="D2" s="371"/>
      <c r="E2" s="82"/>
      <c r="F2" s="62"/>
    </row>
    <row r="3" spans="1:6" ht="25.5" customHeight="1">
      <c r="A3" s="370" t="s">
        <v>314</v>
      </c>
      <c r="B3" s="371"/>
      <c r="C3" s="371"/>
      <c r="D3" s="371"/>
      <c r="E3" s="44"/>
      <c r="F3" s="62"/>
    </row>
    <row r="5" spans="1:6" ht="38.25">
      <c r="A5" s="26" t="s">
        <v>110</v>
      </c>
      <c r="B5" s="83" t="s">
        <v>65</v>
      </c>
      <c r="C5" s="83" t="s">
        <v>313</v>
      </c>
      <c r="D5" s="83" t="s">
        <v>66</v>
      </c>
      <c r="E5" s="4"/>
      <c r="F5" s="4"/>
    </row>
    <row r="6" spans="1:6">
      <c r="A6" s="65" t="s">
        <v>312</v>
      </c>
      <c r="B6" s="94"/>
      <c r="C6" s="94"/>
      <c r="D6" s="94"/>
      <c r="E6" s="4"/>
      <c r="F6" s="4"/>
    </row>
    <row r="7" spans="1:6">
      <c r="A7" s="64" t="s">
        <v>205</v>
      </c>
      <c r="B7" s="300">
        <v>0</v>
      </c>
      <c r="C7" s="300">
        <v>0</v>
      </c>
      <c r="D7" s="300">
        <v>0</v>
      </c>
      <c r="E7" s="4"/>
      <c r="F7" s="4"/>
    </row>
    <row r="8" spans="1:6">
      <c r="A8" s="64" t="s">
        <v>206</v>
      </c>
      <c r="B8" s="300">
        <v>0</v>
      </c>
      <c r="C8" s="300">
        <v>0</v>
      </c>
      <c r="D8" s="300">
        <v>0</v>
      </c>
      <c r="E8" s="4"/>
      <c r="F8" s="4"/>
    </row>
    <row r="9" spans="1:6">
      <c r="A9" s="64" t="s">
        <v>207</v>
      </c>
      <c r="B9" s="300">
        <v>0</v>
      </c>
      <c r="C9" s="300">
        <v>0</v>
      </c>
      <c r="D9" s="300">
        <v>0</v>
      </c>
      <c r="E9" s="4"/>
      <c r="F9" s="4"/>
    </row>
    <row r="10" spans="1:6">
      <c r="A10" s="65" t="s">
        <v>289</v>
      </c>
      <c r="B10" s="301">
        <v>0</v>
      </c>
      <c r="C10" s="301">
        <v>0</v>
      </c>
      <c r="D10" s="301">
        <v>0</v>
      </c>
      <c r="E10" s="4"/>
      <c r="F10" s="4"/>
    </row>
    <row r="11" spans="1:6">
      <c r="A11" s="64" t="s">
        <v>208</v>
      </c>
      <c r="B11" s="300">
        <v>364104</v>
      </c>
      <c r="C11" s="300">
        <v>0</v>
      </c>
      <c r="D11" s="300">
        <v>349176</v>
      </c>
      <c r="E11" s="4"/>
      <c r="F11" s="4"/>
    </row>
    <row r="12" spans="1:6">
      <c r="A12" s="64" t="s">
        <v>209</v>
      </c>
      <c r="B12" s="300">
        <v>4757</v>
      </c>
      <c r="C12" s="300">
        <v>0</v>
      </c>
      <c r="D12" s="300">
        <v>10299</v>
      </c>
      <c r="E12" s="4"/>
      <c r="F12" s="4"/>
    </row>
    <row r="13" spans="1:6">
      <c r="A13" s="64" t="s">
        <v>210</v>
      </c>
      <c r="B13" s="300">
        <v>0</v>
      </c>
      <c r="C13" s="300">
        <v>0</v>
      </c>
      <c r="D13" s="300">
        <v>0</v>
      </c>
      <c r="E13" s="4"/>
      <c r="F13" s="4"/>
    </row>
    <row r="14" spans="1:6">
      <c r="A14" s="64" t="s">
        <v>211</v>
      </c>
      <c r="B14" s="300">
        <v>0</v>
      </c>
      <c r="C14" s="300">
        <v>0</v>
      </c>
      <c r="D14" s="300">
        <v>0</v>
      </c>
      <c r="E14" s="4"/>
      <c r="F14" s="4"/>
    </row>
    <row r="15" spans="1:6">
      <c r="A15" s="64" t="s">
        <v>212</v>
      </c>
      <c r="B15" s="300">
        <v>0</v>
      </c>
      <c r="C15" s="300">
        <v>0</v>
      </c>
      <c r="D15" s="300">
        <v>0</v>
      </c>
      <c r="E15" s="4"/>
      <c r="F15" s="4"/>
    </row>
    <row r="16" spans="1:6">
      <c r="A16" s="65" t="s">
        <v>290</v>
      </c>
      <c r="B16" s="301">
        <v>368861</v>
      </c>
      <c r="C16" s="301">
        <v>0</v>
      </c>
      <c r="D16" s="301">
        <f>D11+D12</f>
        <v>359475</v>
      </c>
      <c r="E16" s="4"/>
      <c r="F16" s="4"/>
    </row>
    <row r="17" spans="1:6">
      <c r="A17" s="64" t="s">
        <v>286</v>
      </c>
      <c r="B17" s="300">
        <v>327</v>
      </c>
      <c r="C17" s="300">
        <v>0</v>
      </c>
      <c r="D17" s="300">
        <v>327</v>
      </c>
      <c r="E17" s="4"/>
      <c r="F17" s="4"/>
    </row>
    <row r="18" spans="1:6">
      <c r="A18" s="64" t="s">
        <v>287</v>
      </c>
      <c r="B18" s="300">
        <v>0</v>
      </c>
      <c r="C18" s="300">
        <v>0</v>
      </c>
      <c r="D18" s="300">
        <v>0</v>
      </c>
      <c r="E18" s="4"/>
      <c r="F18" s="4"/>
    </row>
    <row r="19" spans="1:6">
      <c r="A19" s="64" t="s">
        <v>213</v>
      </c>
      <c r="B19" s="300">
        <v>0</v>
      </c>
      <c r="C19" s="300">
        <v>0</v>
      </c>
      <c r="D19" s="300">
        <v>0</v>
      </c>
      <c r="E19" s="4"/>
      <c r="F19" s="4"/>
    </row>
    <row r="20" spans="1:6">
      <c r="A20" s="65" t="s">
        <v>288</v>
      </c>
      <c r="B20" s="301">
        <v>327</v>
      </c>
      <c r="C20" s="301">
        <v>0</v>
      </c>
      <c r="D20" s="301">
        <f>D17</f>
        <v>327</v>
      </c>
      <c r="E20" s="4"/>
      <c r="F20" s="4"/>
    </row>
    <row r="21" spans="1:6">
      <c r="A21" s="64" t="s">
        <v>214</v>
      </c>
      <c r="B21" s="300">
        <v>0</v>
      </c>
      <c r="C21" s="300">
        <v>0</v>
      </c>
      <c r="D21" s="300">
        <v>0</v>
      </c>
      <c r="E21" s="4"/>
      <c r="F21" s="4"/>
    </row>
    <row r="22" spans="1:6" ht="30">
      <c r="A22" s="64" t="s">
        <v>215</v>
      </c>
      <c r="B22" s="300">
        <v>0</v>
      </c>
      <c r="C22" s="300">
        <v>0</v>
      </c>
      <c r="D22" s="300">
        <v>0</v>
      </c>
      <c r="E22" s="4"/>
      <c r="F22" s="4"/>
    </row>
    <row r="23" spans="1:6">
      <c r="A23" s="65" t="s">
        <v>315</v>
      </c>
      <c r="B23" s="301">
        <v>0</v>
      </c>
      <c r="C23" s="301">
        <v>0</v>
      </c>
      <c r="D23" s="301">
        <v>0</v>
      </c>
      <c r="E23" s="4"/>
      <c r="F23" s="4"/>
    </row>
    <row r="24" spans="1:6">
      <c r="A24" s="65" t="s">
        <v>291</v>
      </c>
      <c r="B24" s="301">
        <v>369188</v>
      </c>
      <c r="C24" s="301">
        <v>0</v>
      </c>
      <c r="D24" s="301">
        <f>D16+D20</f>
        <v>359802</v>
      </c>
      <c r="E24" s="4"/>
      <c r="F24" s="4"/>
    </row>
    <row r="25" spans="1:6">
      <c r="A25" s="64" t="s">
        <v>216</v>
      </c>
      <c r="B25" s="300">
        <v>0</v>
      </c>
      <c r="C25" s="300">
        <v>0</v>
      </c>
      <c r="D25" s="300">
        <v>0</v>
      </c>
      <c r="E25" s="4"/>
      <c r="F25" s="4"/>
    </row>
    <row r="26" spans="1:6">
      <c r="A26" s="64" t="s">
        <v>217</v>
      </c>
      <c r="B26" s="300">
        <v>0</v>
      </c>
      <c r="C26" s="300">
        <v>0</v>
      </c>
      <c r="D26" s="300">
        <v>0</v>
      </c>
      <c r="E26" s="4"/>
      <c r="F26" s="4"/>
    </row>
    <row r="27" spans="1:6">
      <c r="A27" s="64" t="s">
        <v>218</v>
      </c>
      <c r="B27" s="300">
        <v>0</v>
      </c>
      <c r="C27" s="300">
        <v>0</v>
      </c>
      <c r="D27" s="300">
        <v>0</v>
      </c>
      <c r="E27" s="4"/>
      <c r="F27" s="4"/>
    </row>
    <row r="28" spans="1:6">
      <c r="A28" s="64" t="s">
        <v>219</v>
      </c>
      <c r="B28" s="300">
        <v>0</v>
      </c>
      <c r="C28" s="300">
        <v>0</v>
      </c>
      <c r="D28" s="300">
        <v>0</v>
      </c>
      <c r="E28" s="4"/>
      <c r="F28" s="4"/>
    </row>
    <row r="29" spans="1:6">
      <c r="A29" s="64" t="s">
        <v>220</v>
      </c>
      <c r="B29" s="300">
        <v>0</v>
      </c>
      <c r="C29" s="300">
        <v>0</v>
      </c>
      <c r="D29" s="300">
        <v>0</v>
      </c>
      <c r="E29" s="4"/>
      <c r="F29" s="4"/>
    </row>
    <row r="30" spans="1:6">
      <c r="A30" s="65" t="s">
        <v>316</v>
      </c>
      <c r="B30" s="301">
        <v>0</v>
      </c>
      <c r="C30" s="301">
        <v>0</v>
      </c>
      <c r="D30" s="301">
        <v>0</v>
      </c>
      <c r="E30" s="4"/>
      <c r="F30" s="4"/>
    </row>
    <row r="31" spans="1:6">
      <c r="A31" s="64" t="s">
        <v>221</v>
      </c>
      <c r="B31" s="300">
        <v>0</v>
      </c>
      <c r="C31" s="300">
        <v>0</v>
      </c>
      <c r="D31" s="300">
        <v>0</v>
      </c>
      <c r="E31" s="4"/>
      <c r="F31" s="4"/>
    </row>
    <row r="32" spans="1:6">
      <c r="A32" s="64" t="s">
        <v>292</v>
      </c>
      <c r="B32" s="300">
        <v>0</v>
      </c>
      <c r="C32" s="300">
        <v>0</v>
      </c>
      <c r="D32" s="300">
        <v>0</v>
      </c>
      <c r="E32" s="4"/>
      <c r="F32" s="4"/>
    </row>
    <row r="33" spans="1:6">
      <c r="A33" s="64" t="s">
        <v>222</v>
      </c>
      <c r="B33" s="300">
        <v>0</v>
      </c>
      <c r="C33" s="300">
        <v>0</v>
      </c>
      <c r="D33" s="300">
        <v>0</v>
      </c>
      <c r="E33" s="4"/>
      <c r="F33" s="4"/>
    </row>
    <row r="34" spans="1:6">
      <c r="A34" s="64" t="s">
        <v>223</v>
      </c>
      <c r="B34" s="300">
        <v>0</v>
      </c>
      <c r="C34" s="300">
        <v>0</v>
      </c>
      <c r="D34" s="300">
        <v>0</v>
      </c>
      <c r="E34" s="4"/>
      <c r="F34" s="4"/>
    </row>
    <row r="35" spans="1:6">
      <c r="A35" s="64" t="s">
        <v>224</v>
      </c>
      <c r="B35" s="300">
        <v>0</v>
      </c>
      <c r="C35" s="300">
        <v>0</v>
      </c>
      <c r="D35" s="300">
        <v>0</v>
      </c>
      <c r="E35" s="4"/>
      <c r="F35" s="4"/>
    </row>
    <row r="36" spans="1:6">
      <c r="A36" s="64" t="s">
        <v>225</v>
      </c>
      <c r="B36" s="300">
        <v>0</v>
      </c>
      <c r="C36" s="300">
        <v>0</v>
      </c>
      <c r="D36" s="300">
        <v>0</v>
      </c>
      <c r="E36" s="4"/>
      <c r="F36" s="4"/>
    </row>
    <row r="37" spans="1:6">
      <c r="A37" s="64" t="s">
        <v>226</v>
      </c>
      <c r="B37" s="300">
        <v>0</v>
      </c>
      <c r="C37" s="300">
        <v>0</v>
      </c>
      <c r="D37" s="300">
        <v>0</v>
      </c>
      <c r="E37" s="4"/>
      <c r="F37" s="4"/>
    </row>
    <row r="38" spans="1:6">
      <c r="A38" s="65" t="s">
        <v>293</v>
      </c>
      <c r="B38" s="301">
        <v>0</v>
      </c>
      <c r="C38" s="301">
        <v>0</v>
      </c>
      <c r="D38" s="301">
        <v>0</v>
      </c>
      <c r="E38" s="4"/>
      <c r="F38" s="4"/>
    </row>
    <row r="39" spans="1:6">
      <c r="A39" s="65" t="s">
        <v>317</v>
      </c>
      <c r="B39" s="301">
        <v>0</v>
      </c>
      <c r="C39" s="301">
        <v>0</v>
      </c>
      <c r="D39" s="301">
        <v>0</v>
      </c>
      <c r="E39" s="4"/>
      <c r="F39" s="4"/>
    </row>
    <row r="40" spans="1:6">
      <c r="A40" s="64" t="s">
        <v>227</v>
      </c>
      <c r="B40" s="300">
        <v>0</v>
      </c>
      <c r="C40" s="300">
        <v>0</v>
      </c>
      <c r="D40" s="300">
        <v>0</v>
      </c>
      <c r="E40" s="4"/>
      <c r="F40" s="4"/>
    </row>
    <row r="41" spans="1:6">
      <c r="A41" s="64" t="s">
        <v>228</v>
      </c>
      <c r="B41" s="300">
        <v>1</v>
      </c>
      <c r="C41" s="300">
        <v>0</v>
      </c>
      <c r="D41" s="300">
        <v>116</v>
      </c>
      <c r="E41" s="4"/>
      <c r="F41" s="4"/>
    </row>
    <row r="42" spans="1:6">
      <c r="A42" s="64" t="s">
        <v>229</v>
      </c>
      <c r="B42" s="300">
        <v>4439</v>
      </c>
      <c r="C42" s="300">
        <v>0</v>
      </c>
      <c r="D42" s="300">
        <v>8414</v>
      </c>
      <c r="E42" s="4"/>
      <c r="F42" s="4"/>
    </row>
    <row r="43" spans="1:6">
      <c r="A43" s="64" t="s">
        <v>230</v>
      </c>
      <c r="B43" s="300">
        <v>0</v>
      </c>
      <c r="C43" s="300">
        <v>0</v>
      </c>
      <c r="D43" s="300">
        <v>0</v>
      </c>
      <c r="E43" s="4"/>
      <c r="F43" s="4"/>
    </row>
    <row r="44" spans="1:6">
      <c r="A44" s="64" t="s">
        <v>231</v>
      </c>
      <c r="B44" s="300">
        <v>0</v>
      </c>
      <c r="C44" s="300">
        <v>0</v>
      </c>
      <c r="D44" s="300">
        <v>0</v>
      </c>
      <c r="E44" s="4"/>
      <c r="F44" s="4"/>
    </row>
    <row r="45" spans="1:6">
      <c r="A45" s="65" t="s">
        <v>294</v>
      </c>
      <c r="B45" s="301">
        <v>4440</v>
      </c>
      <c r="C45" s="301">
        <v>0</v>
      </c>
      <c r="D45" s="301">
        <f>D41+D42</f>
        <v>8530</v>
      </c>
      <c r="E45" s="4"/>
      <c r="F45" s="4"/>
    </row>
    <row r="46" spans="1:6" ht="30">
      <c r="A46" s="64" t="s">
        <v>318</v>
      </c>
      <c r="B46" s="300">
        <v>0</v>
      </c>
      <c r="C46" s="300">
        <v>0</v>
      </c>
      <c r="D46" s="300">
        <v>0</v>
      </c>
      <c r="E46" s="4"/>
      <c r="F46" s="4"/>
    </row>
    <row r="47" spans="1:6" ht="30">
      <c r="A47" s="64" t="s">
        <v>319</v>
      </c>
      <c r="B47" s="300">
        <v>0</v>
      </c>
      <c r="C47" s="300">
        <v>0</v>
      </c>
      <c r="D47" s="300">
        <v>0</v>
      </c>
      <c r="E47" s="4"/>
      <c r="F47" s="4"/>
    </row>
    <row r="48" spans="1:6" ht="30">
      <c r="A48" s="64" t="s">
        <v>232</v>
      </c>
      <c r="B48" s="300">
        <v>0</v>
      </c>
      <c r="C48" s="300">
        <v>0</v>
      </c>
      <c r="D48" s="300">
        <v>628</v>
      </c>
      <c r="E48" s="4"/>
      <c r="F48" s="4"/>
    </row>
    <row r="49" spans="1:6">
      <c r="A49" s="64" t="s">
        <v>233</v>
      </c>
      <c r="B49" s="300">
        <v>0</v>
      </c>
      <c r="C49" s="300">
        <v>0</v>
      </c>
      <c r="D49" s="300">
        <v>0</v>
      </c>
      <c r="E49" s="4"/>
      <c r="F49" s="4"/>
    </row>
    <row r="50" spans="1:6" ht="30">
      <c r="A50" s="64" t="s">
        <v>234</v>
      </c>
      <c r="B50" s="300">
        <v>0</v>
      </c>
      <c r="C50" s="300">
        <v>0</v>
      </c>
      <c r="D50" s="300">
        <v>0</v>
      </c>
      <c r="E50" s="4"/>
      <c r="F50" s="4"/>
    </row>
    <row r="51" spans="1:6" ht="30">
      <c r="A51" s="64" t="s">
        <v>320</v>
      </c>
      <c r="B51" s="300">
        <v>0</v>
      </c>
      <c r="C51" s="300">
        <v>0</v>
      </c>
      <c r="D51" s="300">
        <v>0</v>
      </c>
      <c r="E51" s="4"/>
      <c r="F51" s="4"/>
    </row>
    <row r="52" spans="1:6" ht="30">
      <c r="A52" s="64" t="s">
        <v>321</v>
      </c>
      <c r="B52" s="300">
        <v>0</v>
      </c>
      <c r="C52" s="300">
        <v>0</v>
      </c>
      <c r="D52" s="300">
        <v>0</v>
      </c>
      <c r="E52" s="4"/>
      <c r="F52" s="4"/>
    </row>
    <row r="53" spans="1:6" ht="30">
      <c r="A53" s="64" t="s">
        <v>322</v>
      </c>
      <c r="B53" s="300">
        <v>0</v>
      </c>
      <c r="C53" s="300">
        <v>0</v>
      </c>
      <c r="D53" s="300">
        <v>0</v>
      </c>
      <c r="E53" s="4"/>
      <c r="F53" s="4"/>
    </row>
    <row r="54" spans="1:6">
      <c r="A54" s="65" t="s">
        <v>323</v>
      </c>
      <c r="B54" s="301">
        <v>0</v>
      </c>
      <c r="C54" s="301">
        <v>0</v>
      </c>
      <c r="D54" s="301">
        <f>D48</f>
        <v>628</v>
      </c>
      <c r="E54" s="4"/>
      <c r="F54" s="4"/>
    </row>
    <row r="55" spans="1:6" ht="30">
      <c r="A55" s="64" t="s">
        <v>324</v>
      </c>
      <c r="B55" s="300">
        <v>0</v>
      </c>
      <c r="C55" s="300">
        <v>0</v>
      </c>
      <c r="D55" s="300">
        <v>0</v>
      </c>
      <c r="E55" s="4"/>
      <c r="F55" s="4"/>
    </row>
    <row r="56" spans="1:6" ht="30">
      <c r="A56" s="64" t="s">
        <v>328</v>
      </c>
      <c r="B56" s="300">
        <v>0</v>
      </c>
      <c r="C56" s="300">
        <v>0</v>
      </c>
      <c r="D56" s="300">
        <v>0</v>
      </c>
      <c r="E56" s="4"/>
      <c r="F56" s="4"/>
    </row>
    <row r="57" spans="1:6" ht="30">
      <c r="A57" s="64" t="s">
        <v>235</v>
      </c>
      <c r="B57" s="300">
        <v>0</v>
      </c>
      <c r="C57" s="300">
        <v>0</v>
      </c>
      <c r="D57" s="300">
        <v>0</v>
      </c>
      <c r="E57" s="4"/>
      <c r="F57" s="4"/>
    </row>
    <row r="58" spans="1:6" ht="30">
      <c r="A58" s="64" t="s">
        <v>236</v>
      </c>
      <c r="B58" s="300">
        <v>0</v>
      </c>
      <c r="C58" s="300">
        <v>0</v>
      </c>
      <c r="D58" s="300">
        <v>0</v>
      </c>
      <c r="E58" s="4"/>
      <c r="F58" s="4"/>
    </row>
    <row r="59" spans="1:6" ht="30">
      <c r="A59" s="64" t="s">
        <v>237</v>
      </c>
      <c r="B59" s="300">
        <v>0</v>
      </c>
      <c r="C59" s="300">
        <v>0</v>
      </c>
      <c r="D59" s="300">
        <v>0</v>
      </c>
      <c r="E59" s="4"/>
      <c r="F59" s="4"/>
    </row>
    <row r="60" spans="1:6" ht="30">
      <c r="A60" s="64" t="s">
        <v>327</v>
      </c>
      <c r="B60" s="300">
        <v>0</v>
      </c>
      <c r="C60" s="300">
        <v>0</v>
      </c>
      <c r="D60" s="300">
        <v>0</v>
      </c>
      <c r="E60" s="4"/>
      <c r="F60" s="4"/>
    </row>
    <row r="61" spans="1:6" ht="30">
      <c r="A61" s="64" t="s">
        <v>326</v>
      </c>
      <c r="B61" s="300">
        <v>0</v>
      </c>
      <c r="C61" s="300">
        <v>0</v>
      </c>
      <c r="D61" s="300">
        <v>0</v>
      </c>
      <c r="E61" s="4"/>
      <c r="F61" s="4"/>
    </row>
    <row r="62" spans="1:6" ht="30">
      <c r="A62" s="64" t="s">
        <v>325</v>
      </c>
      <c r="B62" s="300">
        <v>0</v>
      </c>
      <c r="C62" s="300">
        <v>0</v>
      </c>
      <c r="D62" s="300">
        <v>0</v>
      </c>
      <c r="E62" s="4"/>
      <c r="F62" s="4"/>
    </row>
    <row r="63" spans="1:6">
      <c r="A63" s="65" t="s">
        <v>295</v>
      </c>
      <c r="B63" s="301">
        <v>0</v>
      </c>
      <c r="C63" s="301">
        <v>0</v>
      </c>
      <c r="D63" s="301">
        <v>0</v>
      </c>
      <c r="E63" s="4"/>
      <c r="F63" s="4"/>
    </row>
    <row r="64" spans="1:6">
      <c r="A64" s="64" t="s">
        <v>296</v>
      </c>
      <c r="B64" s="300">
        <v>74</v>
      </c>
      <c r="C64" s="300">
        <v>0</v>
      </c>
      <c r="D64" s="300">
        <v>0</v>
      </c>
      <c r="E64" s="4"/>
      <c r="F64" s="4"/>
    </row>
    <row r="65" spans="1:6">
      <c r="A65" s="64" t="s">
        <v>238</v>
      </c>
      <c r="B65" s="300">
        <v>0</v>
      </c>
      <c r="C65" s="300">
        <v>0</v>
      </c>
      <c r="D65" s="300">
        <v>0</v>
      </c>
      <c r="E65" s="4"/>
      <c r="F65" s="4"/>
    </row>
    <row r="66" spans="1:6">
      <c r="A66" s="64" t="s">
        <v>239</v>
      </c>
      <c r="B66" s="300">
        <v>0</v>
      </c>
      <c r="C66" s="300">
        <v>0</v>
      </c>
      <c r="D66" s="300">
        <v>0</v>
      </c>
      <c r="E66" s="4"/>
      <c r="F66" s="4"/>
    </row>
    <row r="67" spans="1:6">
      <c r="A67" s="64" t="s">
        <v>240</v>
      </c>
      <c r="B67" s="300">
        <v>0</v>
      </c>
      <c r="C67" s="300">
        <v>0</v>
      </c>
      <c r="D67" s="300">
        <v>0</v>
      </c>
      <c r="E67" s="4"/>
      <c r="F67" s="4"/>
    </row>
    <row r="68" spans="1:6">
      <c r="A68" s="64" t="s">
        <v>241</v>
      </c>
      <c r="B68" s="300">
        <v>0</v>
      </c>
      <c r="C68" s="300">
        <v>0</v>
      </c>
      <c r="D68" s="300">
        <v>0</v>
      </c>
      <c r="E68" s="4"/>
      <c r="F68" s="4"/>
    </row>
    <row r="69" spans="1:6">
      <c r="A69" s="64" t="s">
        <v>242</v>
      </c>
      <c r="B69" s="300">
        <v>74</v>
      </c>
      <c r="C69" s="300">
        <v>0</v>
      </c>
      <c r="D69" s="300">
        <v>0</v>
      </c>
      <c r="E69" s="4"/>
      <c r="F69" s="4"/>
    </row>
    <row r="70" spans="1:6" ht="30">
      <c r="A70" s="64" t="s">
        <v>243</v>
      </c>
      <c r="B70" s="300">
        <v>615</v>
      </c>
      <c r="C70" s="300">
        <v>0</v>
      </c>
      <c r="D70" s="300">
        <v>0</v>
      </c>
      <c r="E70" s="4"/>
      <c r="F70" s="4"/>
    </row>
    <row r="71" spans="1:6">
      <c r="A71" s="64" t="s">
        <v>244</v>
      </c>
      <c r="B71" s="300">
        <v>0</v>
      </c>
      <c r="C71" s="300">
        <v>0</v>
      </c>
      <c r="D71" s="300">
        <v>0</v>
      </c>
      <c r="E71" s="4"/>
      <c r="F71" s="4"/>
    </row>
    <row r="72" spans="1:6">
      <c r="A72" s="64" t="s">
        <v>245</v>
      </c>
      <c r="B72" s="300">
        <v>5</v>
      </c>
      <c r="C72" s="300">
        <v>0</v>
      </c>
      <c r="D72" s="300">
        <v>0</v>
      </c>
      <c r="E72" s="4"/>
      <c r="F72" s="4"/>
    </row>
    <row r="73" spans="1:6" ht="30">
      <c r="A73" s="64" t="s">
        <v>246</v>
      </c>
      <c r="B73" s="300">
        <v>0</v>
      </c>
      <c r="C73" s="300">
        <v>0</v>
      </c>
      <c r="D73" s="300">
        <v>0</v>
      </c>
      <c r="E73" s="4"/>
      <c r="F73" s="4"/>
    </row>
    <row r="74" spans="1:6" ht="30">
      <c r="A74" s="64" t="s">
        <v>249</v>
      </c>
      <c r="B74" s="300">
        <v>0</v>
      </c>
      <c r="C74" s="300">
        <v>0</v>
      </c>
      <c r="D74" s="300">
        <v>0</v>
      </c>
      <c r="E74" s="4"/>
      <c r="F74" s="4"/>
    </row>
    <row r="75" spans="1:6" ht="30">
      <c r="A75" s="64" t="s">
        <v>250</v>
      </c>
      <c r="B75" s="300">
        <v>0</v>
      </c>
      <c r="C75" s="300">
        <v>0</v>
      </c>
      <c r="D75" s="300">
        <v>0</v>
      </c>
      <c r="E75" s="4"/>
      <c r="F75" s="4"/>
    </row>
    <row r="76" spans="1:6">
      <c r="A76" s="65" t="s">
        <v>297</v>
      </c>
      <c r="B76" s="301">
        <v>694</v>
      </c>
      <c r="C76" s="301">
        <v>0</v>
      </c>
      <c r="D76" s="301">
        <v>0</v>
      </c>
      <c r="E76" s="4"/>
      <c r="F76" s="4"/>
    </row>
    <row r="77" spans="1:6">
      <c r="A77" s="65" t="s">
        <v>330</v>
      </c>
      <c r="B77" s="301">
        <v>694</v>
      </c>
      <c r="C77" s="301">
        <v>0</v>
      </c>
      <c r="D77" s="301">
        <f>D76+D63+D54</f>
        <v>628</v>
      </c>
      <c r="E77" s="4"/>
      <c r="F77" s="4"/>
    </row>
    <row r="78" spans="1:6">
      <c r="A78" s="65" t="s">
        <v>251</v>
      </c>
      <c r="B78" s="301">
        <v>0</v>
      </c>
      <c r="C78" s="301">
        <v>0</v>
      </c>
      <c r="D78" s="301">
        <v>455</v>
      </c>
      <c r="E78" s="4"/>
      <c r="F78" s="4"/>
    </row>
    <row r="79" spans="1:6">
      <c r="A79" s="64" t="s">
        <v>252</v>
      </c>
      <c r="B79" s="300">
        <v>335</v>
      </c>
      <c r="C79" s="300">
        <v>0</v>
      </c>
      <c r="D79" s="300">
        <v>0</v>
      </c>
      <c r="E79" s="4"/>
      <c r="F79" s="4"/>
    </row>
    <row r="80" spans="1:6">
      <c r="A80" s="64" t="s">
        <v>253</v>
      </c>
      <c r="B80" s="300">
        <v>21</v>
      </c>
      <c r="C80" s="300">
        <v>0</v>
      </c>
      <c r="D80" s="300">
        <v>0</v>
      </c>
      <c r="E80" s="4"/>
      <c r="F80" s="4"/>
    </row>
    <row r="81" spans="1:6">
      <c r="A81" s="64" t="s">
        <v>254</v>
      </c>
      <c r="B81" s="300">
        <v>0</v>
      </c>
      <c r="C81" s="300">
        <v>0</v>
      </c>
      <c r="D81" s="300">
        <v>0</v>
      </c>
      <c r="E81" s="4"/>
      <c r="F81" s="4"/>
    </row>
    <row r="82" spans="1:6">
      <c r="A82" s="65" t="s">
        <v>329</v>
      </c>
      <c r="B82" s="301">
        <v>356</v>
      </c>
      <c r="C82" s="301">
        <v>0</v>
      </c>
      <c r="D82" s="301">
        <v>0</v>
      </c>
      <c r="E82" s="4"/>
      <c r="F82" s="4"/>
    </row>
    <row r="83" spans="1:6">
      <c r="A83" s="81" t="s">
        <v>298</v>
      </c>
      <c r="B83" s="302">
        <v>374678</v>
      </c>
      <c r="C83" s="302">
        <v>0</v>
      </c>
      <c r="D83" s="302">
        <f>D78+D77+D45+D39+D24</f>
        <v>369415</v>
      </c>
      <c r="E83" s="4"/>
      <c r="F83" s="4"/>
    </row>
    <row r="84" spans="1:6">
      <c r="A84" s="65" t="s">
        <v>255</v>
      </c>
      <c r="B84" s="94"/>
      <c r="C84" s="94">
        <v>0</v>
      </c>
      <c r="D84" s="94"/>
      <c r="E84" s="4"/>
      <c r="F84" s="4"/>
    </row>
    <row r="85" spans="1:6">
      <c r="A85" s="64" t="s">
        <v>256</v>
      </c>
      <c r="B85" s="300">
        <v>489588</v>
      </c>
      <c r="C85" s="300">
        <v>0</v>
      </c>
      <c r="D85" s="300">
        <v>489588</v>
      </c>
      <c r="E85" s="4"/>
      <c r="F85" s="4"/>
    </row>
    <row r="86" spans="1:6">
      <c r="A86" s="64" t="s">
        <v>257</v>
      </c>
      <c r="B86" s="300">
        <v>0</v>
      </c>
      <c r="C86" s="300">
        <v>0</v>
      </c>
      <c r="D86" s="300">
        <v>0</v>
      </c>
      <c r="E86" s="4"/>
      <c r="F86" s="4"/>
    </row>
    <row r="87" spans="1:6">
      <c r="A87" s="64" t="s">
        <v>258</v>
      </c>
      <c r="B87" s="300">
        <v>1037</v>
      </c>
      <c r="C87" s="300">
        <v>0</v>
      </c>
      <c r="D87" s="300">
        <v>1037</v>
      </c>
      <c r="E87" s="4"/>
      <c r="F87" s="4"/>
    </row>
    <row r="88" spans="1:6">
      <c r="A88" s="64" t="s">
        <v>259</v>
      </c>
      <c r="B88" s="300">
        <v>-105084</v>
      </c>
      <c r="C88" s="300">
        <v>0</v>
      </c>
      <c r="D88" s="300">
        <v>-121056</v>
      </c>
      <c r="E88" s="4"/>
      <c r="F88" s="4"/>
    </row>
    <row r="89" spans="1:6">
      <c r="A89" s="64" t="s">
        <v>260</v>
      </c>
      <c r="B89" s="300">
        <v>0</v>
      </c>
      <c r="C89" s="300">
        <v>0</v>
      </c>
      <c r="D89" s="300">
        <v>0</v>
      </c>
      <c r="E89" s="4"/>
      <c r="F89" s="4"/>
    </row>
    <row r="90" spans="1:6">
      <c r="A90" s="64" t="s">
        <v>261</v>
      </c>
      <c r="B90" s="300">
        <v>-15973</v>
      </c>
      <c r="C90" s="300">
        <v>0</v>
      </c>
      <c r="D90" s="300">
        <v>-1588</v>
      </c>
      <c r="E90" s="4"/>
      <c r="F90" s="4"/>
    </row>
    <row r="91" spans="1:6">
      <c r="A91" s="65" t="s">
        <v>331</v>
      </c>
      <c r="B91" s="301">
        <v>369568</v>
      </c>
      <c r="C91" s="301">
        <v>0</v>
      </c>
      <c r="D91" s="301">
        <f>D85+D87+D88+D90</f>
        <v>367981</v>
      </c>
      <c r="E91" s="4"/>
      <c r="F91" s="4"/>
    </row>
    <row r="92" spans="1:6" ht="30">
      <c r="A92" s="64" t="s">
        <v>262</v>
      </c>
      <c r="B92" s="300">
        <v>0</v>
      </c>
      <c r="C92" s="300">
        <v>0</v>
      </c>
      <c r="D92" s="300">
        <v>0</v>
      </c>
      <c r="E92" s="4"/>
      <c r="F92" s="4"/>
    </row>
    <row r="93" spans="1:6" ht="30">
      <c r="A93" s="64" t="s">
        <v>263</v>
      </c>
      <c r="B93" s="300">
        <v>0</v>
      </c>
      <c r="C93" s="300">
        <v>0</v>
      </c>
      <c r="D93" s="300">
        <v>0</v>
      </c>
      <c r="E93" s="4"/>
      <c r="F93" s="4"/>
    </row>
    <row r="94" spans="1:6" ht="30">
      <c r="A94" s="64" t="s">
        <v>264</v>
      </c>
      <c r="B94" s="300">
        <v>6</v>
      </c>
      <c r="C94" s="300">
        <v>0</v>
      </c>
      <c r="D94" s="300">
        <v>0</v>
      </c>
      <c r="E94" s="4"/>
      <c r="F94" s="4"/>
    </row>
    <row r="95" spans="1:6" ht="30">
      <c r="A95" s="64" t="s">
        <v>265</v>
      </c>
      <c r="B95" s="300">
        <v>0</v>
      </c>
      <c r="C95" s="300">
        <v>0</v>
      </c>
      <c r="D95" s="300">
        <v>0</v>
      </c>
      <c r="E95" s="4"/>
      <c r="F95" s="4"/>
    </row>
    <row r="96" spans="1:6" ht="30">
      <c r="A96" s="64" t="s">
        <v>332</v>
      </c>
      <c r="B96" s="300">
        <v>0</v>
      </c>
      <c r="C96" s="300">
        <v>0</v>
      </c>
      <c r="D96" s="300">
        <v>0</v>
      </c>
      <c r="E96" s="4"/>
      <c r="F96" s="4"/>
    </row>
    <row r="97" spans="1:6">
      <c r="A97" s="64" t="s">
        <v>266</v>
      </c>
      <c r="B97" s="300">
        <v>0</v>
      </c>
      <c r="C97" s="300">
        <v>0</v>
      </c>
      <c r="D97" s="300">
        <v>0</v>
      </c>
      <c r="E97" s="4"/>
      <c r="F97" s="4"/>
    </row>
    <row r="98" spans="1:6">
      <c r="A98" s="64" t="s">
        <v>267</v>
      </c>
      <c r="B98" s="300">
        <v>0</v>
      </c>
      <c r="C98" s="300">
        <v>0</v>
      </c>
      <c r="D98" s="300">
        <v>0</v>
      </c>
      <c r="E98" s="4"/>
      <c r="F98" s="4"/>
    </row>
    <row r="99" spans="1:6" ht="30">
      <c r="A99" s="64" t="s">
        <v>333</v>
      </c>
      <c r="B99" s="300">
        <v>0</v>
      </c>
      <c r="C99" s="300">
        <v>0</v>
      </c>
      <c r="D99" s="300">
        <v>0</v>
      </c>
      <c r="E99" s="4"/>
      <c r="F99" s="4"/>
    </row>
    <row r="100" spans="1:6" ht="30">
      <c r="A100" s="64" t="s">
        <v>334</v>
      </c>
      <c r="B100" s="300">
        <v>0</v>
      </c>
      <c r="C100" s="300">
        <v>0</v>
      </c>
      <c r="D100" s="300">
        <v>0</v>
      </c>
      <c r="E100" s="4"/>
      <c r="F100" s="4"/>
    </row>
    <row r="101" spans="1:6">
      <c r="A101" s="65" t="s">
        <v>299</v>
      </c>
      <c r="B101" s="301">
        <v>0</v>
      </c>
      <c r="C101" s="301">
        <v>0</v>
      </c>
      <c r="D101" s="301">
        <v>0</v>
      </c>
      <c r="E101" s="4"/>
      <c r="F101" s="4"/>
    </row>
    <row r="102" spans="1:6" ht="30">
      <c r="A102" s="64" t="s">
        <v>268</v>
      </c>
      <c r="B102" s="300">
        <v>0</v>
      </c>
      <c r="C102" s="300">
        <v>0</v>
      </c>
      <c r="D102" s="300">
        <v>0</v>
      </c>
      <c r="E102" s="4"/>
      <c r="F102" s="4"/>
    </row>
    <row r="103" spans="1:6" ht="30">
      <c r="A103" s="64" t="s">
        <v>269</v>
      </c>
      <c r="B103" s="300">
        <v>0</v>
      </c>
      <c r="C103" s="300">
        <v>0</v>
      </c>
      <c r="D103" s="300">
        <v>0</v>
      </c>
      <c r="E103" s="4"/>
      <c r="F103" s="4"/>
    </row>
    <row r="104" spans="1:6" ht="30">
      <c r="A104" s="64" t="s">
        <v>270</v>
      </c>
      <c r="B104" s="300">
        <v>72</v>
      </c>
      <c r="C104" s="300">
        <v>0</v>
      </c>
      <c r="D104" s="300">
        <v>0</v>
      </c>
      <c r="E104" s="4"/>
      <c r="F104" s="4"/>
    </row>
    <row r="105" spans="1:6" ht="30">
      <c r="A105" s="64" t="s">
        <v>271</v>
      </c>
      <c r="B105" s="300">
        <v>0</v>
      </c>
      <c r="C105" s="300">
        <v>0</v>
      </c>
      <c r="D105" s="300">
        <v>0</v>
      </c>
      <c r="E105" s="4"/>
      <c r="F105" s="4"/>
    </row>
    <row r="106" spans="1:6" ht="30">
      <c r="A106" s="64" t="s">
        <v>335</v>
      </c>
      <c r="B106" s="300">
        <v>0</v>
      </c>
      <c r="C106" s="300">
        <v>0</v>
      </c>
      <c r="D106" s="300">
        <v>0</v>
      </c>
      <c r="E106" s="4"/>
      <c r="F106" s="4"/>
    </row>
    <row r="107" spans="1:6" ht="30">
      <c r="A107" s="64" t="s">
        <v>272</v>
      </c>
      <c r="B107" s="300">
        <v>0</v>
      </c>
      <c r="C107" s="300">
        <v>0</v>
      </c>
      <c r="D107" s="300">
        <v>0</v>
      </c>
      <c r="E107" s="4"/>
      <c r="F107" s="4"/>
    </row>
    <row r="108" spans="1:6" ht="30">
      <c r="A108" s="64" t="s">
        <v>273</v>
      </c>
      <c r="B108" s="300">
        <v>0</v>
      </c>
      <c r="C108" s="300">
        <v>0</v>
      </c>
      <c r="D108" s="300">
        <v>0</v>
      </c>
      <c r="E108" s="4"/>
      <c r="F108" s="4"/>
    </row>
    <row r="109" spans="1:6" ht="30">
      <c r="A109" s="64" t="s">
        <v>336</v>
      </c>
      <c r="B109" s="300">
        <v>0</v>
      </c>
      <c r="C109" s="300">
        <v>0</v>
      </c>
      <c r="D109" s="300">
        <v>0</v>
      </c>
      <c r="E109" s="4"/>
      <c r="F109" s="4"/>
    </row>
    <row r="110" spans="1:6" ht="30">
      <c r="A110" s="64" t="s">
        <v>337</v>
      </c>
      <c r="B110" s="300">
        <v>505</v>
      </c>
      <c r="C110" s="300">
        <v>0</v>
      </c>
      <c r="D110" s="300">
        <v>526</v>
      </c>
      <c r="E110" s="4"/>
      <c r="F110" s="4"/>
    </row>
    <row r="111" spans="1:6">
      <c r="A111" s="65" t="s">
        <v>300</v>
      </c>
      <c r="B111" s="301">
        <v>505</v>
      </c>
      <c r="C111" s="301">
        <v>0</v>
      </c>
      <c r="D111" s="301">
        <f>D110</f>
        <v>526</v>
      </c>
      <c r="E111" s="4"/>
      <c r="F111" s="4"/>
    </row>
    <row r="112" spans="1:6">
      <c r="A112" s="64" t="s">
        <v>274</v>
      </c>
      <c r="B112" s="300">
        <v>0</v>
      </c>
      <c r="C112" s="300">
        <v>0</v>
      </c>
      <c r="D112" s="300">
        <v>20</v>
      </c>
      <c r="E112" s="4"/>
      <c r="F112" s="4"/>
    </row>
    <row r="113" spans="1:6" ht="30">
      <c r="A113" s="64" t="s">
        <v>275</v>
      </c>
      <c r="B113" s="300">
        <v>0</v>
      </c>
      <c r="C113" s="300">
        <v>0</v>
      </c>
      <c r="D113" s="300">
        <v>0</v>
      </c>
      <c r="E113" s="4"/>
      <c r="F113" s="4"/>
    </row>
    <row r="114" spans="1:6">
      <c r="A114" s="64" t="s">
        <v>276</v>
      </c>
      <c r="B114" s="300">
        <v>0</v>
      </c>
      <c r="C114" s="300">
        <v>0</v>
      </c>
      <c r="D114" s="300">
        <v>28</v>
      </c>
      <c r="E114" s="4"/>
      <c r="F114" s="4"/>
    </row>
    <row r="115" spans="1:6">
      <c r="A115" s="64" t="s">
        <v>277</v>
      </c>
      <c r="B115" s="300">
        <v>0</v>
      </c>
      <c r="C115" s="300">
        <v>0</v>
      </c>
      <c r="D115" s="300">
        <v>0</v>
      </c>
      <c r="E115" s="4"/>
      <c r="F115" s="4"/>
    </row>
    <row r="116" spans="1:6" ht="30">
      <c r="A116" s="64" t="s">
        <v>278</v>
      </c>
      <c r="B116" s="300">
        <v>0</v>
      </c>
      <c r="C116" s="300">
        <v>0</v>
      </c>
      <c r="D116" s="300">
        <v>0</v>
      </c>
      <c r="E116" s="4"/>
      <c r="F116" s="4"/>
    </row>
    <row r="117" spans="1:6" ht="30">
      <c r="A117" s="64" t="s">
        <v>279</v>
      </c>
      <c r="B117" s="300">
        <v>0</v>
      </c>
      <c r="C117" s="300">
        <v>0</v>
      </c>
      <c r="D117" s="300">
        <v>0</v>
      </c>
      <c r="E117" s="4"/>
      <c r="F117" s="4"/>
    </row>
    <row r="118" spans="1:6" ht="30">
      <c r="A118" s="64" t="s">
        <v>280</v>
      </c>
      <c r="B118" s="300">
        <v>0</v>
      </c>
      <c r="C118" s="300">
        <v>0</v>
      </c>
      <c r="D118" s="300">
        <v>0</v>
      </c>
      <c r="E118" s="4"/>
      <c r="F118" s="4"/>
    </row>
    <row r="119" spans="1:6">
      <c r="A119" s="65" t="s">
        <v>338</v>
      </c>
      <c r="B119" s="300">
        <v>0</v>
      </c>
      <c r="C119" s="300">
        <v>0</v>
      </c>
      <c r="D119" s="300">
        <f>D112+D114</f>
        <v>48</v>
      </c>
      <c r="E119" s="4"/>
      <c r="F119" s="4"/>
    </row>
    <row r="120" spans="1:6">
      <c r="A120" s="65" t="s">
        <v>301</v>
      </c>
      <c r="B120" s="301">
        <v>505</v>
      </c>
      <c r="C120" s="301">
        <v>0</v>
      </c>
      <c r="D120" s="301">
        <f>D119+D111+D101</f>
        <v>574</v>
      </c>
      <c r="E120" s="4"/>
      <c r="F120" s="4"/>
    </row>
    <row r="121" spans="1:6">
      <c r="A121" s="65" t="s">
        <v>281</v>
      </c>
      <c r="B121" s="301">
        <v>0</v>
      </c>
      <c r="C121" s="301">
        <v>0</v>
      </c>
      <c r="D121" s="301">
        <v>0</v>
      </c>
      <c r="E121" s="4"/>
      <c r="F121" s="4"/>
    </row>
    <row r="122" spans="1:6" ht="25.5">
      <c r="A122" s="65" t="s">
        <v>282</v>
      </c>
      <c r="B122" s="301">
        <v>0</v>
      </c>
      <c r="C122" s="301">
        <v>0</v>
      </c>
      <c r="D122" s="301">
        <v>0</v>
      </c>
      <c r="E122" s="4"/>
      <c r="F122" s="4"/>
    </row>
    <row r="123" spans="1:6">
      <c r="A123" s="64" t="s">
        <v>283</v>
      </c>
      <c r="B123" s="300">
        <v>0</v>
      </c>
      <c r="C123" s="300">
        <v>0</v>
      </c>
      <c r="D123" s="300">
        <v>0</v>
      </c>
      <c r="E123" s="4"/>
      <c r="F123" s="4"/>
    </row>
    <row r="124" spans="1:6">
      <c r="A124" s="64" t="s">
        <v>284</v>
      </c>
      <c r="B124" s="300">
        <v>4605</v>
      </c>
      <c r="C124" s="300">
        <v>0</v>
      </c>
      <c r="D124" s="300">
        <v>860</v>
      </c>
      <c r="E124" s="4"/>
      <c r="F124" s="4"/>
    </row>
    <row r="125" spans="1:6">
      <c r="A125" s="64" t="s">
        <v>285</v>
      </c>
      <c r="B125" s="300">
        <v>0</v>
      </c>
      <c r="C125" s="300">
        <v>0</v>
      </c>
      <c r="D125" s="300">
        <v>0</v>
      </c>
      <c r="E125" s="4"/>
      <c r="F125" s="4"/>
    </row>
    <row r="126" spans="1:6">
      <c r="A126" s="65" t="s">
        <v>339</v>
      </c>
      <c r="B126" s="301">
        <v>4605</v>
      </c>
      <c r="C126" s="301">
        <v>0</v>
      </c>
      <c r="D126" s="301">
        <f>D124</f>
        <v>860</v>
      </c>
      <c r="E126" s="4"/>
      <c r="F126" s="4"/>
    </row>
    <row r="127" spans="1:6">
      <c r="A127" s="81" t="s">
        <v>340</v>
      </c>
      <c r="B127" s="302">
        <v>374678</v>
      </c>
      <c r="C127" s="302">
        <v>0</v>
      </c>
      <c r="D127" s="302">
        <f>D126+D122+D121+D120+D91</f>
        <v>369415</v>
      </c>
      <c r="E127" s="4"/>
      <c r="F127" s="4"/>
    </row>
    <row r="128" spans="1:6">
      <c r="A128" s="4"/>
      <c r="B128" s="4"/>
      <c r="C128" s="4"/>
      <c r="D128" s="4"/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G81"/>
  <sheetViews>
    <sheetView workbookViewId="0">
      <selection sqref="A1:B1"/>
    </sheetView>
  </sheetViews>
  <sheetFormatPr defaultRowHeight="15"/>
  <cols>
    <col min="1" max="1" width="67.140625" customWidth="1"/>
    <col min="2" max="2" width="15.710937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>
      <c r="A1" s="372" t="s">
        <v>139</v>
      </c>
      <c r="B1" s="372"/>
      <c r="C1" s="91"/>
      <c r="D1" s="91"/>
      <c r="E1" s="91"/>
      <c r="F1" s="91"/>
    </row>
    <row r="2" spans="1:7" ht="45" customHeight="1">
      <c r="A2" s="411" t="s">
        <v>173</v>
      </c>
      <c r="B2" s="371"/>
      <c r="C2" s="84"/>
      <c r="D2" s="84"/>
      <c r="E2" s="1"/>
      <c r="F2" s="1"/>
    </row>
    <row r="3" spans="1:7" ht="23.25" customHeight="1">
      <c r="A3" s="370" t="s">
        <v>383</v>
      </c>
      <c r="B3" s="371"/>
      <c r="C3" s="84"/>
      <c r="D3" s="84"/>
      <c r="E3" s="1"/>
      <c r="F3" s="1"/>
    </row>
    <row r="6" spans="1:7" ht="15.75">
      <c r="A6" s="52" t="s">
        <v>110</v>
      </c>
      <c r="B6" s="52"/>
      <c r="C6" s="303"/>
      <c r="D6" s="304"/>
      <c r="E6" s="304"/>
      <c r="F6" s="305"/>
      <c r="G6" s="4"/>
    </row>
    <row r="7" spans="1:7">
      <c r="A7" s="64" t="s">
        <v>384</v>
      </c>
      <c r="B7" s="300">
        <v>33071</v>
      </c>
      <c r="C7" s="306"/>
      <c r="D7" s="307"/>
      <c r="E7" s="307"/>
      <c r="F7" s="308"/>
      <c r="G7" s="4"/>
    </row>
    <row r="8" spans="1:7">
      <c r="A8" s="64" t="s">
        <v>385</v>
      </c>
      <c r="B8" s="300">
        <v>29291</v>
      </c>
      <c r="C8" s="306"/>
      <c r="D8" s="307"/>
      <c r="E8" s="307"/>
      <c r="F8" s="308"/>
      <c r="G8" s="4"/>
    </row>
    <row r="9" spans="1:7">
      <c r="A9" s="65" t="s">
        <v>386</v>
      </c>
      <c r="B9" s="301">
        <f>B7-B8</f>
        <v>3780</v>
      </c>
      <c r="C9" s="306"/>
      <c r="D9" s="307"/>
      <c r="E9" s="307"/>
      <c r="F9" s="309"/>
      <c r="G9" s="4"/>
    </row>
    <row r="10" spans="1:7">
      <c r="A10" s="64" t="s">
        <v>387</v>
      </c>
      <c r="B10" s="300">
        <v>8880</v>
      </c>
      <c r="C10" s="306"/>
      <c r="D10" s="307"/>
      <c r="E10" s="307"/>
      <c r="F10" s="308"/>
      <c r="G10" s="4"/>
    </row>
    <row r="11" spans="1:7">
      <c r="A11" s="64" t="s">
        <v>388</v>
      </c>
      <c r="B11" s="300">
        <v>8495</v>
      </c>
      <c r="C11" s="306"/>
      <c r="D11" s="307"/>
      <c r="E11" s="307"/>
      <c r="F11" s="308"/>
      <c r="G11" s="4"/>
    </row>
    <row r="12" spans="1:7">
      <c r="A12" s="65" t="s">
        <v>389</v>
      </c>
      <c r="B12" s="301">
        <f>B10-B11</f>
        <v>385</v>
      </c>
      <c r="C12" s="306"/>
      <c r="D12" s="307"/>
      <c r="E12" s="307"/>
      <c r="F12" s="309"/>
      <c r="G12" s="4"/>
    </row>
    <row r="13" spans="1:7">
      <c r="A13" s="81" t="s">
        <v>390</v>
      </c>
      <c r="B13" s="302">
        <f>B9+B12</f>
        <v>4165</v>
      </c>
      <c r="C13" s="306"/>
      <c r="D13" s="307"/>
      <c r="E13" s="307"/>
      <c r="F13" s="309"/>
      <c r="G13" s="4"/>
    </row>
    <row r="14" spans="1:7">
      <c r="A14" s="64" t="s">
        <v>391</v>
      </c>
      <c r="B14" s="300">
        <v>0</v>
      </c>
      <c r="C14" s="306"/>
      <c r="D14" s="307"/>
      <c r="E14" s="307"/>
      <c r="F14" s="308"/>
      <c r="G14" s="4"/>
    </row>
    <row r="15" spans="1:7">
      <c r="A15" s="64" t="s">
        <v>392</v>
      </c>
      <c r="B15" s="300">
        <v>0</v>
      </c>
      <c r="C15" s="306"/>
      <c r="D15" s="307"/>
      <c r="E15" s="307"/>
      <c r="F15" s="308"/>
      <c r="G15" s="4"/>
    </row>
    <row r="16" spans="1:7" ht="25.5">
      <c r="A16" s="65" t="s">
        <v>393</v>
      </c>
      <c r="B16" s="301">
        <v>0</v>
      </c>
      <c r="C16" s="306"/>
      <c r="D16" s="307"/>
      <c r="E16" s="307"/>
      <c r="F16" s="309"/>
      <c r="G16" s="4"/>
    </row>
    <row r="17" spans="1:7">
      <c r="A17" s="64" t="s">
        <v>394</v>
      </c>
      <c r="B17" s="300">
        <v>0</v>
      </c>
      <c r="C17" s="306"/>
      <c r="D17" s="307"/>
      <c r="E17" s="307"/>
      <c r="F17" s="308"/>
      <c r="G17" s="4"/>
    </row>
    <row r="18" spans="1:7">
      <c r="A18" s="64" t="s">
        <v>395</v>
      </c>
      <c r="B18" s="300">
        <v>0</v>
      </c>
      <c r="C18" s="306"/>
      <c r="D18" s="307"/>
      <c r="E18" s="307"/>
      <c r="F18" s="308"/>
      <c r="G18" s="4"/>
    </row>
    <row r="19" spans="1:7" ht="25.5">
      <c r="A19" s="65" t="s">
        <v>396</v>
      </c>
      <c r="B19" s="301">
        <v>0</v>
      </c>
      <c r="C19" s="306"/>
      <c r="D19" s="307"/>
      <c r="E19" s="307"/>
      <c r="F19" s="309"/>
      <c r="G19" s="4"/>
    </row>
    <row r="20" spans="1:7">
      <c r="A20" s="85" t="s">
        <v>397</v>
      </c>
      <c r="B20" s="310">
        <v>0</v>
      </c>
      <c r="C20" s="306"/>
      <c r="D20" s="307"/>
      <c r="E20" s="307"/>
      <c r="F20" s="309"/>
      <c r="G20" s="4"/>
    </row>
    <row r="21" spans="1:7">
      <c r="A21" s="65" t="s">
        <v>398</v>
      </c>
      <c r="B21" s="301">
        <f>B13+B20</f>
        <v>4165</v>
      </c>
      <c r="C21" s="306"/>
      <c r="D21" s="307"/>
      <c r="E21" s="307"/>
      <c r="F21" s="309"/>
      <c r="G21" s="4"/>
    </row>
    <row r="22" spans="1:7" ht="25.5">
      <c r="A22" s="81" t="s">
        <v>399</v>
      </c>
      <c r="B22" s="302">
        <v>0</v>
      </c>
      <c r="C22" s="306"/>
      <c r="D22" s="307"/>
      <c r="E22" s="307"/>
      <c r="F22" s="309"/>
      <c r="G22" s="4"/>
    </row>
    <row r="23" spans="1:7">
      <c r="A23" s="81" t="s">
        <v>400</v>
      </c>
      <c r="B23" s="302">
        <f>B21</f>
        <v>4165</v>
      </c>
      <c r="C23" s="306"/>
      <c r="D23" s="307"/>
      <c r="E23" s="307"/>
      <c r="F23" s="309"/>
      <c r="G23" s="4"/>
    </row>
    <row r="24" spans="1:7" ht="25.5">
      <c r="A24" s="85" t="s">
        <v>401</v>
      </c>
      <c r="B24" s="310">
        <v>0</v>
      </c>
      <c r="C24" s="306"/>
      <c r="D24" s="307"/>
      <c r="E24" s="307"/>
      <c r="F24" s="309"/>
      <c r="G24" s="4"/>
    </row>
    <row r="25" spans="1:7" ht="25.5">
      <c r="A25" s="85" t="s">
        <v>402</v>
      </c>
      <c r="B25" s="310">
        <v>0</v>
      </c>
      <c r="C25" s="306"/>
      <c r="D25" s="307"/>
      <c r="E25" s="307"/>
      <c r="F25" s="309"/>
      <c r="G25" s="4"/>
    </row>
    <row r="26" spans="1:7" ht="27" customHeight="1">
      <c r="A26" s="86" t="s">
        <v>403</v>
      </c>
      <c r="B26" s="96">
        <v>0</v>
      </c>
      <c r="C26" s="306"/>
      <c r="D26" s="307"/>
      <c r="E26" s="307"/>
      <c r="F26" s="307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</sheetData>
  <mergeCells count="3">
    <mergeCell ref="A2:B2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47"/>
  <sheetViews>
    <sheetView workbookViewId="0">
      <selection sqref="A1:D1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372" t="s">
        <v>140</v>
      </c>
      <c r="B1" s="372"/>
      <c r="C1" s="372"/>
      <c r="D1" s="372"/>
    </row>
    <row r="2" spans="1:4" ht="21" customHeight="1">
      <c r="A2" s="411" t="s">
        <v>173</v>
      </c>
      <c r="B2" s="412"/>
      <c r="C2" s="412"/>
      <c r="D2" s="412"/>
    </row>
    <row r="3" spans="1:4" ht="21" customHeight="1">
      <c r="A3" s="370" t="s">
        <v>382</v>
      </c>
      <c r="B3" s="412"/>
      <c r="C3" s="412"/>
      <c r="D3" s="412"/>
    </row>
    <row r="4" spans="1:4" ht="18">
      <c r="A4" s="43"/>
      <c r="B4" s="84"/>
      <c r="C4" s="84"/>
      <c r="D4" s="84"/>
    </row>
    <row r="5" spans="1:4" ht="38.25">
      <c r="A5" s="26" t="s">
        <v>110</v>
      </c>
      <c r="B5" s="83" t="s">
        <v>65</v>
      </c>
      <c r="C5" s="83" t="s">
        <v>313</v>
      </c>
      <c r="D5" s="83" t="s">
        <v>66</v>
      </c>
    </row>
    <row r="6" spans="1:4">
      <c r="A6" s="64" t="s">
        <v>341</v>
      </c>
      <c r="B6" s="300">
        <v>2883</v>
      </c>
      <c r="C6" s="300">
        <v>0</v>
      </c>
      <c r="D6" s="300">
        <v>7375</v>
      </c>
    </row>
    <row r="7" spans="1:4" ht="30">
      <c r="A7" s="64" t="s">
        <v>342</v>
      </c>
      <c r="B7" s="300">
        <v>698</v>
      </c>
      <c r="C7" s="300">
        <v>0</v>
      </c>
      <c r="D7" s="300">
        <v>32</v>
      </c>
    </row>
    <row r="8" spans="1:4">
      <c r="A8" s="64" t="s">
        <v>343</v>
      </c>
      <c r="B8" s="300">
        <v>991</v>
      </c>
      <c r="C8" s="300">
        <v>0</v>
      </c>
      <c r="D8" s="300">
        <v>417</v>
      </c>
    </row>
    <row r="9" spans="1:4" ht="25.5">
      <c r="A9" s="65" t="s">
        <v>344</v>
      </c>
      <c r="B9" s="301">
        <v>4572</v>
      </c>
      <c r="C9" s="301">
        <v>0</v>
      </c>
      <c r="D9" s="301">
        <f>D6+D7+D8</f>
        <v>7824</v>
      </c>
    </row>
    <row r="10" spans="1:4">
      <c r="A10" s="64" t="s">
        <v>345</v>
      </c>
      <c r="B10" s="300">
        <v>0</v>
      </c>
      <c r="C10" s="300">
        <v>0</v>
      </c>
      <c r="D10" s="300">
        <v>0</v>
      </c>
    </row>
    <row r="11" spans="1:4">
      <c r="A11" s="64" t="s">
        <v>346</v>
      </c>
      <c r="B11" s="300">
        <v>0</v>
      </c>
      <c r="C11" s="300">
        <v>0</v>
      </c>
      <c r="D11" s="300">
        <v>0</v>
      </c>
    </row>
    <row r="12" spans="1:4" ht="25.5">
      <c r="A12" s="65" t="s">
        <v>347</v>
      </c>
      <c r="B12" s="301">
        <v>0</v>
      </c>
      <c r="C12" s="300">
        <v>0</v>
      </c>
      <c r="D12" s="301">
        <v>0</v>
      </c>
    </row>
    <row r="13" spans="1:4" ht="30">
      <c r="A13" s="64" t="s">
        <v>348</v>
      </c>
      <c r="B13" s="300">
        <v>11795</v>
      </c>
      <c r="C13" s="300">
        <v>0</v>
      </c>
      <c r="D13" s="300">
        <v>12904</v>
      </c>
    </row>
    <row r="14" spans="1:4" ht="30">
      <c r="A14" s="64" t="s">
        <v>349</v>
      </c>
      <c r="B14" s="300">
        <v>487</v>
      </c>
      <c r="C14" s="300">
        <v>0</v>
      </c>
      <c r="D14" s="300">
        <v>4163</v>
      </c>
    </row>
    <row r="15" spans="1:4">
      <c r="A15" s="64" t="s">
        <v>350</v>
      </c>
      <c r="B15" s="300">
        <v>123</v>
      </c>
      <c r="C15" s="300">
        <v>0</v>
      </c>
      <c r="D15" s="300">
        <v>866</v>
      </c>
    </row>
    <row r="16" spans="1:4" ht="25.5">
      <c r="A16" s="65" t="s">
        <v>351</v>
      </c>
      <c r="B16" s="301">
        <v>12405</v>
      </c>
      <c r="C16" s="300">
        <v>0</v>
      </c>
      <c r="D16" s="301">
        <f>D13+D14+D15</f>
        <v>17933</v>
      </c>
    </row>
    <row r="17" spans="1:4">
      <c r="A17" s="64" t="s">
        <v>352</v>
      </c>
      <c r="B17" s="300">
        <v>1568</v>
      </c>
      <c r="C17" s="300">
        <v>0</v>
      </c>
      <c r="D17" s="300">
        <v>1691</v>
      </c>
    </row>
    <row r="18" spans="1:4">
      <c r="A18" s="64" t="s">
        <v>353</v>
      </c>
      <c r="B18" s="300">
        <v>3751</v>
      </c>
      <c r="C18" s="300">
        <v>0</v>
      </c>
      <c r="D18" s="300">
        <v>3356</v>
      </c>
    </row>
    <row r="19" spans="1:4">
      <c r="A19" s="64" t="s">
        <v>354</v>
      </c>
      <c r="B19" s="300">
        <v>0</v>
      </c>
      <c r="C19" s="300">
        <v>0</v>
      </c>
      <c r="D19" s="300">
        <v>0</v>
      </c>
    </row>
    <row r="20" spans="1:4">
      <c r="A20" s="64" t="s">
        <v>355</v>
      </c>
      <c r="B20" s="300">
        <v>0</v>
      </c>
      <c r="C20" s="300">
        <v>0</v>
      </c>
      <c r="D20" s="300">
        <v>32</v>
      </c>
    </row>
    <row r="21" spans="1:4" ht="25.5">
      <c r="A21" s="65" t="s">
        <v>356</v>
      </c>
      <c r="B21" s="301">
        <v>5319</v>
      </c>
      <c r="C21" s="300">
        <v>0</v>
      </c>
      <c r="D21" s="301">
        <f>D17+D18+D20</f>
        <v>5079</v>
      </c>
    </row>
    <row r="22" spans="1:4">
      <c r="A22" s="64" t="s">
        <v>357</v>
      </c>
      <c r="B22" s="300">
        <v>8414</v>
      </c>
      <c r="C22" s="300">
        <v>0</v>
      </c>
      <c r="D22" s="300">
        <v>6333</v>
      </c>
    </row>
    <row r="23" spans="1:4">
      <c r="A23" s="64" t="s">
        <v>358</v>
      </c>
      <c r="B23" s="300">
        <v>1626</v>
      </c>
      <c r="C23" s="300">
        <v>0</v>
      </c>
      <c r="D23" s="300">
        <v>-1333</v>
      </c>
    </row>
    <row r="24" spans="1:4">
      <c r="A24" s="64" t="s">
        <v>359</v>
      </c>
      <c r="B24" s="300">
        <v>1764</v>
      </c>
      <c r="C24" s="300">
        <v>0</v>
      </c>
      <c r="D24" s="300">
        <v>1993</v>
      </c>
    </row>
    <row r="25" spans="1:4" ht="25.5">
      <c r="A25" s="65" t="s">
        <v>360</v>
      </c>
      <c r="B25" s="301">
        <v>11804</v>
      </c>
      <c r="C25" s="300">
        <v>0</v>
      </c>
      <c r="D25" s="301">
        <f>D22+D23+D24</f>
        <v>6993</v>
      </c>
    </row>
    <row r="26" spans="1:4">
      <c r="A26" s="65" t="s">
        <v>361</v>
      </c>
      <c r="B26" s="301">
        <v>15295</v>
      </c>
      <c r="C26" s="300">
        <v>0</v>
      </c>
      <c r="D26" s="301">
        <v>17705</v>
      </c>
    </row>
    <row r="27" spans="1:4">
      <c r="A27" s="65" t="s">
        <v>362</v>
      </c>
      <c r="B27" s="301">
        <v>3601</v>
      </c>
      <c r="C27" s="300">
        <v>0</v>
      </c>
      <c r="D27" s="301">
        <v>5613</v>
      </c>
    </row>
    <row r="28" spans="1:4" ht="25.5">
      <c r="A28" s="65" t="s">
        <v>363</v>
      </c>
      <c r="B28" s="301">
        <v>-19042</v>
      </c>
      <c r="C28" s="300">
        <v>0</v>
      </c>
      <c r="D28" s="301">
        <f>D9+D12+D16-D21-D25-D26-D27</f>
        <v>-9633</v>
      </c>
    </row>
    <row r="29" spans="1:4">
      <c r="A29" s="64" t="s">
        <v>364</v>
      </c>
      <c r="B29" s="300">
        <v>0</v>
      </c>
      <c r="C29" s="300">
        <v>0</v>
      </c>
      <c r="D29" s="300">
        <v>0</v>
      </c>
    </row>
    <row r="30" spans="1:4" ht="30">
      <c r="A30" s="64" t="s">
        <v>365</v>
      </c>
      <c r="B30" s="300">
        <v>0</v>
      </c>
      <c r="C30" s="300">
        <v>0</v>
      </c>
      <c r="D30" s="300">
        <v>55</v>
      </c>
    </row>
    <row r="31" spans="1:4" ht="30">
      <c r="A31" s="64" t="s">
        <v>366</v>
      </c>
      <c r="B31" s="300">
        <v>0</v>
      </c>
      <c r="C31" s="300">
        <v>0</v>
      </c>
      <c r="D31" s="300">
        <v>0</v>
      </c>
    </row>
    <row r="32" spans="1:4">
      <c r="A32" s="64" t="s">
        <v>367</v>
      </c>
      <c r="B32" s="300">
        <v>0</v>
      </c>
      <c r="C32" s="300">
        <v>0</v>
      </c>
      <c r="D32" s="300">
        <v>0</v>
      </c>
    </row>
    <row r="33" spans="1:4" ht="25.5">
      <c r="A33" s="65" t="s">
        <v>368</v>
      </c>
      <c r="B33" s="301">
        <v>0</v>
      </c>
      <c r="C33" s="300">
        <v>0</v>
      </c>
      <c r="D33" s="301">
        <f>D30</f>
        <v>55</v>
      </c>
    </row>
    <row r="34" spans="1:4">
      <c r="A34" s="64" t="s">
        <v>369</v>
      </c>
      <c r="B34" s="300">
        <v>0</v>
      </c>
      <c r="C34" s="300">
        <v>0</v>
      </c>
      <c r="D34" s="300">
        <v>0</v>
      </c>
    </row>
    <row r="35" spans="1:4">
      <c r="A35" s="64" t="s">
        <v>370</v>
      </c>
      <c r="B35" s="300">
        <v>0</v>
      </c>
      <c r="C35" s="300">
        <v>0</v>
      </c>
      <c r="D35" s="300">
        <v>0</v>
      </c>
    </row>
    <row r="36" spans="1:4">
      <c r="A36" s="64" t="s">
        <v>371</v>
      </c>
      <c r="B36" s="300">
        <v>0</v>
      </c>
      <c r="C36" s="300">
        <v>0</v>
      </c>
      <c r="D36" s="300">
        <v>0</v>
      </c>
    </row>
    <row r="37" spans="1:4">
      <c r="A37" s="64" t="s">
        <v>372</v>
      </c>
      <c r="B37" s="300">
        <v>0</v>
      </c>
      <c r="C37" s="300">
        <v>0</v>
      </c>
      <c r="D37" s="300">
        <v>0</v>
      </c>
    </row>
    <row r="38" spans="1:4" ht="25.5">
      <c r="A38" s="65" t="s">
        <v>373</v>
      </c>
      <c r="B38" s="301">
        <v>0</v>
      </c>
      <c r="C38" s="300">
        <v>0</v>
      </c>
      <c r="D38" s="301">
        <v>0</v>
      </c>
    </row>
    <row r="39" spans="1:4" ht="25.5">
      <c r="A39" s="65" t="s">
        <v>374</v>
      </c>
      <c r="B39" s="301">
        <v>0</v>
      </c>
      <c r="C39" s="300">
        <v>0</v>
      </c>
      <c r="D39" s="301">
        <f>D33</f>
        <v>55</v>
      </c>
    </row>
    <row r="40" spans="1:4">
      <c r="A40" s="65" t="s">
        <v>375</v>
      </c>
      <c r="B40" s="301">
        <v>-19042</v>
      </c>
      <c r="C40" s="300">
        <v>0</v>
      </c>
      <c r="D40" s="301">
        <f>D28+D39</f>
        <v>-9578</v>
      </c>
    </row>
    <row r="41" spans="1:4" ht="30">
      <c r="A41" s="64" t="s">
        <v>376</v>
      </c>
      <c r="B41" s="300">
        <v>2019</v>
      </c>
      <c r="C41" s="300">
        <v>0</v>
      </c>
      <c r="D41" s="300">
        <v>7990</v>
      </c>
    </row>
    <row r="42" spans="1:4">
      <c r="A42" s="64" t="s">
        <v>377</v>
      </c>
      <c r="B42" s="300">
        <v>1117</v>
      </c>
      <c r="C42" s="300">
        <v>0</v>
      </c>
      <c r="D42" s="300">
        <v>0</v>
      </c>
    </row>
    <row r="43" spans="1:4" ht="25.5">
      <c r="A43" s="65" t="s">
        <v>378</v>
      </c>
      <c r="B43" s="301">
        <v>3136</v>
      </c>
      <c r="C43" s="300">
        <v>0</v>
      </c>
      <c r="D43" s="301">
        <f>D41</f>
        <v>7990</v>
      </c>
    </row>
    <row r="44" spans="1:4">
      <c r="A44" s="65" t="s">
        <v>379</v>
      </c>
      <c r="B44" s="301">
        <v>67</v>
      </c>
      <c r="C44" s="300">
        <v>0</v>
      </c>
      <c r="D44" s="301">
        <v>0</v>
      </c>
    </row>
    <row r="45" spans="1:4">
      <c r="A45" s="65" t="s">
        <v>380</v>
      </c>
      <c r="B45" s="301">
        <v>3069</v>
      </c>
      <c r="C45" s="300">
        <v>0</v>
      </c>
      <c r="D45" s="301">
        <f>D43</f>
        <v>7990</v>
      </c>
    </row>
    <row r="46" spans="1:4">
      <c r="A46" s="65" t="s">
        <v>381</v>
      </c>
      <c r="B46" s="301">
        <v>-15973</v>
      </c>
      <c r="C46" s="300">
        <v>0</v>
      </c>
      <c r="D46" s="301">
        <f>D40+D43</f>
        <v>-1588</v>
      </c>
    </row>
    <row r="47" spans="1:4">
      <c r="A47" s="4"/>
      <c r="B47" s="4"/>
      <c r="C47" s="4"/>
      <c r="D47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1"/>
  <sheetViews>
    <sheetView workbookViewId="0">
      <selection sqref="A1:E1"/>
    </sheetView>
  </sheetViews>
  <sheetFormatPr defaultRowHeight="1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>
      <c r="A1" s="372" t="s">
        <v>141</v>
      </c>
      <c r="B1" s="372"/>
      <c r="C1" s="372"/>
      <c r="D1" s="372"/>
      <c r="E1" s="372"/>
    </row>
    <row r="2" spans="1:5" ht="23.25" customHeight="1">
      <c r="A2" s="368" t="s">
        <v>173</v>
      </c>
      <c r="B2" s="371"/>
      <c r="C2" s="371"/>
      <c r="D2" s="371"/>
      <c r="E2" s="371"/>
    </row>
    <row r="3" spans="1:5" ht="25.5" customHeight="1">
      <c r="A3" s="413" t="s">
        <v>168</v>
      </c>
      <c r="B3" s="371"/>
      <c r="C3" s="371"/>
      <c r="D3" s="371"/>
      <c r="E3" s="371"/>
    </row>
    <row r="4" spans="1:5" ht="25.5" customHeight="1">
      <c r="A4" s="53"/>
      <c r="B4" s="44"/>
      <c r="C4" s="44"/>
      <c r="D4" s="44"/>
      <c r="E4" s="44"/>
    </row>
    <row r="5" spans="1:5" ht="21.75" customHeight="1">
      <c r="A5" s="367" t="s">
        <v>171</v>
      </c>
      <c r="B5" s="44"/>
      <c r="C5" s="44"/>
      <c r="D5" s="44"/>
      <c r="E5" s="44"/>
    </row>
    <row r="6" spans="1:5">
      <c r="A6" s="414" t="s">
        <v>110</v>
      </c>
      <c r="B6" s="403" t="s">
        <v>424</v>
      </c>
      <c r="C6" s="416" t="s">
        <v>166</v>
      </c>
      <c r="D6" s="417"/>
      <c r="E6" s="418"/>
    </row>
    <row r="7" spans="1:5" ht="30.75" customHeight="1">
      <c r="A7" s="402"/>
      <c r="B7" s="415"/>
      <c r="C7" s="52" t="s">
        <v>170</v>
      </c>
      <c r="D7" s="63" t="s">
        <v>203</v>
      </c>
      <c r="E7" s="52" t="s">
        <v>204</v>
      </c>
    </row>
    <row r="8" spans="1:5" ht="30">
      <c r="A8" s="48" t="s">
        <v>164</v>
      </c>
      <c r="B8" s="5" t="s">
        <v>582</v>
      </c>
      <c r="C8" s="20"/>
      <c r="D8" s="20"/>
      <c r="E8" s="20"/>
    </row>
    <row r="9" spans="1:5" ht="30">
      <c r="A9" s="48" t="s">
        <v>165</v>
      </c>
      <c r="B9" s="5" t="s">
        <v>582</v>
      </c>
      <c r="C9" s="20"/>
      <c r="D9" s="20"/>
      <c r="E9" s="20"/>
    </row>
    <row r="10" spans="1:5" ht="18.75" customHeight="1">
      <c r="A10" s="26" t="s">
        <v>169</v>
      </c>
      <c r="B10" s="26"/>
      <c r="C10" s="20"/>
      <c r="D10" s="20"/>
      <c r="E10" s="20"/>
    </row>
    <row r="13" spans="1:5">
      <c r="A13" s="414" t="s">
        <v>110</v>
      </c>
      <c r="B13" s="403" t="s">
        <v>424</v>
      </c>
      <c r="C13" s="416" t="s">
        <v>166</v>
      </c>
      <c r="D13" s="417"/>
      <c r="E13" s="418"/>
    </row>
    <row r="14" spans="1:5" ht="26.25">
      <c r="A14" s="402"/>
      <c r="B14" s="415"/>
      <c r="C14" s="52" t="s">
        <v>170</v>
      </c>
      <c r="D14" s="63" t="s">
        <v>203</v>
      </c>
      <c r="E14" s="52" t="s">
        <v>204</v>
      </c>
    </row>
    <row r="15" spans="1:5" ht="30">
      <c r="A15" s="48" t="s">
        <v>164</v>
      </c>
      <c r="B15" s="5" t="s">
        <v>582</v>
      </c>
      <c r="C15" s="20"/>
      <c r="D15" s="20"/>
      <c r="E15" s="20"/>
    </row>
    <row r="16" spans="1:5" ht="30">
      <c r="A16" s="48" t="s">
        <v>165</v>
      </c>
      <c r="B16" s="5" t="s">
        <v>582</v>
      </c>
      <c r="C16" s="20"/>
      <c r="D16" s="20"/>
      <c r="E16" s="20"/>
    </row>
    <row r="17" spans="1:5" ht="21" customHeight="1">
      <c r="A17" s="26" t="s">
        <v>169</v>
      </c>
      <c r="B17" s="26"/>
      <c r="C17" s="20"/>
      <c r="D17" s="20"/>
      <c r="E17" s="20"/>
    </row>
    <row r="20" spans="1:5">
      <c r="A20" s="414" t="s">
        <v>110</v>
      </c>
      <c r="B20" s="403" t="s">
        <v>424</v>
      </c>
      <c r="C20" s="416" t="s">
        <v>166</v>
      </c>
      <c r="D20" s="417"/>
      <c r="E20" s="418"/>
    </row>
    <row r="21" spans="1:5" ht="26.25">
      <c r="A21" s="402"/>
      <c r="B21" s="415"/>
      <c r="C21" s="52" t="s">
        <v>170</v>
      </c>
      <c r="D21" s="63" t="s">
        <v>203</v>
      </c>
      <c r="E21" s="52" t="s">
        <v>204</v>
      </c>
    </row>
    <row r="22" spans="1:5" ht="30">
      <c r="A22" s="48" t="s">
        <v>164</v>
      </c>
      <c r="B22" s="5" t="s">
        <v>582</v>
      </c>
      <c r="C22" s="20"/>
      <c r="D22" s="20"/>
      <c r="E22" s="20"/>
    </row>
    <row r="23" spans="1:5" ht="30">
      <c r="A23" s="48" t="s">
        <v>165</v>
      </c>
      <c r="B23" s="5" t="s">
        <v>582</v>
      </c>
      <c r="C23" s="20"/>
      <c r="D23" s="20"/>
      <c r="E23" s="20"/>
    </row>
    <row r="24" spans="1:5" ht="22.5" customHeight="1">
      <c r="A24" s="26" t="s">
        <v>169</v>
      </c>
      <c r="B24" s="26"/>
      <c r="C24" s="20"/>
      <c r="D24" s="20"/>
      <c r="E24" s="20"/>
    </row>
    <row r="27" spans="1:5">
      <c r="A27" s="414" t="s">
        <v>110</v>
      </c>
      <c r="B27" s="403" t="s">
        <v>424</v>
      </c>
      <c r="C27" s="416" t="s">
        <v>152</v>
      </c>
      <c r="D27" s="417"/>
      <c r="E27" s="418"/>
    </row>
    <row r="28" spans="1:5" ht="26.25">
      <c r="A28" s="402"/>
      <c r="B28" s="415"/>
      <c r="C28" s="52" t="s">
        <v>170</v>
      </c>
      <c r="D28" s="63" t="s">
        <v>203</v>
      </c>
      <c r="E28" s="52" t="s">
        <v>204</v>
      </c>
    </row>
    <row r="29" spans="1:5" ht="30">
      <c r="A29" s="48" t="s">
        <v>164</v>
      </c>
      <c r="B29" s="5" t="s">
        <v>582</v>
      </c>
      <c r="C29" s="26">
        <f t="shared" ref="C29:E30" si="0">SUM(C8+C15+C22)</f>
        <v>0</v>
      </c>
      <c r="D29" s="26">
        <f t="shared" si="0"/>
        <v>0</v>
      </c>
      <c r="E29" s="26">
        <f t="shared" si="0"/>
        <v>0</v>
      </c>
    </row>
    <row r="30" spans="1:5" ht="30">
      <c r="A30" s="48" t="s">
        <v>165</v>
      </c>
      <c r="B30" s="5" t="s">
        <v>582</v>
      </c>
      <c r="C30" s="26">
        <f t="shared" si="0"/>
        <v>0</v>
      </c>
      <c r="D30" s="26">
        <f t="shared" si="0"/>
        <v>0</v>
      </c>
      <c r="E30" s="26">
        <f t="shared" si="0"/>
        <v>0</v>
      </c>
    </row>
    <row r="31" spans="1:5" ht="21" customHeight="1">
      <c r="A31" s="26" t="s">
        <v>169</v>
      </c>
      <c r="B31" s="26"/>
      <c r="C31" s="20"/>
      <c r="D31" s="20"/>
      <c r="E31" s="20"/>
    </row>
  </sheetData>
  <mergeCells count="15"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  <mergeCell ref="A1:E1"/>
    <mergeCell ref="A2:E2"/>
    <mergeCell ref="A3:E3"/>
    <mergeCell ref="A6:A7"/>
    <mergeCell ref="B6:B7"/>
    <mergeCell ref="C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G96"/>
  <sheetViews>
    <sheetView workbookViewId="0">
      <selection sqref="A1:E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372" t="s">
        <v>124</v>
      </c>
      <c r="B1" s="372"/>
      <c r="C1" s="372"/>
      <c r="D1" s="372"/>
      <c r="E1" s="372"/>
    </row>
    <row r="2" spans="1:7" ht="24" customHeight="1">
      <c r="A2" s="368" t="s">
        <v>173</v>
      </c>
      <c r="B2" s="369"/>
      <c r="C2" s="369"/>
      <c r="D2" s="369"/>
      <c r="E2" s="369"/>
    </row>
    <row r="3" spans="1:7" ht="24" customHeight="1">
      <c r="A3" s="370" t="s">
        <v>42</v>
      </c>
      <c r="B3" s="371"/>
      <c r="C3" s="371"/>
      <c r="D3" s="371"/>
      <c r="E3" s="371"/>
      <c r="G3" s="54"/>
    </row>
    <row r="4" spans="1:7" ht="18">
      <c r="A4" s="28"/>
    </row>
    <row r="5" spans="1:7" ht="25.5">
      <c r="A5" s="2" t="s">
        <v>423</v>
      </c>
      <c r="B5" s="3" t="s">
        <v>192</v>
      </c>
      <c r="C5" s="3" t="s">
        <v>170</v>
      </c>
      <c r="D5" s="3" t="s">
        <v>203</v>
      </c>
      <c r="E5" s="63" t="s">
        <v>204</v>
      </c>
    </row>
    <row r="6" spans="1:7" ht="15" customHeight="1">
      <c r="A6" s="21" t="s">
        <v>603</v>
      </c>
      <c r="B6" s="218" t="s">
        <v>604</v>
      </c>
      <c r="C6" s="94">
        <v>7744</v>
      </c>
      <c r="D6" s="94">
        <v>7744</v>
      </c>
      <c r="E6" s="94">
        <v>7744</v>
      </c>
    </row>
    <row r="7" spans="1:7" ht="15" customHeight="1">
      <c r="A7" s="5" t="s">
        <v>605</v>
      </c>
      <c r="B7" s="218" t="s">
        <v>606</v>
      </c>
      <c r="C7" s="94"/>
      <c r="D7" s="94">
        <v>0</v>
      </c>
      <c r="E7" s="94">
        <v>0</v>
      </c>
    </row>
    <row r="8" spans="1:7" ht="15" customHeight="1">
      <c r="A8" s="5" t="s">
        <v>607</v>
      </c>
      <c r="B8" s="218" t="s">
        <v>608</v>
      </c>
      <c r="C8" s="94">
        <v>3678</v>
      </c>
      <c r="D8" s="94">
        <v>3960</v>
      </c>
      <c r="E8" s="94">
        <v>3960</v>
      </c>
    </row>
    <row r="9" spans="1:7" ht="15" customHeight="1">
      <c r="A9" s="5" t="s">
        <v>609</v>
      </c>
      <c r="B9" s="218" t="s">
        <v>610</v>
      </c>
      <c r="C9" s="94">
        <v>1200</v>
      </c>
      <c r="D9" s="94">
        <v>1200</v>
      </c>
      <c r="E9" s="94">
        <v>1200</v>
      </c>
    </row>
    <row r="10" spans="1:7" ht="15" customHeight="1">
      <c r="A10" s="5" t="s">
        <v>611</v>
      </c>
      <c r="B10" s="218" t="s">
        <v>612</v>
      </c>
      <c r="C10" s="94"/>
      <c r="D10" s="94"/>
      <c r="E10" s="94"/>
    </row>
    <row r="11" spans="1:7" ht="15" customHeight="1">
      <c r="A11" s="5" t="s">
        <v>613</v>
      </c>
      <c r="B11" s="218" t="s">
        <v>614</v>
      </c>
      <c r="C11" s="94"/>
      <c r="D11" s="94"/>
      <c r="E11" s="94"/>
    </row>
    <row r="12" spans="1:7" ht="15" customHeight="1">
      <c r="A12" s="6" t="s">
        <v>6</v>
      </c>
      <c r="B12" s="212" t="s">
        <v>615</v>
      </c>
      <c r="C12" s="88">
        <f>C6+C8+C9</f>
        <v>12622</v>
      </c>
      <c r="D12" s="88">
        <f>D6+D7+D8+D9+D10+D11</f>
        <v>12904</v>
      </c>
      <c r="E12" s="88">
        <f>E6+E7+E8+E9+E10+E11</f>
        <v>12904</v>
      </c>
    </row>
    <row r="13" spans="1:7" ht="15" customHeight="1">
      <c r="A13" s="5" t="s">
        <v>616</v>
      </c>
      <c r="B13" s="218" t="s">
        <v>617</v>
      </c>
      <c r="C13" s="94"/>
      <c r="D13" s="94"/>
      <c r="E13" s="94"/>
    </row>
    <row r="14" spans="1:7" ht="15" customHeight="1">
      <c r="A14" s="5" t="s">
        <v>618</v>
      </c>
      <c r="B14" s="218" t="s">
        <v>619</v>
      </c>
      <c r="C14" s="94"/>
      <c r="D14" s="94"/>
      <c r="E14" s="94"/>
    </row>
    <row r="15" spans="1:7" ht="15" customHeight="1">
      <c r="A15" s="5" t="s">
        <v>822</v>
      </c>
      <c r="B15" s="218" t="s">
        <v>620</v>
      </c>
      <c r="C15" s="94"/>
      <c r="D15" s="94"/>
      <c r="E15" s="94"/>
    </row>
    <row r="16" spans="1:7" ht="15" customHeight="1">
      <c r="A16" s="5" t="s">
        <v>823</v>
      </c>
      <c r="B16" s="218" t="s">
        <v>621</v>
      </c>
      <c r="C16" s="94"/>
      <c r="D16" s="94"/>
      <c r="E16" s="94"/>
    </row>
    <row r="17" spans="1:5" ht="15" customHeight="1">
      <c r="A17" s="5" t="s">
        <v>824</v>
      </c>
      <c r="B17" s="218" t="s">
        <v>622</v>
      </c>
      <c r="C17" s="94">
        <v>0</v>
      </c>
      <c r="D17" s="94">
        <v>4163</v>
      </c>
      <c r="E17" s="94">
        <v>4163</v>
      </c>
    </row>
    <row r="18" spans="1:5" ht="15" customHeight="1">
      <c r="A18" s="24" t="s">
        <v>7</v>
      </c>
      <c r="B18" s="212" t="s">
        <v>623</v>
      </c>
      <c r="C18" s="88">
        <f>C12</f>
        <v>12622</v>
      </c>
      <c r="D18" s="88">
        <f>D12+D17</f>
        <v>17067</v>
      </c>
      <c r="E18" s="88">
        <f>E12+E17</f>
        <v>17067</v>
      </c>
    </row>
    <row r="19" spans="1:5" ht="15" customHeight="1">
      <c r="A19" s="5" t="s">
        <v>828</v>
      </c>
      <c r="B19" s="218" t="s">
        <v>632</v>
      </c>
      <c r="C19" s="94"/>
      <c r="D19" s="94"/>
      <c r="E19" s="94"/>
    </row>
    <row r="20" spans="1:5" ht="15" customHeight="1">
      <c r="A20" s="5" t="s">
        <v>829</v>
      </c>
      <c r="B20" s="218" t="s">
        <v>633</v>
      </c>
      <c r="C20" s="94"/>
      <c r="D20" s="94"/>
      <c r="E20" s="94"/>
    </row>
    <row r="21" spans="1:5" ht="15" customHeight="1">
      <c r="A21" s="6" t="s">
        <v>9</v>
      </c>
      <c r="B21" s="212" t="s">
        <v>634</v>
      </c>
      <c r="C21" s="94"/>
      <c r="D21" s="94"/>
      <c r="E21" s="94"/>
    </row>
    <row r="22" spans="1:5" ht="15" customHeight="1">
      <c r="A22" s="5" t="s">
        <v>830</v>
      </c>
      <c r="B22" s="218" t="s">
        <v>635</v>
      </c>
      <c r="C22" s="94"/>
      <c r="D22" s="94"/>
      <c r="E22" s="94"/>
    </row>
    <row r="23" spans="1:5" ht="15" customHeight="1">
      <c r="A23" s="5" t="s">
        <v>831</v>
      </c>
      <c r="B23" s="218" t="s">
        <v>636</v>
      </c>
      <c r="C23" s="94"/>
      <c r="D23" s="94"/>
      <c r="E23" s="94"/>
    </row>
    <row r="24" spans="1:5" ht="15" customHeight="1">
      <c r="A24" s="5" t="s">
        <v>832</v>
      </c>
      <c r="B24" s="218" t="s">
        <v>637</v>
      </c>
      <c r="C24" s="94">
        <v>290</v>
      </c>
      <c r="D24" s="120">
        <v>280</v>
      </c>
      <c r="E24" s="120">
        <v>280</v>
      </c>
    </row>
    <row r="25" spans="1:5" ht="15" customHeight="1">
      <c r="A25" s="5" t="s">
        <v>833</v>
      </c>
      <c r="B25" s="218" t="s">
        <v>638</v>
      </c>
      <c r="C25" s="94">
        <v>2441</v>
      </c>
      <c r="D25" s="120">
        <v>5470</v>
      </c>
      <c r="E25" s="120">
        <v>5470</v>
      </c>
    </row>
    <row r="26" spans="1:5" ht="15" customHeight="1">
      <c r="A26" s="5" t="s">
        <v>834</v>
      </c>
      <c r="B26" s="218" t="s">
        <v>641</v>
      </c>
      <c r="C26" s="94"/>
      <c r="D26" s="120"/>
      <c r="E26" s="120"/>
    </row>
    <row r="27" spans="1:5" ht="15" customHeight="1">
      <c r="A27" s="5" t="s">
        <v>642</v>
      </c>
      <c r="B27" s="218" t="s">
        <v>643</v>
      </c>
      <c r="C27" s="94"/>
      <c r="D27" s="120"/>
      <c r="E27" s="120"/>
    </row>
    <row r="28" spans="1:5" ht="15" customHeight="1">
      <c r="A28" s="5" t="s">
        <v>835</v>
      </c>
      <c r="B28" s="218" t="s">
        <v>644</v>
      </c>
      <c r="C28" s="94">
        <v>600</v>
      </c>
      <c r="D28" s="120">
        <v>500</v>
      </c>
      <c r="E28" s="120">
        <v>500</v>
      </c>
    </row>
    <row r="29" spans="1:5" ht="15" customHeight="1">
      <c r="A29" s="5" t="s">
        <v>836</v>
      </c>
      <c r="B29" s="218" t="s">
        <v>649</v>
      </c>
      <c r="C29" s="94">
        <v>150</v>
      </c>
      <c r="D29" s="120">
        <v>32</v>
      </c>
      <c r="E29" s="120">
        <v>32</v>
      </c>
    </row>
    <row r="30" spans="1:5" ht="15" customHeight="1">
      <c r="A30" s="6" t="s">
        <v>10</v>
      </c>
      <c r="B30" s="212" t="s">
        <v>652</v>
      </c>
      <c r="C30" s="94">
        <f>C25+C28+C29</f>
        <v>3191</v>
      </c>
      <c r="D30" s="120">
        <f>D25+D28+D29</f>
        <v>6002</v>
      </c>
      <c r="E30" s="120">
        <f>E25+E28+E29</f>
        <v>6002</v>
      </c>
    </row>
    <row r="31" spans="1:5" ht="15" customHeight="1">
      <c r="A31" s="5" t="s">
        <v>837</v>
      </c>
      <c r="B31" s="218" t="s">
        <v>653</v>
      </c>
      <c r="C31" s="94">
        <v>40</v>
      </c>
      <c r="D31" s="120">
        <v>28</v>
      </c>
      <c r="E31" s="120">
        <v>28</v>
      </c>
    </row>
    <row r="32" spans="1:5" ht="15" customHeight="1">
      <c r="A32" s="24" t="s">
        <v>11</v>
      </c>
      <c r="B32" s="212" t="s">
        <v>654</v>
      </c>
      <c r="C32" s="88">
        <f>C30+C31+C24</f>
        <v>3521</v>
      </c>
      <c r="D32" s="221">
        <f>D30+D31+D24</f>
        <v>6310</v>
      </c>
      <c r="E32" s="221">
        <f>E30+E31+E24</f>
        <v>6310</v>
      </c>
    </row>
    <row r="33" spans="1:5" ht="15" customHeight="1">
      <c r="A33" s="9" t="s">
        <v>655</v>
      </c>
      <c r="B33" s="218" t="s">
        <v>656</v>
      </c>
      <c r="C33" s="94"/>
      <c r="D33" s="120"/>
      <c r="E33" s="120"/>
    </row>
    <row r="34" spans="1:5" ht="15" customHeight="1">
      <c r="A34" s="9" t="s">
        <v>838</v>
      </c>
      <c r="B34" s="218" t="s">
        <v>657</v>
      </c>
      <c r="C34" s="94">
        <v>720</v>
      </c>
      <c r="D34" s="120">
        <v>0</v>
      </c>
      <c r="E34" s="120">
        <v>0</v>
      </c>
    </row>
    <row r="35" spans="1:5" ht="15" customHeight="1">
      <c r="A35" s="9" t="s">
        <v>839</v>
      </c>
      <c r="B35" s="218" t="s">
        <v>658</v>
      </c>
      <c r="C35" s="94"/>
      <c r="D35" s="120">
        <v>32</v>
      </c>
      <c r="E35" s="120">
        <v>32</v>
      </c>
    </row>
    <row r="36" spans="1:5" ht="15" customHeight="1">
      <c r="A36" s="9" t="s">
        <v>840</v>
      </c>
      <c r="B36" s="218" t="s">
        <v>659</v>
      </c>
      <c r="C36" s="94">
        <v>300</v>
      </c>
      <c r="D36" s="120">
        <v>752</v>
      </c>
      <c r="E36" s="120">
        <v>752</v>
      </c>
    </row>
    <row r="37" spans="1:5" ht="15" customHeight="1">
      <c r="A37" s="9" t="s">
        <v>660</v>
      </c>
      <c r="B37" s="218" t="s">
        <v>661</v>
      </c>
      <c r="C37" s="94"/>
      <c r="D37" s="120"/>
      <c r="E37" s="120"/>
    </row>
    <row r="38" spans="1:5" ht="15" customHeight="1">
      <c r="A38" s="9" t="s">
        <v>662</v>
      </c>
      <c r="B38" s="218" t="s">
        <v>663</v>
      </c>
      <c r="C38" s="94"/>
      <c r="D38" s="120"/>
      <c r="E38" s="120"/>
    </row>
    <row r="39" spans="1:5" ht="15" customHeight="1">
      <c r="A39" s="9" t="s">
        <v>664</v>
      </c>
      <c r="B39" s="218" t="s">
        <v>665</v>
      </c>
      <c r="C39" s="94"/>
      <c r="D39" s="120"/>
      <c r="E39" s="120"/>
    </row>
    <row r="40" spans="1:5" ht="15" customHeight="1">
      <c r="A40" s="9" t="s">
        <v>841</v>
      </c>
      <c r="B40" s="218" t="s">
        <v>666</v>
      </c>
      <c r="C40" s="94">
        <v>60</v>
      </c>
      <c r="D40" s="120">
        <v>55</v>
      </c>
      <c r="E40" s="120">
        <v>55</v>
      </c>
    </row>
    <row r="41" spans="1:5" ht="15" customHeight="1">
      <c r="A41" s="9" t="s">
        <v>842</v>
      </c>
      <c r="B41" s="218" t="s">
        <v>667</v>
      </c>
      <c r="C41" s="94"/>
      <c r="D41" s="120"/>
      <c r="E41" s="120"/>
    </row>
    <row r="42" spans="1:5" ht="15" customHeight="1">
      <c r="A42" s="9" t="s">
        <v>843</v>
      </c>
      <c r="B42" s="218" t="s">
        <v>668</v>
      </c>
      <c r="C42" s="94"/>
      <c r="D42" s="120">
        <v>747</v>
      </c>
      <c r="E42" s="120">
        <v>747</v>
      </c>
    </row>
    <row r="43" spans="1:5" ht="15" customHeight="1">
      <c r="A43" s="29" t="s">
        <v>12</v>
      </c>
      <c r="B43" s="212" t="s">
        <v>669</v>
      </c>
      <c r="C43" s="88">
        <f>C34+C36+C40</f>
        <v>1080</v>
      </c>
      <c r="D43" s="221">
        <f>D33+D34+D35+D36+D37+D38+D39+D40+D41+D42</f>
        <v>1586</v>
      </c>
      <c r="E43" s="221">
        <f>E33+E34+E35+E36+E37+E38+E39+E40+E41+E42</f>
        <v>1586</v>
      </c>
    </row>
    <row r="44" spans="1:5" ht="15" customHeight="1">
      <c r="A44" s="9" t="s">
        <v>678</v>
      </c>
      <c r="B44" s="218" t="s">
        <v>679</v>
      </c>
      <c r="C44" s="94"/>
      <c r="D44" s="94"/>
      <c r="E44" s="94"/>
    </row>
    <row r="45" spans="1:5" ht="15" customHeight="1">
      <c r="A45" s="5" t="s">
        <v>847</v>
      </c>
      <c r="B45" s="218" t="s">
        <v>680</v>
      </c>
      <c r="C45" s="94"/>
      <c r="D45" s="94"/>
      <c r="E45" s="94"/>
    </row>
    <row r="46" spans="1:5" ht="15" customHeight="1">
      <c r="A46" s="9" t="s">
        <v>848</v>
      </c>
      <c r="B46" s="218" t="s">
        <v>681</v>
      </c>
      <c r="C46" s="94"/>
      <c r="D46" s="94"/>
      <c r="E46" s="94"/>
    </row>
    <row r="47" spans="1:5" ht="15" customHeight="1">
      <c r="A47" s="24" t="s">
        <v>14</v>
      </c>
      <c r="B47" s="212" t="s">
        <v>682</v>
      </c>
      <c r="C47" s="94"/>
      <c r="D47" s="94"/>
      <c r="E47" s="94"/>
    </row>
    <row r="48" spans="1:5" ht="15" customHeight="1">
      <c r="A48" s="67" t="s">
        <v>74</v>
      </c>
      <c r="B48" s="213"/>
      <c r="C48" s="95">
        <f>C67</f>
        <v>17223</v>
      </c>
      <c r="D48" s="95">
        <f>D67</f>
        <v>24963</v>
      </c>
      <c r="E48" s="95">
        <f>E67</f>
        <v>24963</v>
      </c>
    </row>
    <row r="49" spans="1:5" ht="15" customHeight="1">
      <c r="A49" s="5" t="s">
        <v>624</v>
      </c>
      <c r="B49" s="218" t="s">
        <v>625</v>
      </c>
      <c r="C49" s="94"/>
      <c r="D49" s="94"/>
      <c r="E49" s="94"/>
    </row>
    <row r="50" spans="1:5" ht="15" customHeight="1">
      <c r="A50" s="5" t="s">
        <v>626</v>
      </c>
      <c r="B50" s="218" t="s">
        <v>627</v>
      </c>
      <c r="C50" s="94"/>
      <c r="D50" s="94"/>
      <c r="E50" s="94"/>
    </row>
    <row r="51" spans="1:5" ht="15" customHeight="1">
      <c r="A51" s="5" t="s">
        <v>825</v>
      </c>
      <c r="B51" s="218" t="s">
        <v>628</v>
      </c>
      <c r="C51" s="94"/>
      <c r="D51" s="94"/>
      <c r="E51" s="94"/>
    </row>
    <row r="52" spans="1:5" ht="15" customHeight="1">
      <c r="A52" s="5" t="s">
        <v>826</v>
      </c>
      <c r="B52" s="218" t="s">
        <v>629</v>
      </c>
      <c r="C52" s="94"/>
      <c r="D52" s="94"/>
      <c r="E52" s="94"/>
    </row>
    <row r="53" spans="1:5" ht="15" customHeight="1">
      <c r="A53" s="5" t="s">
        <v>827</v>
      </c>
      <c r="B53" s="218" t="s">
        <v>630</v>
      </c>
      <c r="C53" s="94"/>
      <c r="D53" s="94">
        <v>7990</v>
      </c>
      <c r="E53" s="94">
        <v>7990</v>
      </c>
    </row>
    <row r="54" spans="1:5" ht="15" customHeight="1">
      <c r="A54" s="24" t="s">
        <v>8</v>
      </c>
      <c r="B54" s="212" t="s">
        <v>631</v>
      </c>
      <c r="C54" s="88"/>
      <c r="D54" s="88">
        <f>D53</f>
        <v>7990</v>
      </c>
      <c r="E54" s="88">
        <f>E53</f>
        <v>7990</v>
      </c>
    </row>
    <row r="55" spans="1:5" ht="15" customHeight="1">
      <c r="A55" s="9" t="s">
        <v>844</v>
      </c>
      <c r="B55" s="218" t="s">
        <v>670</v>
      </c>
      <c r="C55" s="94"/>
      <c r="D55" s="94"/>
      <c r="E55" s="94"/>
    </row>
    <row r="56" spans="1:5" ht="15" customHeight="1">
      <c r="A56" s="9" t="s">
        <v>845</v>
      </c>
      <c r="B56" s="218" t="s">
        <v>671</v>
      </c>
      <c r="C56" s="94"/>
      <c r="D56" s="94">
        <v>118</v>
      </c>
      <c r="E56" s="94">
        <v>118</v>
      </c>
    </row>
    <row r="57" spans="1:5" ht="15" customHeight="1">
      <c r="A57" s="9" t="s">
        <v>672</v>
      </c>
      <c r="B57" s="218" t="s">
        <v>673</v>
      </c>
      <c r="C57" s="94"/>
      <c r="D57" s="94"/>
      <c r="E57" s="94"/>
    </row>
    <row r="58" spans="1:5" ht="15" customHeight="1">
      <c r="A58" s="9" t="s">
        <v>846</v>
      </c>
      <c r="B58" s="218" t="s">
        <v>674</v>
      </c>
      <c r="C58" s="94"/>
      <c r="D58" s="94"/>
      <c r="E58" s="94"/>
    </row>
    <row r="59" spans="1:5" ht="15" customHeight="1">
      <c r="A59" s="9" t="s">
        <v>675</v>
      </c>
      <c r="B59" s="218" t="s">
        <v>676</v>
      </c>
      <c r="C59" s="94"/>
      <c r="D59" s="94"/>
      <c r="E59" s="94"/>
    </row>
    <row r="60" spans="1:5" ht="15" customHeight="1">
      <c r="A60" s="24" t="s">
        <v>13</v>
      </c>
      <c r="B60" s="212" t="s">
        <v>677</v>
      </c>
      <c r="C60" s="88"/>
      <c r="D60" s="88">
        <f>D56</f>
        <v>118</v>
      </c>
      <c r="E60" s="88">
        <f>E56</f>
        <v>118</v>
      </c>
    </row>
    <row r="61" spans="1:5" ht="15" customHeight="1">
      <c r="A61" s="9" t="s">
        <v>683</v>
      </c>
      <c r="B61" s="218" t="s">
        <v>684</v>
      </c>
      <c r="C61" s="94"/>
      <c r="D61" s="94"/>
      <c r="E61" s="94"/>
    </row>
    <row r="62" spans="1:5" ht="15" customHeight="1">
      <c r="A62" s="5" t="s">
        <v>849</v>
      </c>
      <c r="B62" s="218" t="s">
        <v>685</v>
      </c>
      <c r="C62" s="94"/>
      <c r="D62" s="94"/>
      <c r="E62" s="94"/>
    </row>
    <row r="63" spans="1:5" ht="15" customHeight="1">
      <c r="A63" s="9" t="s">
        <v>850</v>
      </c>
      <c r="B63" s="218" t="s">
        <v>686</v>
      </c>
      <c r="C63" s="94"/>
      <c r="D63" s="94"/>
      <c r="E63" s="94"/>
    </row>
    <row r="64" spans="1:5" ht="15" customHeight="1">
      <c r="A64" s="24" t="s">
        <v>16</v>
      </c>
      <c r="B64" s="212" t="s">
        <v>687</v>
      </c>
      <c r="C64" s="94"/>
      <c r="D64" s="94"/>
      <c r="E64" s="94"/>
    </row>
    <row r="65" spans="1:5" ht="15" customHeight="1">
      <c r="A65" s="67" t="s">
        <v>73</v>
      </c>
      <c r="B65" s="213"/>
      <c r="C65" s="95"/>
      <c r="D65" s="95">
        <f>D54+D60</f>
        <v>8108</v>
      </c>
      <c r="E65" s="95">
        <f>E54+E60</f>
        <v>8108</v>
      </c>
    </row>
    <row r="66" spans="1:5" ht="15.75">
      <c r="A66" s="70" t="s">
        <v>15</v>
      </c>
      <c r="B66" s="219" t="s">
        <v>688</v>
      </c>
      <c r="C66" s="80">
        <v>17223</v>
      </c>
      <c r="D66" s="80">
        <f>D64+D60+D54+D47+D43+D32+D18</f>
        <v>33071</v>
      </c>
      <c r="E66" s="80">
        <f>E64+E60+E54+E47+E43+E32+E18</f>
        <v>33071</v>
      </c>
    </row>
    <row r="67" spans="1:5" ht="15.75">
      <c r="A67" s="72" t="s">
        <v>104</v>
      </c>
      <c r="B67" s="220"/>
      <c r="C67" s="215">
        <f>C18+C32+C43</f>
        <v>17223</v>
      </c>
      <c r="D67" s="215">
        <f>D43+D32+D18</f>
        <v>24963</v>
      </c>
      <c r="E67" s="215">
        <f>E43+E32+E18</f>
        <v>24963</v>
      </c>
    </row>
    <row r="68" spans="1:5" ht="15.75">
      <c r="A68" s="72" t="s">
        <v>105</v>
      </c>
      <c r="B68" s="220"/>
      <c r="C68" s="215"/>
      <c r="D68" s="215">
        <f>D54+D60</f>
        <v>8108</v>
      </c>
      <c r="E68" s="215">
        <f>E54+E60</f>
        <v>8108</v>
      </c>
    </row>
    <row r="69" spans="1:5">
      <c r="A69" s="22" t="s">
        <v>851</v>
      </c>
      <c r="B69" s="49" t="s">
        <v>689</v>
      </c>
      <c r="C69" s="94"/>
      <c r="D69" s="94"/>
      <c r="E69" s="94"/>
    </row>
    <row r="70" spans="1:5">
      <c r="A70" s="9" t="s">
        <v>690</v>
      </c>
      <c r="B70" s="49" t="s">
        <v>691</v>
      </c>
      <c r="C70" s="94"/>
      <c r="D70" s="94"/>
      <c r="E70" s="94"/>
    </row>
    <row r="71" spans="1:5">
      <c r="A71" s="22" t="s">
        <v>852</v>
      </c>
      <c r="B71" s="49" t="s">
        <v>692</v>
      </c>
      <c r="C71" s="94"/>
      <c r="D71" s="94">
        <v>7990</v>
      </c>
      <c r="E71" s="94">
        <v>7990</v>
      </c>
    </row>
    <row r="72" spans="1:5">
      <c r="A72" s="11" t="s">
        <v>17</v>
      </c>
      <c r="B72" s="134" t="s">
        <v>693</v>
      </c>
      <c r="C72" s="94"/>
      <c r="D72" s="94">
        <f>D71</f>
        <v>7990</v>
      </c>
      <c r="E72" s="94">
        <f>E71</f>
        <v>7990</v>
      </c>
    </row>
    <row r="73" spans="1:5">
      <c r="A73" s="9" t="s">
        <v>853</v>
      </c>
      <c r="B73" s="49" t="s">
        <v>694</v>
      </c>
      <c r="C73" s="94"/>
      <c r="D73" s="94"/>
      <c r="E73" s="94"/>
    </row>
    <row r="74" spans="1:5">
      <c r="A74" s="22" t="s">
        <v>695</v>
      </c>
      <c r="B74" s="49" t="s">
        <v>696</v>
      </c>
      <c r="C74" s="94"/>
      <c r="D74" s="94"/>
      <c r="E74" s="94"/>
    </row>
    <row r="75" spans="1:5">
      <c r="A75" s="9" t="s">
        <v>0</v>
      </c>
      <c r="B75" s="49" t="s">
        <v>697</v>
      </c>
      <c r="C75" s="94"/>
      <c r="D75" s="94"/>
      <c r="E75" s="94"/>
    </row>
    <row r="76" spans="1:5">
      <c r="A76" s="22" t="s">
        <v>698</v>
      </c>
      <c r="B76" s="49" t="s">
        <v>699</v>
      </c>
      <c r="C76" s="94"/>
      <c r="D76" s="94"/>
      <c r="E76" s="94"/>
    </row>
    <row r="77" spans="1:5">
      <c r="A77" s="10" t="s">
        <v>18</v>
      </c>
      <c r="B77" s="134" t="s">
        <v>700</v>
      </c>
      <c r="C77" s="94"/>
      <c r="D77" s="94"/>
      <c r="E77" s="94"/>
    </row>
    <row r="78" spans="1:5">
      <c r="A78" s="5" t="s">
        <v>102</v>
      </c>
      <c r="B78" s="49" t="s">
        <v>701</v>
      </c>
      <c r="C78" s="94"/>
      <c r="D78" s="94">
        <v>364</v>
      </c>
      <c r="E78" s="94">
        <v>364</v>
      </c>
    </row>
    <row r="79" spans="1:5">
      <c r="A79" s="5" t="s">
        <v>103</v>
      </c>
      <c r="B79" s="49" t="s">
        <v>701</v>
      </c>
      <c r="C79" s="94"/>
      <c r="D79" s="94"/>
      <c r="E79" s="94"/>
    </row>
    <row r="80" spans="1:5">
      <c r="A80" s="5" t="s">
        <v>100</v>
      </c>
      <c r="B80" s="49" t="s">
        <v>702</v>
      </c>
      <c r="C80" s="94"/>
      <c r="D80" s="94"/>
      <c r="E80" s="94"/>
    </row>
    <row r="81" spans="1:5">
      <c r="A81" s="5" t="s">
        <v>101</v>
      </c>
      <c r="B81" s="49" t="s">
        <v>702</v>
      </c>
      <c r="C81" s="94"/>
      <c r="D81" s="94"/>
      <c r="E81" s="94"/>
    </row>
    <row r="82" spans="1:5">
      <c r="A82" s="6" t="s">
        <v>19</v>
      </c>
      <c r="B82" s="134" t="s">
        <v>703</v>
      </c>
      <c r="C82" s="26"/>
      <c r="D82" s="94">
        <f>D78</f>
        <v>364</v>
      </c>
      <c r="E82" s="94">
        <f>E78</f>
        <v>364</v>
      </c>
    </row>
    <row r="83" spans="1:5">
      <c r="A83" s="22" t="s">
        <v>704</v>
      </c>
      <c r="B83" s="49" t="s">
        <v>705</v>
      </c>
      <c r="C83" s="94"/>
      <c r="D83" s="94">
        <v>526</v>
      </c>
      <c r="E83" s="94">
        <v>526</v>
      </c>
    </row>
    <row r="84" spans="1:5">
      <c r="A84" s="22" t="s">
        <v>706</v>
      </c>
      <c r="B84" s="49" t="s">
        <v>707</v>
      </c>
      <c r="C84" s="97"/>
      <c r="D84" s="94"/>
      <c r="E84" s="94"/>
    </row>
    <row r="85" spans="1:5">
      <c r="A85" s="22" t="s">
        <v>708</v>
      </c>
      <c r="B85" s="49" t="s">
        <v>709</v>
      </c>
      <c r="C85" s="97"/>
      <c r="D85" s="94"/>
      <c r="E85" s="94"/>
    </row>
    <row r="86" spans="1:5">
      <c r="A86" s="22" t="s">
        <v>710</v>
      </c>
      <c r="B86" s="49" t="s">
        <v>711</v>
      </c>
      <c r="C86" s="97"/>
      <c r="D86" s="94"/>
      <c r="E86" s="94"/>
    </row>
    <row r="87" spans="1:5">
      <c r="A87" s="9" t="s">
        <v>1</v>
      </c>
      <c r="B87" s="49" t="s">
        <v>712</v>
      </c>
      <c r="C87" s="97"/>
      <c r="D87" s="94"/>
      <c r="E87" s="94"/>
    </row>
    <row r="88" spans="1:5">
      <c r="A88" s="11" t="s">
        <v>20</v>
      </c>
      <c r="B88" s="134" t="s">
        <v>714</v>
      </c>
      <c r="C88" s="138"/>
      <c r="D88" s="94">
        <f>D72+D82+D83</f>
        <v>8880</v>
      </c>
      <c r="E88" s="94">
        <f>E72+E82+E83</f>
        <v>8880</v>
      </c>
    </row>
    <row r="89" spans="1:5">
      <c r="A89" s="9" t="s">
        <v>715</v>
      </c>
      <c r="B89" s="49" t="s">
        <v>716</v>
      </c>
      <c r="C89" s="97"/>
      <c r="D89" s="94"/>
      <c r="E89" s="94"/>
    </row>
    <row r="90" spans="1:5">
      <c r="A90" s="9" t="s">
        <v>717</v>
      </c>
      <c r="B90" s="49" t="s">
        <v>718</v>
      </c>
      <c r="C90" s="97"/>
      <c r="D90" s="94"/>
      <c r="E90" s="94"/>
    </row>
    <row r="91" spans="1:5">
      <c r="A91" s="22" t="s">
        <v>719</v>
      </c>
      <c r="B91" s="49" t="s">
        <v>720</v>
      </c>
      <c r="C91" s="97"/>
      <c r="D91" s="94"/>
      <c r="E91" s="94"/>
    </row>
    <row r="92" spans="1:5">
      <c r="A92" s="22" t="s">
        <v>2</v>
      </c>
      <c r="B92" s="49" t="s">
        <v>721</v>
      </c>
      <c r="C92" s="97"/>
      <c r="D92" s="94"/>
      <c r="E92" s="94"/>
    </row>
    <row r="93" spans="1:5">
      <c r="A93" s="10" t="s">
        <v>21</v>
      </c>
      <c r="B93" s="134" t="s">
        <v>722</v>
      </c>
      <c r="C93" s="97"/>
      <c r="D93" s="94"/>
      <c r="E93" s="94"/>
    </row>
    <row r="94" spans="1:5">
      <c r="A94" s="11" t="s">
        <v>723</v>
      </c>
      <c r="B94" s="134" t="s">
        <v>724</v>
      </c>
      <c r="C94" s="97"/>
      <c r="D94" s="94"/>
      <c r="E94" s="94"/>
    </row>
    <row r="95" spans="1:5" ht="15.75">
      <c r="A95" s="69" t="s">
        <v>22</v>
      </c>
      <c r="B95" s="136" t="s">
        <v>725</v>
      </c>
      <c r="C95" s="140">
        <v>0</v>
      </c>
      <c r="D95" s="80">
        <f>D88+D93+D94</f>
        <v>8880</v>
      </c>
      <c r="E95" s="80">
        <f>E88+E93+E94</f>
        <v>8880</v>
      </c>
    </row>
    <row r="96" spans="1:5" ht="15.75">
      <c r="A96" s="74" t="s">
        <v>4</v>
      </c>
      <c r="B96" s="211"/>
      <c r="C96" s="216">
        <v>17223</v>
      </c>
      <c r="D96" s="217">
        <f>D95+D66</f>
        <v>41951</v>
      </c>
      <c r="E96" s="217">
        <f>E95+E66</f>
        <v>41951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97"/>
  <sheetViews>
    <sheetView workbookViewId="0">
      <selection sqref="A1:N1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0.7109375" customWidth="1"/>
    <col min="8" max="8" width="10.28515625" customWidth="1"/>
    <col min="10" max="10" width="12.28515625" customWidth="1"/>
    <col min="11" max="11" width="10.85546875" customWidth="1"/>
    <col min="12" max="12" width="10.7109375" customWidth="1"/>
    <col min="13" max="13" width="12.28515625" customWidth="1"/>
    <col min="14" max="14" width="11.28515625" customWidth="1"/>
  </cols>
  <sheetData>
    <row r="1" spans="1:14">
      <c r="A1" s="372" t="s">
        <v>125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ht="24" customHeight="1">
      <c r="A2" s="368" t="s">
        <v>173</v>
      </c>
      <c r="B2" s="369"/>
      <c r="C2" s="369"/>
      <c r="D2" s="369"/>
      <c r="E2" s="369"/>
      <c r="F2" s="379"/>
      <c r="G2" s="380"/>
      <c r="H2" s="380"/>
      <c r="I2" s="380"/>
      <c r="J2" s="380"/>
      <c r="K2" s="380"/>
      <c r="L2" s="380"/>
      <c r="M2" s="380"/>
      <c r="N2" s="380"/>
    </row>
    <row r="3" spans="1:14" ht="24" customHeight="1">
      <c r="A3" s="370" t="s">
        <v>42</v>
      </c>
      <c r="B3" s="371"/>
      <c r="C3" s="371"/>
      <c r="D3" s="371"/>
      <c r="E3" s="371"/>
      <c r="F3" s="379"/>
      <c r="G3" s="380"/>
      <c r="H3" s="380"/>
      <c r="I3" s="380"/>
      <c r="J3" s="380"/>
      <c r="K3" s="380"/>
      <c r="L3" s="380"/>
      <c r="M3" s="380"/>
      <c r="N3" s="380"/>
    </row>
    <row r="4" spans="1:14" ht="18">
      <c r="A4" s="28"/>
    </row>
    <row r="5" spans="1:14" ht="30" customHeight="1">
      <c r="A5" s="381" t="s">
        <v>423</v>
      </c>
      <c r="B5" s="383" t="s">
        <v>424</v>
      </c>
      <c r="C5" s="373" t="s">
        <v>75</v>
      </c>
      <c r="D5" s="374"/>
      <c r="E5" s="375"/>
      <c r="F5" s="385" t="s">
        <v>76</v>
      </c>
      <c r="G5" s="374"/>
      <c r="H5" s="386"/>
      <c r="I5" s="373" t="s">
        <v>77</v>
      </c>
      <c r="J5" s="374"/>
      <c r="K5" s="375"/>
      <c r="L5" s="376" t="s">
        <v>167</v>
      </c>
      <c r="M5" s="377"/>
      <c r="N5" s="378"/>
    </row>
    <row r="6" spans="1:14" ht="26.25">
      <c r="A6" s="382"/>
      <c r="B6" s="384"/>
      <c r="C6" s="113" t="s">
        <v>170</v>
      </c>
      <c r="D6" s="3" t="s">
        <v>203</v>
      </c>
      <c r="E6" s="114" t="s">
        <v>204</v>
      </c>
      <c r="F6" s="112" t="s">
        <v>170</v>
      </c>
      <c r="G6" s="3" t="s">
        <v>203</v>
      </c>
      <c r="H6" s="116" t="s">
        <v>204</v>
      </c>
      <c r="I6" s="113" t="s">
        <v>170</v>
      </c>
      <c r="J6" s="3" t="s">
        <v>203</v>
      </c>
      <c r="K6" s="114" t="s">
        <v>204</v>
      </c>
      <c r="L6" s="113" t="s">
        <v>170</v>
      </c>
      <c r="M6" s="3" t="s">
        <v>203</v>
      </c>
      <c r="N6" s="114" t="s">
        <v>204</v>
      </c>
    </row>
    <row r="7" spans="1:14" ht="15" customHeight="1">
      <c r="A7" s="187" t="s">
        <v>603</v>
      </c>
      <c r="B7" s="337" t="s">
        <v>604</v>
      </c>
      <c r="C7" s="118">
        <v>7744</v>
      </c>
      <c r="D7" s="94">
        <v>7744</v>
      </c>
      <c r="E7" s="119">
        <v>7744</v>
      </c>
      <c r="F7" s="93"/>
      <c r="G7" s="20"/>
      <c r="H7" s="117"/>
      <c r="I7" s="115"/>
      <c r="J7" s="20"/>
      <c r="K7" s="92"/>
      <c r="L7" s="118">
        <v>7744</v>
      </c>
      <c r="M7" s="94">
        <v>7744</v>
      </c>
      <c r="N7" s="119">
        <v>7744</v>
      </c>
    </row>
    <row r="8" spans="1:14" ht="15" customHeight="1">
      <c r="A8" s="188" t="s">
        <v>605</v>
      </c>
      <c r="B8" s="337" t="s">
        <v>606</v>
      </c>
      <c r="C8" s="118"/>
      <c r="D8" s="94">
        <v>0</v>
      </c>
      <c r="E8" s="119">
        <v>0</v>
      </c>
      <c r="F8" s="93"/>
      <c r="G8" s="20"/>
      <c r="H8" s="117"/>
      <c r="I8" s="115"/>
      <c r="J8" s="20"/>
      <c r="K8" s="92"/>
      <c r="L8" s="118"/>
      <c r="M8" s="94">
        <v>0</v>
      </c>
      <c r="N8" s="119">
        <v>0</v>
      </c>
    </row>
    <row r="9" spans="1:14" ht="15" customHeight="1">
      <c r="A9" s="188" t="s">
        <v>607</v>
      </c>
      <c r="B9" s="337" t="s">
        <v>608</v>
      </c>
      <c r="C9" s="118">
        <v>3678</v>
      </c>
      <c r="D9" s="94">
        <v>3960</v>
      </c>
      <c r="E9" s="119">
        <v>3960</v>
      </c>
      <c r="F9" s="93"/>
      <c r="G9" s="20"/>
      <c r="H9" s="117"/>
      <c r="I9" s="115"/>
      <c r="J9" s="20"/>
      <c r="K9" s="92"/>
      <c r="L9" s="118">
        <v>3678</v>
      </c>
      <c r="M9" s="94">
        <v>3960</v>
      </c>
      <c r="N9" s="119">
        <v>3960</v>
      </c>
    </row>
    <row r="10" spans="1:14" ht="15" customHeight="1">
      <c r="A10" s="188" t="s">
        <v>609</v>
      </c>
      <c r="B10" s="337" t="s">
        <v>610</v>
      </c>
      <c r="C10" s="118">
        <v>1200</v>
      </c>
      <c r="D10" s="94">
        <v>1200</v>
      </c>
      <c r="E10" s="119">
        <v>1200</v>
      </c>
      <c r="F10" s="93"/>
      <c r="G10" s="20"/>
      <c r="H10" s="117"/>
      <c r="I10" s="115"/>
      <c r="J10" s="20"/>
      <c r="K10" s="92"/>
      <c r="L10" s="118">
        <v>1200</v>
      </c>
      <c r="M10" s="94">
        <v>1200</v>
      </c>
      <c r="N10" s="119">
        <v>1200</v>
      </c>
    </row>
    <row r="11" spans="1:14" ht="15" customHeight="1">
      <c r="A11" s="188" t="s">
        <v>611</v>
      </c>
      <c r="B11" s="337" t="s">
        <v>612</v>
      </c>
      <c r="C11" s="118"/>
      <c r="D11" s="94"/>
      <c r="E11" s="119"/>
      <c r="F11" s="93"/>
      <c r="G11" s="20"/>
      <c r="H11" s="117"/>
      <c r="I11" s="115"/>
      <c r="J11" s="20"/>
      <c r="K11" s="92"/>
      <c r="L11" s="118"/>
      <c r="M11" s="94"/>
      <c r="N11" s="119"/>
    </row>
    <row r="12" spans="1:14" ht="15" customHeight="1">
      <c r="A12" s="188" t="s">
        <v>613</v>
      </c>
      <c r="B12" s="337" t="s">
        <v>614</v>
      </c>
      <c r="C12" s="118"/>
      <c r="D12" s="94"/>
      <c r="E12" s="119"/>
      <c r="F12" s="93"/>
      <c r="G12" s="20"/>
      <c r="H12" s="117"/>
      <c r="I12" s="115"/>
      <c r="J12" s="20"/>
      <c r="K12" s="92"/>
      <c r="L12" s="118"/>
      <c r="M12" s="94"/>
      <c r="N12" s="119"/>
    </row>
    <row r="13" spans="1:14" ht="15" customHeight="1">
      <c r="A13" s="190" t="s">
        <v>6</v>
      </c>
      <c r="B13" s="338" t="s">
        <v>615</v>
      </c>
      <c r="C13" s="228">
        <f>C7+C9+C10</f>
        <v>12622</v>
      </c>
      <c r="D13" s="88">
        <f>D7+D8+D9+D10+D11+D12</f>
        <v>12904</v>
      </c>
      <c r="E13" s="229">
        <f>E7+E8+E9+E10+E11+E12</f>
        <v>12904</v>
      </c>
      <c r="F13" s="93"/>
      <c r="G13" s="20"/>
      <c r="H13" s="117"/>
      <c r="I13" s="115"/>
      <c r="J13" s="20"/>
      <c r="K13" s="92"/>
      <c r="L13" s="228">
        <f>L7+L9+L10</f>
        <v>12622</v>
      </c>
      <c r="M13" s="88">
        <f>M7+M8+M9+M10+M11+M12</f>
        <v>12904</v>
      </c>
      <c r="N13" s="229">
        <f>N7+N8+N9+N10+N11+N12</f>
        <v>12904</v>
      </c>
    </row>
    <row r="14" spans="1:14" ht="15" customHeight="1">
      <c r="A14" s="188" t="s">
        <v>616</v>
      </c>
      <c r="B14" s="337" t="s">
        <v>617</v>
      </c>
      <c r="C14" s="118"/>
      <c r="D14" s="94"/>
      <c r="E14" s="119"/>
      <c r="F14" s="93"/>
      <c r="G14" s="20"/>
      <c r="H14" s="117"/>
      <c r="I14" s="115"/>
      <c r="J14" s="20"/>
      <c r="K14" s="92"/>
      <c r="L14" s="118"/>
      <c r="M14" s="94"/>
      <c r="N14" s="119"/>
    </row>
    <row r="15" spans="1:14" ht="15" customHeight="1">
      <c r="A15" s="188" t="s">
        <v>618</v>
      </c>
      <c r="B15" s="337" t="s">
        <v>619</v>
      </c>
      <c r="C15" s="118"/>
      <c r="D15" s="94"/>
      <c r="E15" s="119"/>
      <c r="F15" s="93"/>
      <c r="G15" s="20"/>
      <c r="H15" s="117"/>
      <c r="I15" s="115"/>
      <c r="J15" s="20"/>
      <c r="K15" s="92"/>
      <c r="L15" s="118"/>
      <c r="M15" s="94"/>
      <c r="N15" s="119"/>
    </row>
    <row r="16" spans="1:14" ht="15" customHeight="1">
      <c r="A16" s="188" t="s">
        <v>822</v>
      </c>
      <c r="B16" s="337" t="s">
        <v>620</v>
      </c>
      <c r="C16" s="118"/>
      <c r="D16" s="94"/>
      <c r="E16" s="119"/>
      <c r="F16" s="93"/>
      <c r="G16" s="20"/>
      <c r="H16" s="117"/>
      <c r="I16" s="115"/>
      <c r="J16" s="20"/>
      <c r="K16" s="92"/>
      <c r="L16" s="118"/>
      <c r="M16" s="94"/>
      <c r="N16" s="119"/>
    </row>
    <row r="17" spans="1:14" ht="15" customHeight="1">
      <c r="A17" s="188" t="s">
        <v>823</v>
      </c>
      <c r="B17" s="337" t="s">
        <v>621</v>
      </c>
      <c r="C17" s="118"/>
      <c r="D17" s="94"/>
      <c r="E17" s="119"/>
      <c r="F17" s="93"/>
      <c r="G17" s="20"/>
      <c r="H17" s="117"/>
      <c r="I17" s="115"/>
      <c r="J17" s="20"/>
      <c r="K17" s="92"/>
      <c r="L17" s="118"/>
      <c r="M17" s="94"/>
      <c r="N17" s="119"/>
    </row>
    <row r="18" spans="1:14" ht="15" customHeight="1">
      <c r="A18" s="188" t="s">
        <v>824</v>
      </c>
      <c r="B18" s="337" t="s">
        <v>622</v>
      </c>
      <c r="C18" s="118">
        <v>0</v>
      </c>
      <c r="D18" s="94">
        <v>4163</v>
      </c>
      <c r="E18" s="119">
        <v>4163</v>
      </c>
      <c r="F18" s="93"/>
      <c r="G18" s="20"/>
      <c r="H18" s="117"/>
      <c r="I18" s="115"/>
      <c r="J18" s="20"/>
      <c r="K18" s="92"/>
      <c r="L18" s="118">
        <v>0</v>
      </c>
      <c r="M18" s="94">
        <v>4163</v>
      </c>
      <c r="N18" s="119">
        <v>4163</v>
      </c>
    </row>
    <row r="19" spans="1:14" ht="15" customHeight="1">
      <c r="A19" s="130" t="s">
        <v>7</v>
      </c>
      <c r="B19" s="339" t="s">
        <v>623</v>
      </c>
      <c r="C19" s="228">
        <f>C13</f>
        <v>12622</v>
      </c>
      <c r="D19" s="88">
        <f>D13+D18</f>
        <v>17067</v>
      </c>
      <c r="E19" s="229">
        <f>E13+E18</f>
        <v>17067</v>
      </c>
      <c r="F19" s="93"/>
      <c r="G19" s="20"/>
      <c r="H19" s="117"/>
      <c r="I19" s="115"/>
      <c r="J19" s="20"/>
      <c r="K19" s="92"/>
      <c r="L19" s="228">
        <f>L13</f>
        <v>12622</v>
      </c>
      <c r="M19" s="88">
        <f>M13+M18</f>
        <v>17067</v>
      </c>
      <c r="N19" s="229">
        <f>N13+N18</f>
        <v>17067</v>
      </c>
    </row>
    <row r="20" spans="1:14" ht="15" customHeight="1">
      <c r="A20" s="188" t="s">
        <v>828</v>
      </c>
      <c r="B20" s="337" t="s">
        <v>632</v>
      </c>
      <c r="C20" s="118"/>
      <c r="D20" s="94"/>
      <c r="E20" s="119"/>
      <c r="F20" s="93"/>
      <c r="G20" s="20"/>
      <c r="H20" s="117"/>
      <c r="I20" s="115"/>
      <c r="J20" s="20"/>
      <c r="K20" s="92"/>
      <c r="L20" s="118"/>
      <c r="M20" s="94"/>
      <c r="N20" s="119"/>
    </row>
    <row r="21" spans="1:14" ht="15" customHeight="1">
      <c r="A21" s="188" t="s">
        <v>829</v>
      </c>
      <c r="B21" s="337" t="s">
        <v>633</v>
      </c>
      <c r="C21" s="118"/>
      <c r="D21" s="94"/>
      <c r="E21" s="119"/>
      <c r="F21" s="93"/>
      <c r="G21" s="20"/>
      <c r="H21" s="117"/>
      <c r="I21" s="115"/>
      <c r="J21" s="20"/>
      <c r="K21" s="92"/>
      <c r="L21" s="118"/>
      <c r="M21" s="94"/>
      <c r="N21" s="119"/>
    </row>
    <row r="22" spans="1:14" ht="15" customHeight="1">
      <c r="A22" s="190" t="s">
        <v>9</v>
      </c>
      <c r="B22" s="338" t="s">
        <v>634</v>
      </c>
      <c r="C22" s="118"/>
      <c r="D22" s="94"/>
      <c r="E22" s="119"/>
      <c r="F22" s="93"/>
      <c r="G22" s="20"/>
      <c r="H22" s="117"/>
      <c r="I22" s="115"/>
      <c r="J22" s="20"/>
      <c r="K22" s="92"/>
      <c r="L22" s="118"/>
      <c r="M22" s="94"/>
      <c r="N22" s="119"/>
    </row>
    <row r="23" spans="1:14" ht="15" customHeight="1">
      <c r="A23" s="188" t="s">
        <v>830</v>
      </c>
      <c r="B23" s="337" t="s">
        <v>635</v>
      </c>
      <c r="C23" s="118"/>
      <c r="D23" s="94"/>
      <c r="E23" s="119"/>
      <c r="F23" s="93"/>
      <c r="G23" s="20"/>
      <c r="H23" s="117"/>
      <c r="I23" s="115"/>
      <c r="J23" s="20"/>
      <c r="K23" s="92"/>
      <c r="L23" s="118"/>
      <c r="M23" s="94"/>
      <c r="N23" s="119"/>
    </row>
    <row r="24" spans="1:14" ht="15" customHeight="1">
      <c r="A24" s="188" t="s">
        <v>831</v>
      </c>
      <c r="B24" s="337" t="s">
        <v>636</v>
      </c>
      <c r="C24" s="118"/>
      <c r="D24" s="94"/>
      <c r="E24" s="119"/>
      <c r="F24" s="93"/>
      <c r="G24" s="20"/>
      <c r="H24" s="117"/>
      <c r="I24" s="115"/>
      <c r="J24" s="20"/>
      <c r="K24" s="92"/>
      <c r="L24" s="118"/>
      <c r="M24" s="94"/>
      <c r="N24" s="119"/>
    </row>
    <row r="25" spans="1:14" ht="15" customHeight="1">
      <c r="A25" s="188" t="s">
        <v>832</v>
      </c>
      <c r="B25" s="337" t="s">
        <v>637</v>
      </c>
      <c r="C25" s="118">
        <v>290</v>
      </c>
      <c r="D25" s="120">
        <v>280</v>
      </c>
      <c r="E25" s="230">
        <v>280</v>
      </c>
      <c r="F25" s="93"/>
      <c r="G25" s="20"/>
      <c r="H25" s="117"/>
      <c r="I25" s="115"/>
      <c r="J25" s="20"/>
      <c r="K25" s="92"/>
      <c r="L25" s="118">
        <v>290</v>
      </c>
      <c r="M25" s="120">
        <v>280</v>
      </c>
      <c r="N25" s="230">
        <v>280</v>
      </c>
    </row>
    <row r="26" spans="1:14" ht="15" customHeight="1">
      <c r="A26" s="188" t="s">
        <v>833</v>
      </c>
      <c r="B26" s="337" t="s">
        <v>638</v>
      </c>
      <c r="C26" s="118">
        <v>2441</v>
      </c>
      <c r="D26" s="120">
        <v>5470</v>
      </c>
      <c r="E26" s="230">
        <v>5470</v>
      </c>
      <c r="F26" s="93"/>
      <c r="G26" s="20"/>
      <c r="H26" s="117"/>
      <c r="I26" s="115"/>
      <c r="J26" s="20"/>
      <c r="K26" s="92"/>
      <c r="L26" s="118">
        <v>2441</v>
      </c>
      <c r="M26" s="120">
        <v>5470</v>
      </c>
      <c r="N26" s="230">
        <v>5470</v>
      </c>
    </row>
    <row r="27" spans="1:14" ht="15" customHeight="1">
      <c r="A27" s="188" t="s">
        <v>834</v>
      </c>
      <c r="B27" s="337" t="s">
        <v>641</v>
      </c>
      <c r="C27" s="118"/>
      <c r="D27" s="120"/>
      <c r="E27" s="230"/>
      <c r="F27" s="93"/>
      <c r="G27" s="20"/>
      <c r="H27" s="117"/>
      <c r="I27" s="115"/>
      <c r="J27" s="20"/>
      <c r="K27" s="92"/>
      <c r="L27" s="118"/>
      <c r="M27" s="120"/>
      <c r="N27" s="230"/>
    </row>
    <row r="28" spans="1:14" ht="15" customHeight="1">
      <c r="A28" s="188" t="s">
        <v>642</v>
      </c>
      <c r="B28" s="337" t="s">
        <v>643</v>
      </c>
      <c r="C28" s="118"/>
      <c r="D28" s="120"/>
      <c r="E28" s="230"/>
      <c r="F28" s="93"/>
      <c r="G28" s="20"/>
      <c r="H28" s="117"/>
      <c r="I28" s="115"/>
      <c r="J28" s="20"/>
      <c r="K28" s="92"/>
      <c r="L28" s="118"/>
      <c r="M28" s="120"/>
      <c r="N28" s="230"/>
    </row>
    <row r="29" spans="1:14" ht="15" customHeight="1">
      <c r="A29" s="188" t="s">
        <v>835</v>
      </c>
      <c r="B29" s="337" t="s">
        <v>644</v>
      </c>
      <c r="C29" s="118">
        <v>600</v>
      </c>
      <c r="D29" s="120">
        <v>500</v>
      </c>
      <c r="E29" s="230">
        <v>500</v>
      </c>
      <c r="F29" s="93"/>
      <c r="G29" s="20"/>
      <c r="H29" s="117"/>
      <c r="I29" s="115"/>
      <c r="J29" s="20"/>
      <c r="K29" s="92"/>
      <c r="L29" s="118">
        <v>600</v>
      </c>
      <c r="M29" s="120">
        <v>500</v>
      </c>
      <c r="N29" s="230">
        <v>500</v>
      </c>
    </row>
    <row r="30" spans="1:14" ht="15" customHeight="1">
      <c r="A30" s="188" t="s">
        <v>836</v>
      </c>
      <c r="B30" s="337" t="s">
        <v>649</v>
      </c>
      <c r="C30" s="118">
        <v>150</v>
      </c>
      <c r="D30" s="120">
        <v>32</v>
      </c>
      <c r="E30" s="230">
        <v>32</v>
      </c>
      <c r="F30" s="93"/>
      <c r="G30" s="20"/>
      <c r="H30" s="117"/>
      <c r="I30" s="115"/>
      <c r="J30" s="20"/>
      <c r="K30" s="92"/>
      <c r="L30" s="118">
        <v>150</v>
      </c>
      <c r="M30" s="120">
        <v>32</v>
      </c>
      <c r="N30" s="230">
        <v>32</v>
      </c>
    </row>
    <row r="31" spans="1:14" ht="15" customHeight="1">
      <c r="A31" s="190" t="s">
        <v>10</v>
      </c>
      <c r="B31" s="338" t="s">
        <v>652</v>
      </c>
      <c r="C31" s="118">
        <f>C26+C29+C30</f>
        <v>3191</v>
      </c>
      <c r="D31" s="120">
        <f>D26+D29+D30</f>
        <v>6002</v>
      </c>
      <c r="E31" s="230">
        <f>E26+E29+E30</f>
        <v>6002</v>
      </c>
      <c r="F31" s="93"/>
      <c r="G31" s="20"/>
      <c r="H31" s="117"/>
      <c r="I31" s="115"/>
      <c r="J31" s="20"/>
      <c r="K31" s="92"/>
      <c r="L31" s="118">
        <f>L26+L29+L30</f>
        <v>3191</v>
      </c>
      <c r="M31" s="120">
        <f>M26+M29+M30</f>
        <v>6002</v>
      </c>
      <c r="N31" s="230">
        <f>N26+N29+N30</f>
        <v>6002</v>
      </c>
    </row>
    <row r="32" spans="1:14" ht="15" customHeight="1">
      <c r="A32" s="188" t="s">
        <v>837</v>
      </c>
      <c r="B32" s="337" t="s">
        <v>653</v>
      </c>
      <c r="C32" s="118">
        <v>40</v>
      </c>
      <c r="D32" s="120">
        <v>28</v>
      </c>
      <c r="E32" s="230">
        <v>28</v>
      </c>
      <c r="F32" s="93"/>
      <c r="G32" s="20"/>
      <c r="H32" s="117"/>
      <c r="I32" s="115"/>
      <c r="J32" s="20"/>
      <c r="K32" s="92"/>
      <c r="L32" s="118">
        <v>40</v>
      </c>
      <c r="M32" s="120">
        <v>28</v>
      </c>
      <c r="N32" s="230">
        <v>28</v>
      </c>
    </row>
    <row r="33" spans="1:14" ht="15" customHeight="1">
      <c r="A33" s="130" t="s">
        <v>11</v>
      </c>
      <c r="B33" s="339" t="s">
        <v>654</v>
      </c>
      <c r="C33" s="228">
        <f>C31+C32+C25</f>
        <v>3521</v>
      </c>
      <c r="D33" s="221">
        <f>D31+D32+D25</f>
        <v>6310</v>
      </c>
      <c r="E33" s="231">
        <f>E31+E32+E25</f>
        <v>6310</v>
      </c>
      <c r="F33" s="93"/>
      <c r="G33" s="20"/>
      <c r="H33" s="117"/>
      <c r="I33" s="115"/>
      <c r="J33" s="20"/>
      <c r="K33" s="92"/>
      <c r="L33" s="228">
        <f>L31+L32+L25</f>
        <v>3521</v>
      </c>
      <c r="M33" s="221">
        <f>M31+M32+M25</f>
        <v>6310</v>
      </c>
      <c r="N33" s="231">
        <f>N31+N32+N25</f>
        <v>6310</v>
      </c>
    </row>
    <row r="34" spans="1:14" ht="15" customHeight="1">
      <c r="A34" s="99" t="s">
        <v>655</v>
      </c>
      <c r="B34" s="337" t="s">
        <v>656</v>
      </c>
      <c r="C34" s="118"/>
      <c r="D34" s="120"/>
      <c r="E34" s="230"/>
      <c r="F34" s="93"/>
      <c r="G34" s="20"/>
      <c r="H34" s="117"/>
      <c r="I34" s="115"/>
      <c r="J34" s="20"/>
      <c r="K34" s="92"/>
      <c r="L34" s="118"/>
      <c r="M34" s="120"/>
      <c r="N34" s="230"/>
    </row>
    <row r="35" spans="1:14" ht="15" customHeight="1">
      <c r="A35" s="99" t="s">
        <v>838</v>
      </c>
      <c r="B35" s="337" t="s">
        <v>657</v>
      </c>
      <c r="C35" s="118">
        <v>720</v>
      </c>
      <c r="D35" s="120">
        <v>0</v>
      </c>
      <c r="E35" s="230">
        <v>0</v>
      </c>
      <c r="F35" s="93"/>
      <c r="G35" s="20"/>
      <c r="H35" s="117"/>
      <c r="I35" s="115"/>
      <c r="J35" s="20"/>
      <c r="K35" s="92"/>
      <c r="L35" s="118">
        <v>720</v>
      </c>
      <c r="M35" s="120">
        <v>0</v>
      </c>
      <c r="N35" s="230">
        <v>0</v>
      </c>
    </row>
    <row r="36" spans="1:14" ht="15" customHeight="1">
      <c r="A36" s="99" t="s">
        <v>839</v>
      </c>
      <c r="B36" s="337" t="s">
        <v>658</v>
      </c>
      <c r="C36" s="118"/>
      <c r="D36" s="120">
        <v>32</v>
      </c>
      <c r="E36" s="230">
        <v>32</v>
      </c>
      <c r="F36" s="93"/>
      <c r="G36" s="20"/>
      <c r="H36" s="117"/>
      <c r="I36" s="115"/>
      <c r="J36" s="20"/>
      <c r="K36" s="92"/>
      <c r="L36" s="118"/>
      <c r="M36" s="120">
        <v>32</v>
      </c>
      <c r="N36" s="230">
        <v>32</v>
      </c>
    </row>
    <row r="37" spans="1:14" ht="15" customHeight="1">
      <c r="A37" s="99" t="s">
        <v>840</v>
      </c>
      <c r="B37" s="337" t="s">
        <v>659</v>
      </c>
      <c r="C37" s="118">
        <v>300</v>
      </c>
      <c r="D37" s="120">
        <v>752</v>
      </c>
      <c r="E37" s="230">
        <v>752</v>
      </c>
      <c r="F37" s="93"/>
      <c r="G37" s="20"/>
      <c r="H37" s="117"/>
      <c r="I37" s="115"/>
      <c r="J37" s="20"/>
      <c r="K37" s="92"/>
      <c r="L37" s="118">
        <v>300</v>
      </c>
      <c r="M37" s="120">
        <v>752</v>
      </c>
      <c r="N37" s="230">
        <v>752</v>
      </c>
    </row>
    <row r="38" spans="1:14" ht="15" customHeight="1">
      <c r="A38" s="99" t="s">
        <v>660</v>
      </c>
      <c r="B38" s="337" t="s">
        <v>661</v>
      </c>
      <c r="C38" s="118"/>
      <c r="D38" s="120"/>
      <c r="E38" s="230"/>
      <c r="F38" s="93"/>
      <c r="G38" s="20"/>
      <c r="H38" s="117"/>
      <c r="I38" s="115"/>
      <c r="J38" s="20"/>
      <c r="K38" s="92"/>
      <c r="L38" s="118"/>
      <c r="M38" s="120"/>
      <c r="N38" s="230"/>
    </row>
    <row r="39" spans="1:14" ht="15" customHeight="1">
      <c r="A39" s="99" t="s">
        <v>662</v>
      </c>
      <c r="B39" s="337" t="s">
        <v>663</v>
      </c>
      <c r="C39" s="118"/>
      <c r="D39" s="120"/>
      <c r="E39" s="230"/>
      <c r="F39" s="93"/>
      <c r="G39" s="20"/>
      <c r="H39" s="117"/>
      <c r="I39" s="115"/>
      <c r="J39" s="20"/>
      <c r="K39" s="92"/>
      <c r="L39" s="118"/>
      <c r="M39" s="120"/>
      <c r="N39" s="230"/>
    </row>
    <row r="40" spans="1:14" ht="15" customHeight="1">
      <c r="A40" s="99" t="s">
        <v>664</v>
      </c>
      <c r="B40" s="337" t="s">
        <v>665</v>
      </c>
      <c r="C40" s="118"/>
      <c r="D40" s="120"/>
      <c r="E40" s="230"/>
      <c r="F40" s="93"/>
      <c r="G40" s="20"/>
      <c r="H40" s="117"/>
      <c r="I40" s="115"/>
      <c r="J40" s="20"/>
      <c r="K40" s="92"/>
      <c r="L40" s="118"/>
      <c r="M40" s="120"/>
      <c r="N40" s="230"/>
    </row>
    <row r="41" spans="1:14" ht="15" customHeight="1">
      <c r="A41" s="99" t="s">
        <v>841</v>
      </c>
      <c r="B41" s="337" t="s">
        <v>666</v>
      </c>
      <c r="C41" s="118">
        <v>60</v>
      </c>
      <c r="D41" s="120">
        <v>55</v>
      </c>
      <c r="E41" s="230">
        <v>55</v>
      </c>
      <c r="F41" s="93"/>
      <c r="G41" s="20"/>
      <c r="H41" s="117"/>
      <c r="I41" s="115"/>
      <c r="J41" s="20"/>
      <c r="K41" s="92"/>
      <c r="L41" s="118">
        <v>60</v>
      </c>
      <c r="M41" s="120">
        <v>55</v>
      </c>
      <c r="N41" s="230">
        <v>55</v>
      </c>
    </row>
    <row r="42" spans="1:14" ht="15" customHeight="1">
      <c r="A42" s="99" t="s">
        <v>842</v>
      </c>
      <c r="B42" s="337" t="s">
        <v>667</v>
      </c>
      <c r="C42" s="118"/>
      <c r="D42" s="120"/>
      <c r="E42" s="230"/>
      <c r="F42" s="93"/>
      <c r="G42" s="20"/>
      <c r="H42" s="117"/>
      <c r="I42" s="115"/>
      <c r="J42" s="20"/>
      <c r="K42" s="92"/>
      <c r="L42" s="118"/>
      <c r="M42" s="120"/>
      <c r="N42" s="230"/>
    </row>
    <row r="43" spans="1:14" ht="15" customHeight="1">
      <c r="A43" s="99" t="s">
        <v>843</v>
      </c>
      <c r="B43" s="337" t="s">
        <v>668</v>
      </c>
      <c r="C43" s="118"/>
      <c r="D43" s="120">
        <v>747</v>
      </c>
      <c r="E43" s="230">
        <v>747</v>
      </c>
      <c r="F43" s="93"/>
      <c r="G43" s="20"/>
      <c r="H43" s="117"/>
      <c r="I43" s="115"/>
      <c r="J43" s="20"/>
      <c r="K43" s="92"/>
      <c r="L43" s="118"/>
      <c r="M43" s="120">
        <v>747</v>
      </c>
      <c r="N43" s="230">
        <v>747</v>
      </c>
    </row>
    <row r="44" spans="1:14" ht="15" customHeight="1">
      <c r="A44" s="129" t="s">
        <v>12</v>
      </c>
      <c r="B44" s="339" t="s">
        <v>669</v>
      </c>
      <c r="C44" s="228">
        <f>C35+C37+C41</f>
        <v>1080</v>
      </c>
      <c r="D44" s="221">
        <f>D34+D35+D36+D37+D38+D39+D40+D41+D42+D43</f>
        <v>1586</v>
      </c>
      <c r="E44" s="231">
        <f>E34+E35+E36+E37+E38+E39+E40+E41+E42+E43</f>
        <v>1586</v>
      </c>
      <c r="F44" s="93"/>
      <c r="G44" s="20"/>
      <c r="H44" s="117"/>
      <c r="I44" s="115"/>
      <c r="J44" s="20"/>
      <c r="K44" s="92"/>
      <c r="L44" s="228">
        <f>L35+L37+L41</f>
        <v>1080</v>
      </c>
      <c r="M44" s="221">
        <f>M34+M35+M36+M37+M38+M39+M40+M41+M42+M43</f>
        <v>1586</v>
      </c>
      <c r="N44" s="231">
        <f>N34+N35+N36+N37+N38+N39+N40+N41+N42+N43</f>
        <v>1586</v>
      </c>
    </row>
    <row r="45" spans="1:14" ht="15" customHeight="1">
      <c r="A45" s="99" t="s">
        <v>678</v>
      </c>
      <c r="B45" s="337" t="s">
        <v>679</v>
      </c>
      <c r="C45" s="118"/>
      <c r="D45" s="94"/>
      <c r="E45" s="119"/>
      <c r="F45" s="93"/>
      <c r="G45" s="20"/>
      <c r="H45" s="117"/>
      <c r="I45" s="115"/>
      <c r="J45" s="20"/>
      <c r="K45" s="92"/>
      <c r="L45" s="118"/>
      <c r="M45" s="94"/>
      <c r="N45" s="119"/>
    </row>
    <row r="46" spans="1:14" ht="15" customHeight="1">
      <c r="A46" s="188" t="s">
        <v>847</v>
      </c>
      <c r="B46" s="337" t="s">
        <v>680</v>
      </c>
      <c r="C46" s="118"/>
      <c r="D46" s="94"/>
      <c r="E46" s="119"/>
      <c r="F46" s="93"/>
      <c r="G46" s="20"/>
      <c r="H46" s="117"/>
      <c r="I46" s="115"/>
      <c r="J46" s="20"/>
      <c r="K46" s="92"/>
      <c r="L46" s="118"/>
      <c r="M46" s="94"/>
      <c r="N46" s="119"/>
    </row>
    <row r="47" spans="1:14" ht="15" customHeight="1">
      <c r="A47" s="99" t="s">
        <v>848</v>
      </c>
      <c r="B47" s="337" t="s">
        <v>681</v>
      </c>
      <c r="C47" s="118"/>
      <c r="D47" s="94"/>
      <c r="E47" s="119"/>
      <c r="F47" s="93"/>
      <c r="G47" s="20"/>
      <c r="H47" s="117"/>
      <c r="I47" s="115"/>
      <c r="J47" s="20"/>
      <c r="K47" s="92"/>
      <c r="L47" s="118"/>
      <c r="M47" s="94"/>
      <c r="N47" s="119"/>
    </row>
    <row r="48" spans="1:14" ht="15" customHeight="1">
      <c r="A48" s="130" t="s">
        <v>14</v>
      </c>
      <c r="B48" s="339" t="s">
        <v>682</v>
      </c>
      <c r="C48" s="118"/>
      <c r="D48" s="94"/>
      <c r="E48" s="119"/>
      <c r="F48" s="93"/>
      <c r="G48" s="20"/>
      <c r="H48" s="117"/>
      <c r="I48" s="115"/>
      <c r="J48" s="20"/>
      <c r="K48" s="92"/>
      <c r="L48" s="118"/>
      <c r="M48" s="94"/>
      <c r="N48" s="119"/>
    </row>
    <row r="49" spans="1:14" ht="15" customHeight="1">
      <c r="A49" s="333" t="s">
        <v>74</v>
      </c>
      <c r="B49" s="340"/>
      <c r="C49" s="251">
        <f>C19+C33+C44</f>
        <v>17223</v>
      </c>
      <c r="D49" s="214">
        <f>D44+D33+D19</f>
        <v>24963</v>
      </c>
      <c r="E49" s="232">
        <f>E44+E33+E19</f>
        <v>24963</v>
      </c>
      <c r="F49" s="223"/>
      <c r="G49" s="78"/>
      <c r="H49" s="239"/>
      <c r="I49" s="243"/>
      <c r="J49" s="78"/>
      <c r="K49" s="244"/>
      <c r="L49" s="251">
        <f>L44+L33+L19</f>
        <v>17223</v>
      </c>
      <c r="M49" s="214">
        <f>M44+M33+M19</f>
        <v>24963</v>
      </c>
      <c r="N49" s="232">
        <f>N44+N33+N19</f>
        <v>24963</v>
      </c>
    </row>
    <row r="50" spans="1:14" ht="15" customHeight="1">
      <c r="A50" s="188" t="s">
        <v>624</v>
      </c>
      <c r="B50" s="337" t="s">
        <v>625</v>
      </c>
      <c r="C50" s="118"/>
      <c r="D50" s="94"/>
      <c r="E50" s="119"/>
      <c r="F50" s="93"/>
      <c r="G50" s="20"/>
      <c r="H50" s="117"/>
      <c r="I50" s="115"/>
      <c r="J50" s="20"/>
      <c r="K50" s="92"/>
      <c r="L50" s="118"/>
      <c r="M50" s="94"/>
      <c r="N50" s="119"/>
    </row>
    <row r="51" spans="1:14" ht="15" customHeight="1">
      <c r="A51" s="188" t="s">
        <v>626</v>
      </c>
      <c r="B51" s="337" t="s">
        <v>627</v>
      </c>
      <c r="C51" s="118"/>
      <c r="D51" s="94"/>
      <c r="E51" s="119"/>
      <c r="F51" s="93"/>
      <c r="G51" s="20"/>
      <c r="H51" s="117"/>
      <c r="I51" s="115"/>
      <c r="J51" s="20"/>
      <c r="K51" s="92"/>
      <c r="L51" s="118"/>
      <c r="M51" s="94"/>
      <c r="N51" s="119"/>
    </row>
    <row r="52" spans="1:14" ht="15" customHeight="1">
      <c r="A52" s="188" t="s">
        <v>825</v>
      </c>
      <c r="B52" s="337" t="s">
        <v>628</v>
      </c>
      <c r="C52" s="118"/>
      <c r="D52" s="94"/>
      <c r="E52" s="119"/>
      <c r="F52" s="93"/>
      <c r="G52" s="20"/>
      <c r="H52" s="117"/>
      <c r="I52" s="115"/>
      <c r="J52" s="20"/>
      <c r="K52" s="92"/>
      <c r="L52" s="118"/>
      <c r="M52" s="94"/>
      <c r="N52" s="119"/>
    </row>
    <row r="53" spans="1:14" ht="15" customHeight="1">
      <c r="A53" s="188" t="s">
        <v>826</v>
      </c>
      <c r="B53" s="337" t="s">
        <v>629</v>
      </c>
      <c r="C53" s="118"/>
      <c r="D53" s="94"/>
      <c r="E53" s="119"/>
      <c r="F53" s="93"/>
      <c r="G53" s="20"/>
      <c r="H53" s="117"/>
      <c r="I53" s="115"/>
      <c r="J53" s="20"/>
      <c r="K53" s="92"/>
      <c r="L53" s="118"/>
      <c r="M53" s="94"/>
      <c r="N53" s="119"/>
    </row>
    <row r="54" spans="1:14" ht="15" customHeight="1">
      <c r="A54" s="188" t="s">
        <v>827</v>
      </c>
      <c r="B54" s="337" t="s">
        <v>630</v>
      </c>
      <c r="C54" s="118"/>
      <c r="D54" s="94">
        <v>7990</v>
      </c>
      <c r="E54" s="119">
        <v>7990</v>
      </c>
      <c r="F54" s="93"/>
      <c r="G54" s="20"/>
      <c r="H54" s="117"/>
      <c r="I54" s="115"/>
      <c r="J54" s="20"/>
      <c r="K54" s="92"/>
      <c r="L54" s="118"/>
      <c r="M54" s="94">
        <v>7990</v>
      </c>
      <c r="N54" s="119">
        <v>7990</v>
      </c>
    </row>
    <row r="55" spans="1:14" ht="15" customHeight="1">
      <c r="A55" s="130" t="s">
        <v>8</v>
      </c>
      <c r="B55" s="339" t="s">
        <v>631</v>
      </c>
      <c r="C55" s="228"/>
      <c r="D55" s="88">
        <f>D54</f>
        <v>7990</v>
      </c>
      <c r="E55" s="229">
        <f>E54</f>
        <v>7990</v>
      </c>
      <c r="F55" s="93"/>
      <c r="G55" s="20"/>
      <c r="H55" s="117"/>
      <c r="I55" s="115"/>
      <c r="J55" s="20"/>
      <c r="K55" s="92"/>
      <c r="L55" s="228"/>
      <c r="M55" s="88">
        <f>M54</f>
        <v>7990</v>
      </c>
      <c r="N55" s="229">
        <f>N54</f>
        <v>7990</v>
      </c>
    </row>
    <row r="56" spans="1:14" ht="15" customHeight="1">
      <c r="A56" s="99" t="s">
        <v>844</v>
      </c>
      <c r="B56" s="337" t="s">
        <v>670</v>
      </c>
      <c r="C56" s="118"/>
      <c r="D56" s="94"/>
      <c r="E56" s="119"/>
      <c r="F56" s="93"/>
      <c r="G56" s="20"/>
      <c r="H56" s="117"/>
      <c r="I56" s="115"/>
      <c r="J56" s="20"/>
      <c r="K56" s="92"/>
      <c r="L56" s="118"/>
      <c r="M56" s="94"/>
      <c r="N56" s="119"/>
    </row>
    <row r="57" spans="1:14" ht="15" customHeight="1">
      <c r="A57" s="99" t="s">
        <v>845</v>
      </c>
      <c r="B57" s="337" t="s">
        <v>671</v>
      </c>
      <c r="C57" s="118"/>
      <c r="D57" s="94">
        <v>118</v>
      </c>
      <c r="E57" s="119">
        <v>118</v>
      </c>
      <c r="F57" s="93"/>
      <c r="G57" s="20"/>
      <c r="H57" s="117"/>
      <c r="I57" s="115"/>
      <c r="J57" s="20"/>
      <c r="K57" s="92"/>
      <c r="L57" s="118"/>
      <c r="M57" s="94">
        <v>118</v>
      </c>
      <c r="N57" s="119">
        <v>118</v>
      </c>
    </row>
    <row r="58" spans="1:14" ht="15" customHeight="1">
      <c r="A58" s="99" t="s">
        <v>672</v>
      </c>
      <c r="B58" s="337" t="s">
        <v>673</v>
      </c>
      <c r="C58" s="118"/>
      <c r="D58" s="94"/>
      <c r="E58" s="119"/>
      <c r="F58" s="93"/>
      <c r="G58" s="20"/>
      <c r="H58" s="117"/>
      <c r="I58" s="115"/>
      <c r="J58" s="20"/>
      <c r="K58" s="92"/>
      <c r="L58" s="118"/>
      <c r="M58" s="94"/>
      <c r="N58" s="119"/>
    </row>
    <row r="59" spans="1:14" ht="15" customHeight="1">
      <c r="A59" s="99" t="s">
        <v>846</v>
      </c>
      <c r="B59" s="337" t="s">
        <v>674</v>
      </c>
      <c r="C59" s="118"/>
      <c r="D59" s="94"/>
      <c r="E59" s="119"/>
      <c r="F59" s="93"/>
      <c r="G59" s="20"/>
      <c r="H59" s="117"/>
      <c r="I59" s="115"/>
      <c r="J59" s="20"/>
      <c r="K59" s="92"/>
      <c r="L59" s="118"/>
      <c r="M59" s="94"/>
      <c r="N59" s="119"/>
    </row>
    <row r="60" spans="1:14" ht="15" customHeight="1">
      <c r="A60" s="99" t="s">
        <v>675</v>
      </c>
      <c r="B60" s="337" t="s">
        <v>676</v>
      </c>
      <c r="C60" s="118"/>
      <c r="D60" s="94"/>
      <c r="E60" s="119"/>
      <c r="F60" s="93"/>
      <c r="G60" s="20"/>
      <c r="H60" s="117"/>
      <c r="I60" s="115"/>
      <c r="J60" s="20"/>
      <c r="K60" s="92"/>
      <c r="L60" s="118"/>
      <c r="M60" s="94"/>
      <c r="N60" s="119"/>
    </row>
    <row r="61" spans="1:14" ht="15" customHeight="1">
      <c r="A61" s="130" t="s">
        <v>13</v>
      </c>
      <c r="B61" s="339" t="s">
        <v>677</v>
      </c>
      <c r="C61" s="228"/>
      <c r="D61" s="88">
        <f>D57</f>
        <v>118</v>
      </c>
      <c r="E61" s="229">
        <f>E57</f>
        <v>118</v>
      </c>
      <c r="F61" s="93"/>
      <c r="G61" s="20"/>
      <c r="H61" s="117"/>
      <c r="I61" s="115"/>
      <c r="J61" s="20"/>
      <c r="K61" s="92"/>
      <c r="L61" s="228"/>
      <c r="M61" s="88">
        <f>M57</f>
        <v>118</v>
      </c>
      <c r="N61" s="229">
        <f>N57</f>
        <v>118</v>
      </c>
    </row>
    <row r="62" spans="1:14" ht="15" customHeight="1">
      <c r="A62" s="99" t="s">
        <v>683</v>
      </c>
      <c r="B62" s="337" t="s">
        <v>684</v>
      </c>
      <c r="C62" s="118"/>
      <c r="D62" s="94"/>
      <c r="E62" s="119"/>
      <c r="F62" s="93"/>
      <c r="G62" s="20"/>
      <c r="H62" s="117"/>
      <c r="I62" s="115"/>
      <c r="J62" s="20"/>
      <c r="K62" s="92"/>
      <c r="L62" s="118"/>
      <c r="M62" s="94"/>
      <c r="N62" s="119"/>
    </row>
    <row r="63" spans="1:14" ht="15" customHeight="1">
      <c r="A63" s="188" t="s">
        <v>849</v>
      </c>
      <c r="B63" s="337" t="s">
        <v>685</v>
      </c>
      <c r="C63" s="118"/>
      <c r="D63" s="94"/>
      <c r="E63" s="119"/>
      <c r="F63" s="93"/>
      <c r="G63" s="20"/>
      <c r="H63" s="117"/>
      <c r="I63" s="115"/>
      <c r="J63" s="20"/>
      <c r="K63" s="92"/>
      <c r="L63" s="118"/>
      <c r="M63" s="94"/>
      <c r="N63" s="119"/>
    </row>
    <row r="64" spans="1:14" ht="15" customHeight="1">
      <c r="A64" s="99" t="s">
        <v>850</v>
      </c>
      <c r="B64" s="337" t="s">
        <v>686</v>
      </c>
      <c r="C64" s="118"/>
      <c r="D64" s="94"/>
      <c r="E64" s="119"/>
      <c r="F64" s="93"/>
      <c r="G64" s="20"/>
      <c r="H64" s="117"/>
      <c r="I64" s="115"/>
      <c r="J64" s="20"/>
      <c r="K64" s="92"/>
      <c r="L64" s="118"/>
      <c r="M64" s="94"/>
      <c r="N64" s="119"/>
    </row>
    <row r="65" spans="1:14" ht="15" customHeight="1">
      <c r="A65" s="130" t="s">
        <v>16</v>
      </c>
      <c r="B65" s="339" t="s">
        <v>687</v>
      </c>
      <c r="C65" s="118"/>
      <c r="D65" s="94"/>
      <c r="E65" s="119"/>
      <c r="F65" s="93"/>
      <c r="G65" s="20"/>
      <c r="H65" s="117"/>
      <c r="I65" s="115"/>
      <c r="J65" s="20"/>
      <c r="K65" s="92"/>
      <c r="L65" s="118"/>
      <c r="M65" s="94"/>
      <c r="N65" s="119"/>
    </row>
    <row r="66" spans="1:14" ht="15" customHeight="1">
      <c r="A66" s="333" t="s">
        <v>73</v>
      </c>
      <c r="B66" s="340"/>
      <c r="C66" s="251"/>
      <c r="D66" s="214">
        <f>D55+D61</f>
        <v>8108</v>
      </c>
      <c r="E66" s="232">
        <f>E55+E61</f>
        <v>8108</v>
      </c>
      <c r="F66" s="223"/>
      <c r="G66" s="78"/>
      <c r="H66" s="239"/>
      <c r="I66" s="243"/>
      <c r="J66" s="78"/>
      <c r="K66" s="244"/>
      <c r="L66" s="251"/>
      <c r="M66" s="214">
        <f>M55+M61</f>
        <v>8108</v>
      </c>
      <c r="N66" s="232">
        <f>N61+N55</f>
        <v>8108</v>
      </c>
    </row>
    <row r="67" spans="1:14" ht="15.75">
      <c r="A67" s="334" t="s">
        <v>15</v>
      </c>
      <c r="B67" s="341" t="s">
        <v>688</v>
      </c>
      <c r="C67" s="157">
        <v>17223</v>
      </c>
      <c r="D67" s="80">
        <f>D65+D61+D55+D48+D44+D33+D19</f>
        <v>33071</v>
      </c>
      <c r="E67" s="158">
        <f>E65+E61+E55+E48+E44+E33+E19</f>
        <v>33071</v>
      </c>
      <c r="F67" s="224"/>
      <c r="G67" s="71"/>
      <c r="H67" s="240"/>
      <c r="I67" s="245"/>
      <c r="J67" s="71"/>
      <c r="K67" s="246"/>
      <c r="L67" s="157">
        <v>17223</v>
      </c>
      <c r="M67" s="80">
        <f>M65+M61+M55+M48+M44+M33+M19</f>
        <v>33071</v>
      </c>
      <c r="N67" s="158">
        <f>N65+N61+N55+N48+N44+N33+N19</f>
        <v>33071</v>
      </c>
    </row>
    <row r="68" spans="1:14" ht="15.75">
      <c r="A68" s="335" t="s">
        <v>104</v>
      </c>
      <c r="B68" s="342"/>
      <c r="C68" s="233">
        <f>C19+C33+C44</f>
        <v>17223</v>
      </c>
      <c r="D68" s="215">
        <f>D44+D33+D19</f>
        <v>24963</v>
      </c>
      <c r="E68" s="234">
        <f>E44+E33+E19</f>
        <v>24963</v>
      </c>
      <c r="F68" s="225"/>
      <c r="G68" s="73"/>
      <c r="H68" s="241"/>
      <c r="I68" s="247"/>
      <c r="J68" s="73"/>
      <c r="K68" s="248"/>
      <c r="L68" s="233">
        <f>L19+L33+L44</f>
        <v>17223</v>
      </c>
      <c r="M68" s="215">
        <f>M44+M33+M19</f>
        <v>24963</v>
      </c>
      <c r="N68" s="234">
        <f>N44+N33+N19</f>
        <v>24963</v>
      </c>
    </row>
    <row r="69" spans="1:14" ht="15.75">
      <c r="A69" s="335" t="s">
        <v>105</v>
      </c>
      <c r="B69" s="342"/>
      <c r="C69" s="233"/>
      <c r="D69" s="215">
        <f>D55+D61</f>
        <v>8108</v>
      </c>
      <c r="E69" s="234">
        <f>E55+E61</f>
        <v>8108</v>
      </c>
      <c r="F69" s="225"/>
      <c r="G69" s="73"/>
      <c r="H69" s="241"/>
      <c r="I69" s="247"/>
      <c r="J69" s="73"/>
      <c r="K69" s="248"/>
      <c r="L69" s="233"/>
      <c r="M69" s="215">
        <f>M55+M61</f>
        <v>8108</v>
      </c>
      <c r="N69" s="234">
        <f>N55+N61</f>
        <v>8108</v>
      </c>
    </row>
    <row r="70" spans="1:14">
      <c r="A70" s="101" t="s">
        <v>851</v>
      </c>
      <c r="B70" s="207" t="s">
        <v>689</v>
      </c>
      <c r="C70" s="118"/>
      <c r="D70" s="94"/>
      <c r="E70" s="119"/>
      <c r="F70" s="93"/>
      <c r="G70" s="20"/>
      <c r="H70" s="117"/>
      <c r="I70" s="115"/>
      <c r="J70" s="20"/>
      <c r="K70" s="92"/>
      <c r="L70" s="118"/>
      <c r="M70" s="94"/>
      <c r="N70" s="119"/>
    </row>
    <row r="71" spans="1:14">
      <c r="A71" s="99" t="s">
        <v>690</v>
      </c>
      <c r="B71" s="207" t="s">
        <v>691</v>
      </c>
      <c r="C71" s="118"/>
      <c r="D71" s="94"/>
      <c r="E71" s="119"/>
      <c r="F71" s="93"/>
      <c r="G71" s="20"/>
      <c r="H71" s="117"/>
      <c r="I71" s="115"/>
      <c r="J71" s="20"/>
      <c r="K71" s="92"/>
      <c r="L71" s="118"/>
      <c r="M71" s="94"/>
      <c r="N71" s="119"/>
    </row>
    <row r="72" spans="1:14">
      <c r="A72" s="101" t="s">
        <v>852</v>
      </c>
      <c r="B72" s="207" t="s">
        <v>692</v>
      </c>
      <c r="C72" s="118"/>
      <c r="D72" s="94">
        <v>7990</v>
      </c>
      <c r="E72" s="119">
        <v>7990</v>
      </c>
      <c r="F72" s="93"/>
      <c r="G72" s="20"/>
      <c r="H72" s="117"/>
      <c r="I72" s="115"/>
      <c r="J72" s="20"/>
      <c r="K72" s="92"/>
      <c r="L72" s="118"/>
      <c r="M72" s="94">
        <v>7990</v>
      </c>
      <c r="N72" s="119">
        <v>7990</v>
      </c>
    </row>
    <row r="73" spans="1:14">
      <c r="A73" s="100" t="s">
        <v>17</v>
      </c>
      <c r="B73" s="208" t="s">
        <v>693</v>
      </c>
      <c r="C73" s="118"/>
      <c r="D73" s="94">
        <f>D72</f>
        <v>7990</v>
      </c>
      <c r="E73" s="119">
        <f>E72</f>
        <v>7990</v>
      </c>
      <c r="F73" s="93"/>
      <c r="G73" s="20"/>
      <c r="H73" s="117"/>
      <c r="I73" s="115"/>
      <c r="J73" s="20"/>
      <c r="K73" s="92"/>
      <c r="L73" s="118"/>
      <c r="M73" s="94">
        <f>M72</f>
        <v>7990</v>
      </c>
      <c r="N73" s="119">
        <f>N72</f>
        <v>7990</v>
      </c>
    </row>
    <row r="74" spans="1:14">
      <c r="A74" s="99" t="s">
        <v>853</v>
      </c>
      <c r="B74" s="207" t="s">
        <v>694</v>
      </c>
      <c r="C74" s="118"/>
      <c r="D74" s="94"/>
      <c r="E74" s="119"/>
      <c r="F74" s="93"/>
      <c r="G74" s="20"/>
      <c r="H74" s="117"/>
      <c r="I74" s="115"/>
      <c r="J74" s="20"/>
      <c r="K74" s="92"/>
      <c r="L74" s="118"/>
      <c r="M74" s="94"/>
      <c r="N74" s="119"/>
    </row>
    <row r="75" spans="1:14">
      <c r="A75" s="101" t="s">
        <v>695</v>
      </c>
      <c r="B75" s="207" t="s">
        <v>696</v>
      </c>
      <c r="C75" s="118"/>
      <c r="D75" s="94"/>
      <c r="E75" s="119"/>
      <c r="F75" s="93"/>
      <c r="G75" s="20"/>
      <c r="H75" s="117"/>
      <c r="I75" s="115"/>
      <c r="J75" s="20"/>
      <c r="K75" s="92"/>
      <c r="L75" s="118"/>
      <c r="M75" s="94"/>
      <c r="N75" s="119"/>
    </row>
    <row r="76" spans="1:14">
      <c r="A76" s="99" t="s">
        <v>0</v>
      </c>
      <c r="B76" s="207" t="s">
        <v>697</v>
      </c>
      <c r="C76" s="118"/>
      <c r="D76" s="94"/>
      <c r="E76" s="119"/>
      <c r="F76" s="93"/>
      <c r="G76" s="20"/>
      <c r="H76" s="117"/>
      <c r="I76" s="115"/>
      <c r="J76" s="20"/>
      <c r="K76" s="92"/>
      <c r="L76" s="118"/>
      <c r="M76" s="94"/>
      <c r="N76" s="119"/>
    </row>
    <row r="77" spans="1:14">
      <c r="A77" s="101" t="s">
        <v>698</v>
      </c>
      <c r="B77" s="207" t="s">
        <v>699</v>
      </c>
      <c r="C77" s="118"/>
      <c r="D77" s="94"/>
      <c r="E77" s="119"/>
      <c r="F77" s="93"/>
      <c r="G77" s="20"/>
      <c r="H77" s="117"/>
      <c r="I77" s="115"/>
      <c r="J77" s="20"/>
      <c r="K77" s="92"/>
      <c r="L77" s="118"/>
      <c r="M77" s="94"/>
      <c r="N77" s="119"/>
    </row>
    <row r="78" spans="1:14">
      <c r="A78" s="102" t="s">
        <v>18</v>
      </c>
      <c r="B78" s="208" t="s">
        <v>700</v>
      </c>
      <c r="C78" s="118"/>
      <c r="D78" s="94"/>
      <c r="E78" s="119"/>
      <c r="F78" s="93"/>
      <c r="G78" s="20"/>
      <c r="H78" s="117"/>
      <c r="I78" s="115"/>
      <c r="J78" s="20"/>
      <c r="K78" s="92"/>
      <c r="L78" s="118"/>
      <c r="M78" s="94"/>
      <c r="N78" s="119"/>
    </row>
    <row r="79" spans="1:14">
      <c r="A79" s="188" t="s">
        <v>102</v>
      </c>
      <c r="B79" s="207" t="s">
        <v>701</v>
      </c>
      <c r="C79" s="118"/>
      <c r="D79" s="94">
        <v>364</v>
      </c>
      <c r="E79" s="119">
        <v>364</v>
      </c>
      <c r="F79" s="93"/>
      <c r="G79" s="20"/>
      <c r="H79" s="117"/>
      <c r="I79" s="115"/>
      <c r="J79" s="20"/>
      <c r="K79" s="92"/>
      <c r="L79" s="118"/>
      <c r="M79" s="94">
        <v>364</v>
      </c>
      <c r="N79" s="119">
        <v>364</v>
      </c>
    </row>
    <row r="80" spans="1:14">
      <c r="A80" s="188" t="s">
        <v>103</v>
      </c>
      <c r="B80" s="207" t="s">
        <v>701</v>
      </c>
      <c r="C80" s="118"/>
      <c r="D80" s="94"/>
      <c r="E80" s="119"/>
      <c r="F80" s="93"/>
      <c r="G80" s="20"/>
      <c r="H80" s="117"/>
      <c r="I80" s="115"/>
      <c r="J80" s="20"/>
      <c r="K80" s="92"/>
      <c r="L80" s="118"/>
      <c r="M80" s="94"/>
      <c r="N80" s="119"/>
    </row>
    <row r="81" spans="1:14">
      <c r="A81" s="188" t="s">
        <v>100</v>
      </c>
      <c r="B81" s="207" t="s">
        <v>702</v>
      </c>
      <c r="C81" s="118"/>
      <c r="D81" s="94"/>
      <c r="E81" s="119"/>
      <c r="F81" s="93"/>
      <c r="G81" s="20"/>
      <c r="H81" s="117"/>
      <c r="I81" s="115"/>
      <c r="J81" s="20"/>
      <c r="K81" s="92"/>
      <c r="L81" s="118"/>
      <c r="M81" s="94"/>
      <c r="N81" s="119"/>
    </row>
    <row r="82" spans="1:14">
      <c r="A82" s="188" t="s">
        <v>101</v>
      </c>
      <c r="B82" s="207" t="s">
        <v>702</v>
      </c>
      <c r="C82" s="118"/>
      <c r="D82" s="94"/>
      <c r="E82" s="119"/>
      <c r="F82" s="93"/>
      <c r="G82" s="20"/>
      <c r="H82" s="117"/>
      <c r="I82" s="115"/>
      <c r="J82" s="20"/>
      <c r="K82" s="92"/>
      <c r="L82" s="118"/>
      <c r="M82" s="94"/>
      <c r="N82" s="119"/>
    </row>
    <row r="83" spans="1:14">
      <c r="A83" s="190" t="s">
        <v>19</v>
      </c>
      <c r="B83" s="208" t="s">
        <v>703</v>
      </c>
      <c r="C83" s="152"/>
      <c r="D83" s="94">
        <f>D79</f>
        <v>364</v>
      </c>
      <c r="E83" s="119">
        <f>E79</f>
        <v>364</v>
      </c>
      <c r="F83" s="93"/>
      <c r="G83" s="20"/>
      <c r="H83" s="117"/>
      <c r="I83" s="115"/>
      <c r="J83" s="20"/>
      <c r="K83" s="92"/>
      <c r="L83" s="152"/>
      <c r="M83" s="94">
        <f>M79</f>
        <v>364</v>
      </c>
      <c r="N83" s="119">
        <f>N79</f>
        <v>364</v>
      </c>
    </row>
    <row r="84" spans="1:14">
      <c r="A84" s="101" t="s">
        <v>704</v>
      </c>
      <c r="B84" s="207" t="s">
        <v>705</v>
      </c>
      <c r="C84" s="118"/>
      <c r="D84" s="94">
        <v>526</v>
      </c>
      <c r="E84" s="119">
        <v>526</v>
      </c>
      <c r="F84" s="93"/>
      <c r="G84" s="20"/>
      <c r="H84" s="117"/>
      <c r="I84" s="115"/>
      <c r="J84" s="20"/>
      <c r="K84" s="92"/>
      <c r="L84" s="118"/>
      <c r="M84" s="94">
        <v>526</v>
      </c>
      <c r="N84" s="119">
        <v>526</v>
      </c>
    </row>
    <row r="85" spans="1:14">
      <c r="A85" s="101" t="s">
        <v>706</v>
      </c>
      <c r="B85" s="207" t="s">
        <v>707</v>
      </c>
      <c r="C85" s="169"/>
      <c r="D85" s="94"/>
      <c r="E85" s="119"/>
      <c r="F85" s="93"/>
      <c r="G85" s="20"/>
      <c r="H85" s="117"/>
      <c r="I85" s="115"/>
      <c r="J85" s="20"/>
      <c r="K85" s="92"/>
      <c r="L85" s="169"/>
      <c r="M85" s="94"/>
      <c r="N85" s="119"/>
    </row>
    <row r="86" spans="1:14">
      <c r="A86" s="101" t="s">
        <v>708</v>
      </c>
      <c r="B86" s="207" t="s">
        <v>709</v>
      </c>
      <c r="C86" s="169"/>
      <c r="D86" s="94"/>
      <c r="E86" s="119"/>
      <c r="F86" s="93"/>
      <c r="G86" s="20"/>
      <c r="H86" s="117"/>
      <c r="I86" s="115"/>
      <c r="J86" s="20"/>
      <c r="K86" s="92"/>
      <c r="L86" s="169"/>
      <c r="M86" s="94"/>
      <c r="N86" s="119"/>
    </row>
    <row r="87" spans="1:14">
      <c r="A87" s="101" t="s">
        <v>710</v>
      </c>
      <c r="B87" s="207" t="s">
        <v>711</v>
      </c>
      <c r="C87" s="169"/>
      <c r="D87" s="94"/>
      <c r="E87" s="119"/>
      <c r="F87" s="93"/>
      <c r="G87" s="20"/>
      <c r="H87" s="117"/>
      <c r="I87" s="115"/>
      <c r="J87" s="20"/>
      <c r="K87" s="92"/>
      <c r="L87" s="169"/>
      <c r="M87" s="94"/>
      <c r="N87" s="119"/>
    </row>
    <row r="88" spans="1:14">
      <c r="A88" s="99" t="s">
        <v>1</v>
      </c>
      <c r="B88" s="207" t="s">
        <v>712</v>
      </c>
      <c r="C88" s="169"/>
      <c r="D88" s="94"/>
      <c r="E88" s="119"/>
      <c r="F88" s="93"/>
      <c r="G88" s="20"/>
      <c r="H88" s="117"/>
      <c r="I88" s="115"/>
      <c r="J88" s="20"/>
      <c r="K88" s="92"/>
      <c r="L88" s="169"/>
      <c r="M88" s="94"/>
      <c r="N88" s="119"/>
    </row>
    <row r="89" spans="1:14">
      <c r="A89" s="100" t="s">
        <v>20</v>
      </c>
      <c r="B89" s="208" t="s">
        <v>714</v>
      </c>
      <c r="C89" s="235"/>
      <c r="D89" s="94">
        <f>D73+D83+D84</f>
        <v>8880</v>
      </c>
      <c r="E89" s="119">
        <f>E73+E83+E84</f>
        <v>8880</v>
      </c>
      <c r="F89" s="93"/>
      <c r="G89" s="20"/>
      <c r="H89" s="117"/>
      <c r="I89" s="115"/>
      <c r="J89" s="20"/>
      <c r="K89" s="92"/>
      <c r="L89" s="235"/>
      <c r="M89" s="94">
        <f>M73+M83+M84</f>
        <v>8880</v>
      </c>
      <c r="N89" s="119">
        <f>N73+N83+N84</f>
        <v>8880</v>
      </c>
    </row>
    <row r="90" spans="1:14">
      <c r="A90" s="99" t="s">
        <v>715</v>
      </c>
      <c r="B90" s="207" t="s">
        <v>716</v>
      </c>
      <c r="C90" s="169"/>
      <c r="D90" s="94"/>
      <c r="E90" s="119"/>
      <c r="F90" s="93"/>
      <c r="G90" s="20"/>
      <c r="H90" s="117"/>
      <c r="I90" s="115"/>
      <c r="J90" s="20"/>
      <c r="K90" s="92"/>
      <c r="L90" s="169"/>
      <c r="M90" s="94"/>
      <c r="N90" s="119"/>
    </row>
    <row r="91" spans="1:14">
      <c r="A91" s="99" t="s">
        <v>717</v>
      </c>
      <c r="B91" s="207" t="s">
        <v>718</v>
      </c>
      <c r="C91" s="169"/>
      <c r="D91" s="94"/>
      <c r="E91" s="119"/>
      <c r="F91" s="93"/>
      <c r="G91" s="20"/>
      <c r="H91" s="117"/>
      <c r="I91" s="115"/>
      <c r="J91" s="20"/>
      <c r="K91" s="92"/>
      <c r="L91" s="169"/>
      <c r="M91" s="94"/>
      <c r="N91" s="119"/>
    </row>
    <row r="92" spans="1:14">
      <c r="A92" s="101" t="s">
        <v>719</v>
      </c>
      <c r="B92" s="207" t="s">
        <v>720</v>
      </c>
      <c r="C92" s="169"/>
      <c r="D92" s="94"/>
      <c r="E92" s="119"/>
      <c r="F92" s="93"/>
      <c r="G92" s="20"/>
      <c r="H92" s="117"/>
      <c r="I92" s="115"/>
      <c r="J92" s="20"/>
      <c r="K92" s="92"/>
      <c r="L92" s="169"/>
      <c r="M92" s="94"/>
      <c r="N92" s="119"/>
    </row>
    <row r="93" spans="1:14">
      <c r="A93" s="101" t="s">
        <v>2</v>
      </c>
      <c r="B93" s="207" t="s">
        <v>721</v>
      </c>
      <c r="C93" s="169"/>
      <c r="D93" s="94"/>
      <c r="E93" s="119"/>
      <c r="F93" s="93"/>
      <c r="G93" s="20"/>
      <c r="H93" s="117"/>
      <c r="I93" s="115"/>
      <c r="J93" s="20"/>
      <c r="K93" s="92"/>
      <c r="L93" s="169"/>
      <c r="M93" s="94"/>
      <c r="N93" s="119"/>
    </row>
    <row r="94" spans="1:14">
      <c r="A94" s="102" t="s">
        <v>21</v>
      </c>
      <c r="B94" s="208" t="s">
        <v>722</v>
      </c>
      <c r="C94" s="169"/>
      <c r="D94" s="94"/>
      <c r="E94" s="119"/>
      <c r="F94" s="93"/>
      <c r="G94" s="20"/>
      <c r="H94" s="117"/>
      <c r="I94" s="115"/>
      <c r="J94" s="20"/>
      <c r="K94" s="92"/>
      <c r="L94" s="169"/>
      <c r="M94" s="94"/>
      <c r="N94" s="119"/>
    </row>
    <row r="95" spans="1:14">
      <c r="A95" s="100" t="s">
        <v>723</v>
      </c>
      <c r="B95" s="208" t="s">
        <v>724</v>
      </c>
      <c r="C95" s="169"/>
      <c r="D95" s="94"/>
      <c r="E95" s="119"/>
      <c r="F95" s="93"/>
      <c r="G95" s="20"/>
      <c r="H95" s="117"/>
      <c r="I95" s="115"/>
      <c r="J95" s="20"/>
      <c r="K95" s="92"/>
      <c r="L95" s="169"/>
      <c r="M95" s="94"/>
      <c r="N95" s="119"/>
    </row>
    <row r="96" spans="1:14" ht="15.75">
      <c r="A96" s="200" t="s">
        <v>22</v>
      </c>
      <c r="B96" s="210" t="s">
        <v>725</v>
      </c>
      <c r="C96" s="236">
        <v>0</v>
      </c>
      <c r="D96" s="80">
        <f>D89+D94+D95</f>
        <v>8880</v>
      </c>
      <c r="E96" s="158">
        <f>E89+E94+E95</f>
        <v>8880</v>
      </c>
      <c r="F96" s="224"/>
      <c r="G96" s="71"/>
      <c r="H96" s="240"/>
      <c r="I96" s="245"/>
      <c r="J96" s="71"/>
      <c r="K96" s="246"/>
      <c r="L96" s="236">
        <v>0</v>
      </c>
      <c r="M96" s="80">
        <f>M89+M94+M95</f>
        <v>8880</v>
      </c>
      <c r="N96" s="158">
        <f>N89+N94+N95</f>
        <v>8880</v>
      </c>
    </row>
    <row r="97" spans="1:14" ht="15.75">
      <c r="A97" s="336" t="s">
        <v>4</v>
      </c>
      <c r="B97" s="343"/>
      <c r="C97" s="237">
        <v>17223</v>
      </c>
      <c r="D97" s="217">
        <f>D96+D67</f>
        <v>41951</v>
      </c>
      <c r="E97" s="238">
        <f>E96+E67</f>
        <v>41951</v>
      </c>
      <c r="F97" s="226"/>
      <c r="G97" s="75"/>
      <c r="H97" s="242"/>
      <c r="I97" s="249"/>
      <c r="J97" s="75"/>
      <c r="K97" s="250"/>
      <c r="L97" s="237">
        <v>17223</v>
      </c>
      <c r="M97" s="217">
        <f>M96+M67</f>
        <v>41951</v>
      </c>
      <c r="N97" s="238">
        <f>N96+N67</f>
        <v>41951</v>
      </c>
    </row>
  </sheetData>
  <mergeCells count="9">
    <mergeCell ref="A1:N1"/>
    <mergeCell ref="I5:K5"/>
    <mergeCell ref="L5:N5"/>
    <mergeCell ref="A2:N2"/>
    <mergeCell ref="A3:N3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5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X171"/>
  <sheetViews>
    <sheetView workbookViewId="0">
      <selection sqref="A1:E1"/>
    </sheetView>
  </sheetViews>
  <sheetFormatPr defaultRowHeight="15"/>
  <cols>
    <col min="1" max="1" width="105.140625" customWidth="1"/>
    <col min="3" max="3" width="13.5703125" customWidth="1"/>
    <col min="4" max="4" width="14.42578125" customWidth="1"/>
    <col min="5" max="5" width="13.42578125" customWidth="1"/>
  </cols>
  <sheetData>
    <row r="1" spans="1:11">
      <c r="A1" s="372" t="s">
        <v>126</v>
      </c>
      <c r="B1" s="372"/>
      <c r="C1" s="372"/>
      <c r="D1" s="372"/>
      <c r="E1" s="372"/>
    </row>
    <row r="2" spans="1:11" ht="20.25" customHeight="1">
      <c r="A2" s="368" t="s">
        <v>173</v>
      </c>
      <c r="B2" s="371"/>
      <c r="C2" s="371"/>
      <c r="D2" s="371"/>
      <c r="E2" s="371"/>
      <c r="F2" s="44"/>
      <c r="G2" s="44"/>
      <c r="H2" s="44"/>
      <c r="I2" s="44"/>
      <c r="J2" s="44"/>
      <c r="K2" s="62"/>
    </row>
    <row r="3" spans="1:11" ht="19.5" customHeight="1">
      <c r="A3" s="370" t="s">
        <v>43</v>
      </c>
      <c r="B3" s="371"/>
      <c r="C3" s="371"/>
      <c r="D3" s="371"/>
      <c r="E3" s="371"/>
    </row>
    <row r="4" spans="1:11" ht="18">
      <c r="A4" s="28"/>
    </row>
    <row r="5" spans="1:11" ht="25.5">
      <c r="A5" s="354" t="s">
        <v>423</v>
      </c>
      <c r="B5" s="282" t="s">
        <v>424</v>
      </c>
      <c r="C5" s="113" t="s">
        <v>170</v>
      </c>
      <c r="D5" s="3" t="s">
        <v>203</v>
      </c>
      <c r="E5" s="114" t="s">
        <v>204</v>
      </c>
    </row>
    <row r="6" spans="1:11">
      <c r="A6" s="186" t="s">
        <v>425</v>
      </c>
      <c r="B6" s="201" t="s">
        <v>426</v>
      </c>
      <c r="C6" s="169">
        <v>3014</v>
      </c>
      <c r="D6" s="94">
        <v>6559</v>
      </c>
      <c r="E6" s="119">
        <v>6559</v>
      </c>
    </row>
    <row r="7" spans="1:11">
      <c r="A7" s="186" t="s">
        <v>427</v>
      </c>
      <c r="B7" s="202" t="s">
        <v>428</v>
      </c>
      <c r="C7" s="169"/>
      <c r="D7" s="94"/>
      <c r="E7" s="119"/>
    </row>
    <row r="8" spans="1:11">
      <c r="A8" s="186" t="s">
        <v>429</v>
      </c>
      <c r="B8" s="202" t="s">
        <v>430</v>
      </c>
      <c r="C8" s="169"/>
      <c r="D8" s="94"/>
      <c r="E8" s="119"/>
    </row>
    <row r="9" spans="1:11">
      <c r="A9" s="187" t="s">
        <v>431</v>
      </c>
      <c r="B9" s="202" t="s">
        <v>432</v>
      </c>
      <c r="C9" s="169"/>
      <c r="D9" s="94"/>
      <c r="E9" s="119"/>
    </row>
    <row r="10" spans="1:11">
      <c r="A10" s="187" t="s">
        <v>433</v>
      </c>
      <c r="B10" s="202" t="s">
        <v>434</v>
      </c>
      <c r="C10" s="169"/>
      <c r="D10" s="94"/>
      <c r="E10" s="119"/>
    </row>
    <row r="11" spans="1:11">
      <c r="A11" s="187" t="s">
        <v>435</v>
      </c>
      <c r="B11" s="202" t="s">
        <v>436</v>
      </c>
      <c r="C11" s="169"/>
      <c r="D11" s="94"/>
      <c r="E11" s="119"/>
    </row>
    <row r="12" spans="1:11">
      <c r="A12" s="187" t="s">
        <v>437</v>
      </c>
      <c r="B12" s="202" t="s">
        <v>438</v>
      </c>
      <c r="C12" s="169">
        <v>242</v>
      </c>
      <c r="D12" s="94">
        <v>416</v>
      </c>
      <c r="E12" s="119">
        <v>416</v>
      </c>
    </row>
    <row r="13" spans="1:11">
      <c r="A13" s="187" t="s">
        <v>439</v>
      </c>
      <c r="B13" s="202" t="s">
        <v>440</v>
      </c>
      <c r="C13" s="169">
        <v>0</v>
      </c>
      <c r="D13" s="94"/>
      <c r="E13" s="119"/>
    </row>
    <row r="14" spans="1:11">
      <c r="A14" s="188" t="s">
        <v>441</v>
      </c>
      <c r="B14" s="202" t="s">
        <v>442</v>
      </c>
      <c r="C14" s="169"/>
      <c r="D14" s="94">
        <v>10</v>
      </c>
      <c r="E14" s="119">
        <v>10</v>
      </c>
    </row>
    <row r="15" spans="1:11">
      <c r="A15" s="188" t="s">
        <v>443</v>
      </c>
      <c r="B15" s="202" t="s">
        <v>444</v>
      </c>
      <c r="C15" s="169"/>
      <c r="D15" s="94"/>
      <c r="E15" s="119"/>
    </row>
    <row r="16" spans="1:11">
      <c r="A16" s="188" t="s">
        <v>445</v>
      </c>
      <c r="B16" s="202" t="s">
        <v>446</v>
      </c>
      <c r="C16" s="169"/>
      <c r="D16" s="94"/>
      <c r="E16" s="119"/>
    </row>
    <row r="17" spans="1:5">
      <c r="A17" s="188" t="s">
        <v>447</v>
      </c>
      <c r="B17" s="202" t="s">
        <v>448</v>
      </c>
      <c r="C17" s="169"/>
      <c r="D17" s="94"/>
      <c r="E17" s="119"/>
    </row>
    <row r="18" spans="1:5">
      <c r="A18" s="188" t="s">
        <v>788</v>
      </c>
      <c r="B18" s="202" t="s">
        <v>449</v>
      </c>
      <c r="C18" s="169"/>
      <c r="D18" s="94"/>
      <c r="E18" s="119"/>
    </row>
    <row r="19" spans="1:5">
      <c r="A19" s="189" t="s">
        <v>726</v>
      </c>
      <c r="B19" s="203" t="s">
        <v>450</v>
      </c>
      <c r="C19" s="169">
        <f>SUM(C6:C18)</f>
        <v>3256</v>
      </c>
      <c r="D19" s="94">
        <f>D6+D12+D14</f>
        <v>6985</v>
      </c>
      <c r="E19" s="119">
        <f>E6+E12+E14</f>
        <v>6985</v>
      </c>
    </row>
    <row r="20" spans="1:5">
      <c r="A20" s="188" t="s">
        <v>451</v>
      </c>
      <c r="B20" s="202" t="s">
        <v>452</v>
      </c>
      <c r="C20" s="169">
        <v>1278</v>
      </c>
      <c r="D20" s="94">
        <v>1235</v>
      </c>
      <c r="E20" s="119">
        <v>1235</v>
      </c>
    </row>
    <row r="21" spans="1:5">
      <c r="A21" s="188" t="s">
        <v>453</v>
      </c>
      <c r="B21" s="202" t="s">
        <v>454</v>
      </c>
      <c r="C21" s="169">
        <v>430</v>
      </c>
      <c r="D21" s="94">
        <v>0</v>
      </c>
      <c r="E21" s="119">
        <v>0</v>
      </c>
    </row>
    <row r="22" spans="1:5">
      <c r="A22" s="111" t="s">
        <v>455</v>
      </c>
      <c r="B22" s="202" t="s">
        <v>456</v>
      </c>
      <c r="C22" s="169"/>
      <c r="D22" s="94">
        <v>419</v>
      </c>
      <c r="E22" s="119">
        <v>419</v>
      </c>
    </row>
    <row r="23" spans="1:5">
      <c r="A23" s="190" t="s">
        <v>727</v>
      </c>
      <c r="B23" s="203" t="s">
        <v>457</v>
      </c>
      <c r="C23" s="169">
        <f>SUM(C20:C22)</f>
        <v>1708</v>
      </c>
      <c r="D23" s="94">
        <f>D20+D22</f>
        <v>1654</v>
      </c>
      <c r="E23" s="119">
        <f>E20+E22</f>
        <v>1654</v>
      </c>
    </row>
    <row r="24" spans="1:5">
      <c r="A24" s="191" t="s">
        <v>818</v>
      </c>
      <c r="B24" s="204" t="s">
        <v>458</v>
      </c>
      <c r="C24" s="170">
        <f>C19+C23</f>
        <v>4964</v>
      </c>
      <c r="D24" s="88">
        <f>D19+D23</f>
        <v>8639</v>
      </c>
      <c r="E24" s="229">
        <f>E19+E23</f>
        <v>8639</v>
      </c>
    </row>
    <row r="25" spans="1:5">
      <c r="A25" s="130" t="s">
        <v>789</v>
      </c>
      <c r="B25" s="204" t="s">
        <v>459</v>
      </c>
      <c r="C25" s="170">
        <v>1274</v>
      </c>
      <c r="D25" s="88">
        <v>2007</v>
      </c>
      <c r="E25" s="229">
        <v>2007</v>
      </c>
    </row>
    <row r="26" spans="1:5">
      <c r="A26" s="188" t="s">
        <v>460</v>
      </c>
      <c r="B26" s="202" t="s">
        <v>461</v>
      </c>
      <c r="C26" s="169">
        <v>64</v>
      </c>
      <c r="D26" s="94">
        <v>3</v>
      </c>
      <c r="E26" s="119">
        <v>3</v>
      </c>
    </row>
    <row r="27" spans="1:5">
      <c r="A27" s="188" t="s">
        <v>462</v>
      </c>
      <c r="B27" s="202" t="s">
        <v>463</v>
      </c>
      <c r="C27" s="169">
        <v>1467</v>
      </c>
      <c r="D27" s="94">
        <v>1677</v>
      </c>
      <c r="E27" s="119">
        <v>1677</v>
      </c>
    </row>
    <row r="28" spans="1:5">
      <c r="A28" s="188" t="s">
        <v>464</v>
      </c>
      <c r="B28" s="202" t="s">
        <v>465</v>
      </c>
      <c r="C28" s="169"/>
      <c r="D28" s="94"/>
      <c r="E28" s="119"/>
    </row>
    <row r="29" spans="1:5">
      <c r="A29" s="190" t="s">
        <v>728</v>
      </c>
      <c r="B29" s="203" t="s">
        <v>466</v>
      </c>
      <c r="C29" s="169">
        <f>SUM(C26:C28)</f>
        <v>1531</v>
      </c>
      <c r="D29" s="94">
        <f>D26+D27</f>
        <v>1680</v>
      </c>
      <c r="E29" s="119">
        <f>E26+E27</f>
        <v>1680</v>
      </c>
    </row>
    <row r="30" spans="1:5">
      <c r="A30" s="188" t="s">
        <v>467</v>
      </c>
      <c r="B30" s="202" t="s">
        <v>468</v>
      </c>
      <c r="C30" s="169"/>
      <c r="D30" s="94">
        <v>4</v>
      </c>
      <c r="E30" s="119">
        <v>4</v>
      </c>
    </row>
    <row r="31" spans="1:5">
      <c r="A31" s="188" t="s">
        <v>469</v>
      </c>
      <c r="B31" s="202" t="s">
        <v>470</v>
      </c>
      <c r="C31" s="169">
        <v>210</v>
      </c>
      <c r="D31" s="94">
        <v>198</v>
      </c>
      <c r="E31" s="119">
        <v>198</v>
      </c>
    </row>
    <row r="32" spans="1:5" ht="15" customHeight="1">
      <c r="A32" s="190" t="s">
        <v>819</v>
      </c>
      <c r="B32" s="203" t="s">
        <v>471</v>
      </c>
      <c r="C32" s="169">
        <f>SUM(C30:C31)</f>
        <v>210</v>
      </c>
      <c r="D32" s="94">
        <f>D30+D31</f>
        <v>202</v>
      </c>
      <c r="E32" s="119">
        <f>E30+E31</f>
        <v>202</v>
      </c>
    </row>
    <row r="33" spans="1:5">
      <c r="A33" s="188" t="s">
        <v>472</v>
      </c>
      <c r="B33" s="202" t="s">
        <v>473</v>
      </c>
      <c r="C33" s="169">
        <v>1952</v>
      </c>
      <c r="D33" s="94">
        <v>1079</v>
      </c>
      <c r="E33" s="119">
        <v>1079</v>
      </c>
    </row>
    <row r="34" spans="1:5">
      <c r="A34" s="188" t="s">
        <v>474</v>
      </c>
      <c r="B34" s="202" t="s">
        <v>475</v>
      </c>
      <c r="C34" s="169">
        <v>100</v>
      </c>
      <c r="D34" s="94"/>
      <c r="E34" s="119"/>
    </row>
    <row r="35" spans="1:5">
      <c r="A35" s="188" t="s">
        <v>790</v>
      </c>
      <c r="B35" s="202" t="s">
        <v>476</v>
      </c>
      <c r="C35" s="169"/>
      <c r="D35" s="94"/>
      <c r="E35" s="119"/>
    </row>
    <row r="36" spans="1:5">
      <c r="A36" s="188" t="s">
        <v>477</v>
      </c>
      <c r="B36" s="202" t="s">
        <v>478</v>
      </c>
      <c r="C36" s="169">
        <v>611</v>
      </c>
      <c r="D36" s="94">
        <v>241</v>
      </c>
      <c r="E36" s="119">
        <v>241</v>
      </c>
    </row>
    <row r="37" spans="1:5">
      <c r="A37" s="192" t="s">
        <v>791</v>
      </c>
      <c r="B37" s="202" t="s">
        <v>479</v>
      </c>
      <c r="C37" s="169"/>
      <c r="D37" s="94">
        <v>32</v>
      </c>
      <c r="E37" s="119">
        <v>32</v>
      </c>
    </row>
    <row r="38" spans="1:5">
      <c r="A38" s="111" t="s">
        <v>480</v>
      </c>
      <c r="B38" s="202" t="s">
        <v>481</v>
      </c>
      <c r="C38" s="169">
        <v>150</v>
      </c>
      <c r="D38" s="94">
        <v>212</v>
      </c>
      <c r="E38" s="119">
        <v>212</v>
      </c>
    </row>
    <row r="39" spans="1:5">
      <c r="A39" s="188" t="s">
        <v>792</v>
      </c>
      <c r="B39" s="202" t="s">
        <v>482</v>
      </c>
      <c r="C39" s="169">
        <v>1116</v>
      </c>
      <c r="D39" s="94">
        <v>1704</v>
      </c>
      <c r="E39" s="119">
        <v>1704</v>
      </c>
    </row>
    <row r="40" spans="1:5">
      <c r="A40" s="190" t="s">
        <v>729</v>
      </c>
      <c r="B40" s="203" t="s">
        <v>483</v>
      </c>
      <c r="C40" s="169">
        <f>SUM(C33:C39)</f>
        <v>3929</v>
      </c>
      <c r="D40" s="94">
        <f>D33+D34+D35+D36+D37+D38+D39</f>
        <v>3268</v>
      </c>
      <c r="E40" s="119">
        <f>E33+E34+E35+E36+E37+E38+E39</f>
        <v>3268</v>
      </c>
    </row>
    <row r="41" spans="1:5">
      <c r="A41" s="188" t="s">
        <v>484</v>
      </c>
      <c r="B41" s="202" t="s">
        <v>485</v>
      </c>
      <c r="C41" s="169"/>
      <c r="D41" s="94"/>
      <c r="E41" s="119"/>
    </row>
    <row r="42" spans="1:5">
      <c r="A42" s="188" t="s">
        <v>486</v>
      </c>
      <c r="B42" s="202" t="s">
        <v>487</v>
      </c>
      <c r="C42" s="169">
        <v>28</v>
      </c>
      <c r="D42" s="94">
        <v>0</v>
      </c>
      <c r="E42" s="119">
        <v>0</v>
      </c>
    </row>
    <row r="43" spans="1:5">
      <c r="A43" s="190" t="s">
        <v>730</v>
      </c>
      <c r="B43" s="203" t="s">
        <v>488</v>
      </c>
      <c r="C43" s="169">
        <f>SUM(C41:C42)</f>
        <v>28</v>
      </c>
      <c r="D43" s="94">
        <v>0</v>
      </c>
      <c r="E43" s="119">
        <v>0</v>
      </c>
    </row>
    <row r="44" spans="1:5">
      <c r="A44" s="188" t="s">
        <v>489</v>
      </c>
      <c r="B44" s="202" t="s">
        <v>490</v>
      </c>
      <c r="C44" s="169">
        <v>1489</v>
      </c>
      <c r="D44" s="94">
        <v>1104</v>
      </c>
      <c r="E44" s="119">
        <v>1104</v>
      </c>
    </row>
    <row r="45" spans="1:5">
      <c r="A45" s="188" t="s">
        <v>491</v>
      </c>
      <c r="B45" s="202" t="s">
        <v>492</v>
      </c>
      <c r="C45" s="169"/>
      <c r="D45" s="94"/>
      <c r="E45" s="119"/>
    </row>
    <row r="46" spans="1:5">
      <c r="A46" s="188" t="s">
        <v>793</v>
      </c>
      <c r="B46" s="202" t="s">
        <v>493</v>
      </c>
      <c r="C46" s="169"/>
      <c r="D46" s="94"/>
      <c r="E46" s="119"/>
    </row>
    <row r="47" spans="1:5">
      <c r="A47" s="188" t="s">
        <v>794</v>
      </c>
      <c r="B47" s="202" t="s">
        <v>494</v>
      </c>
      <c r="C47" s="169">
        <v>97</v>
      </c>
      <c r="D47" s="94"/>
      <c r="E47" s="119"/>
    </row>
    <row r="48" spans="1:5">
      <c r="A48" s="188" t="s">
        <v>495</v>
      </c>
      <c r="B48" s="202" t="s">
        <v>496</v>
      </c>
      <c r="C48" s="169">
        <v>109</v>
      </c>
      <c r="D48" s="94"/>
      <c r="E48" s="119"/>
    </row>
    <row r="49" spans="1:5">
      <c r="A49" s="190" t="s">
        <v>731</v>
      </c>
      <c r="B49" s="203" t="s">
        <v>497</v>
      </c>
      <c r="C49" s="169">
        <f>SUM(C44:C48)</f>
        <v>1695</v>
      </c>
      <c r="D49" s="94">
        <f>D44</f>
        <v>1104</v>
      </c>
      <c r="E49" s="119">
        <f>E44</f>
        <v>1104</v>
      </c>
    </row>
    <row r="50" spans="1:5">
      <c r="A50" s="130" t="s">
        <v>732</v>
      </c>
      <c r="B50" s="204" t="s">
        <v>498</v>
      </c>
      <c r="C50" s="170">
        <f>C29+C32+C40+C43+C49</f>
        <v>7393</v>
      </c>
      <c r="D50" s="88">
        <f>D49+D43+D40+D32+D29</f>
        <v>6254</v>
      </c>
      <c r="E50" s="229">
        <f>E49+E43+E40+E32+E29</f>
        <v>6254</v>
      </c>
    </row>
    <row r="51" spans="1:5">
      <c r="A51" s="99" t="s">
        <v>499</v>
      </c>
      <c r="B51" s="202" t="s">
        <v>500</v>
      </c>
      <c r="C51" s="169"/>
      <c r="D51" s="94"/>
      <c r="E51" s="119"/>
    </row>
    <row r="52" spans="1:5">
      <c r="A52" s="99" t="s">
        <v>733</v>
      </c>
      <c r="B52" s="202" t="s">
        <v>501</v>
      </c>
      <c r="C52" s="169"/>
      <c r="D52" s="94">
        <v>46</v>
      </c>
      <c r="E52" s="119">
        <v>46</v>
      </c>
    </row>
    <row r="53" spans="1:5">
      <c r="A53" s="193" t="s">
        <v>795</v>
      </c>
      <c r="B53" s="202" t="s">
        <v>502</v>
      </c>
      <c r="C53" s="169"/>
      <c r="D53" s="94"/>
      <c r="E53" s="119"/>
    </row>
    <row r="54" spans="1:5">
      <c r="A54" s="193" t="s">
        <v>796</v>
      </c>
      <c r="B54" s="202" t="s">
        <v>503</v>
      </c>
      <c r="C54" s="169"/>
      <c r="D54" s="94">
        <v>63</v>
      </c>
      <c r="E54" s="119">
        <v>63</v>
      </c>
    </row>
    <row r="55" spans="1:5">
      <c r="A55" s="193" t="s">
        <v>797</v>
      </c>
      <c r="B55" s="202" t="s">
        <v>504</v>
      </c>
      <c r="C55" s="169">
        <v>46</v>
      </c>
      <c r="D55" s="94">
        <v>46</v>
      </c>
      <c r="E55" s="119">
        <v>46</v>
      </c>
    </row>
    <row r="56" spans="1:5">
      <c r="A56" s="99" t="s">
        <v>798</v>
      </c>
      <c r="B56" s="202" t="s">
        <v>505</v>
      </c>
      <c r="C56" s="169">
        <v>12</v>
      </c>
      <c r="D56" s="94">
        <v>124</v>
      </c>
      <c r="E56" s="119">
        <v>124</v>
      </c>
    </row>
    <row r="57" spans="1:5">
      <c r="A57" s="99" t="s">
        <v>799</v>
      </c>
      <c r="B57" s="202" t="s">
        <v>506</v>
      </c>
      <c r="C57" s="169"/>
      <c r="D57" s="94"/>
      <c r="E57" s="119"/>
    </row>
    <row r="58" spans="1:5">
      <c r="A58" s="99" t="s">
        <v>800</v>
      </c>
      <c r="B58" s="202" t="s">
        <v>507</v>
      </c>
      <c r="C58" s="169">
        <v>313</v>
      </c>
      <c r="D58" s="94">
        <v>883</v>
      </c>
      <c r="E58" s="119">
        <v>883</v>
      </c>
    </row>
    <row r="59" spans="1:5">
      <c r="A59" s="129" t="s">
        <v>762</v>
      </c>
      <c r="B59" s="204" t="s">
        <v>508</v>
      </c>
      <c r="C59" s="170">
        <f>SUM(C51:C58)</f>
        <v>371</v>
      </c>
      <c r="D59" s="88">
        <f>D52+D51+D53+D54+D55+D56+D57+D58</f>
        <v>1162</v>
      </c>
      <c r="E59" s="229">
        <f>E52+E51+E53+E54+E55+E56+E57+E58</f>
        <v>1162</v>
      </c>
    </row>
    <row r="60" spans="1:5">
      <c r="A60" s="194" t="s">
        <v>801</v>
      </c>
      <c r="B60" s="202" t="s">
        <v>509</v>
      </c>
      <c r="C60" s="169"/>
      <c r="D60" s="94"/>
      <c r="E60" s="119"/>
    </row>
    <row r="61" spans="1:5">
      <c r="A61" s="194" t="s">
        <v>510</v>
      </c>
      <c r="B61" s="202" t="s">
        <v>511</v>
      </c>
      <c r="C61" s="169"/>
      <c r="D61" s="94">
        <v>15</v>
      </c>
      <c r="E61" s="119">
        <v>15</v>
      </c>
    </row>
    <row r="62" spans="1:5">
      <c r="A62" s="194" t="s">
        <v>512</v>
      </c>
      <c r="B62" s="202" t="s">
        <v>513</v>
      </c>
      <c r="C62" s="169"/>
      <c r="D62" s="94"/>
      <c r="E62" s="119"/>
    </row>
    <row r="63" spans="1:5">
      <c r="A63" s="194" t="s">
        <v>763</v>
      </c>
      <c r="B63" s="202" t="s">
        <v>514</v>
      </c>
      <c r="C63" s="169"/>
      <c r="D63" s="94"/>
      <c r="E63" s="119"/>
    </row>
    <row r="64" spans="1:5">
      <c r="A64" s="194" t="s">
        <v>802</v>
      </c>
      <c r="B64" s="202" t="s">
        <v>515</v>
      </c>
      <c r="C64" s="169"/>
      <c r="D64" s="94"/>
      <c r="E64" s="119"/>
    </row>
    <row r="65" spans="1:5">
      <c r="A65" s="194" t="s">
        <v>765</v>
      </c>
      <c r="B65" s="202" t="s">
        <v>516</v>
      </c>
      <c r="C65" s="169">
        <v>349</v>
      </c>
      <c r="D65" s="94">
        <v>647</v>
      </c>
      <c r="E65" s="119">
        <v>647</v>
      </c>
    </row>
    <row r="66" spans="1:5">
      <c r="A66" s="194" t="s">
        <v>803</v>
      </c>
      <c r="B66" s="202" t="s">
        <v>517</v>
      </c>
      <c r="C66" s="169"/>
      <c r="D66" s="94"/>
      <c r="E66" s="119"/>
    </row>
    <row r="67" spans="1:5">
      <c r="A67" s="194" t="s">
        <v>804</v>
      </c>
      <c r="B67" s="202" t="s">
        <v>518</v>
      </c>
      <c r="C67" s="169"/>
      <c r="D67" s="94"/>
      <c r="E67" s="119"/>
    </row>
    <row r="68" spans="1:5">
      <c r="A68" s="194" t="s">
        <v>519</v>
      </c>
      <c r="B68" s="202" t="s">
        <v>520</v>
      </c>
      <c r="C68" s="169"/>
      <c r="D68" s="94"/>
      <c r="E68" s="119"/>
    </row>
    <row r="69" spans="1:5">
      <c r="A69" s="195" t="s">
        <v>521</v>
      </c>
      <c r="B69" s="202" t="s">
        <v>522</v>
      </c>
      <c r="C69" s="169"/>
      <c r="D69" s="94"/>
      <c r="E69" s="119"/>
    </row>
    <row r="70" spans="1:5">
      <c r="A70" s="194" t="s">
        <v>805</v>
      </c>
      <c r="B70" s="202" t="s">
        <v>523</v>
      </c>
      <c r="C70" s="169">
        <v>160</v>
      </c>
      <c r="D70" s="94">
        <v>25</v>
      </c>
      <c r="E70" s="119">
        <v>25</v>
      </c>
    </row>
    <row r="71" spans="1:5">
      <c r="A71" s="195" t="s">
        <v>106</v>
      </c>
      <c r="B71" s="202" t="s">
        <v>179</v>
      </c>
      <c r="C71" s="169"/>
      <c r="D71" s="94">
        <v>4165</v>
      </c>
      <c r="E71" s="119">
        <v>0</v>
      </c>
    </row>
    <row r="72" spans="1:5">
      <c r="A72" s="195" t="s">
        <v>107</v>
      </c>
      <c r="B72" s="202" t="s">
        <v>179</v>
      </c>
      <c r="C72" s="169"/>
      <c r="D72" s="94"/>
      <c r="E72" s="119"/>
    </row>
    <row r="73" spans="1:5">
      <c r="A73" s="129" t="s">
        <v>768</v>
      </c>
      <c r="B73" s="204" t="s">
        <v>525</v>
      </c>
      <c r="C73" s="170">
        <f>SUM(C60:C72)</f>
        <v>509</v>
      </c>
      <c r="D73" s="88">
        <f>D71+D70+D65+D61</f>
        <v>4852</v>
      </c>
      <c r="E73" s="229">
        <f>E70+E65+E61</f>
        <v>687</v>
      </c>
    </row>
    <row r="74" spans="1:5" ht="15.75">
      <c r="A74" s="196" t="s">
        <v>74</v>
      </c>
      <c r="B74" s="205"/>
      <c r="C74" s="171">
        <f>C73+C59+C50+C25+C24</f>
        <v>14511</v>
      </c>
      <c r="D74" s="98">
        <f>D73+D59+D50+D25+D24</f>
        <v>22914</v>
      </c>
      <c r="E74" s="172">
        <f>E73+E59+E50+E25+E24</f>
        <v>18749</v>
      </c>
    </row>
    <row r="75" spans="1:5">
      <c r="A75" s="197" t="s">
        <v>526</v>
      </c>
      <c r="B75" s="202" t="s">
        <v>527</v>
      </c>
      <c r="C75" s="169"/>
      <c r="D75" s="94"/>
      <c r="E75" s="119"/>
    </row>
    <row r="76" spans="1:5">
      <c r="A76" s="197" t="s">
        <v>806</v>
      </c>
      <c r="B76" s="202" t="s">
        <v>528</v>
      </c>
      <c r="C76" s="169"/>
      <c r="D76" s="94"/>
      <c r="E76" s="119"/>
    </row>
    <row r="77" spans="1:5">
      <c r="A77" s="197" t="s">
        <v>529</v>
      </c>
      <c r="B77" s="202" t="s">
        <v>530</v>
      </c>
      <c r="C77" s="169"/>
      <c r="D77" s="94">
        <v>232</v>
      </c>
      <c r="E77" s="119">
        <v>232</v>
      </c>
    </row>
    <row r="78" spans="1:5">
      <c r="A78" s="197" t="s">
        <v>531</v>
      </c>
      <c r="B78" s="202" t="s">
        <v>532</v>
      </c>
      <c r="C78" s="169"/>
      <c r="D78" s="94">
        <v>8087</v>
      </c>
      <c r="E78" s="119">
        <v>8087</v>
      </c>
    </row>
    <row r="79" spans="1:5">
      <c r="A79" s="111" t="s">
        <v>533</v>
      </c>
      <c r="B79" s="202" t="s">
        <v>534</v>
      </c>
      <c r="C79" s="169"/>
      <c r="D79" s="94"/>
      <c r="E79" s="119"/>
    </row>
    <row r="80" spans="1:5">
      <c r="A80" s="111" t="s">
        <v>535</v>
      </c>
      <c r="B80" s="202" t="s">
        <v>536</v>
      </c>
      <c r="C80" s="169"/>
      <c r="D80" s="94"/>
      <c r="E80" s="119"/>
    </row>
    <row r="81" spans="1:5">
      <c r="A81" s="111" t="s">
        <v>537</v>
      </c>
      <c r="B81" s="202" t="s">
        <v>538</v>
      </c>
      <c r="C81" s="169"/>
      <c r="D81" s="94">
        <v>2223</v>
      </c>
      <c r="E81" s="119">
        <v>2223</v>
      </c>
    </row>
    <row r="82" spans="1:5">
      <c r="A82" s="198" t="s">
        <v>770</v>
      </c>
      <c r="B82" s="204" t="s">
        <v>539</v>
      </c>
      <c r="C82" s="170"/>
      <c r="D82" s="88">
        <f>D77+D78+D81</f>
        <v>10542</v>
      </c>
      <c r="E82" s="229">
        <f>E77+E78+E81</f>
        <v>10542</v>
      </c>
    </row>
    <row r="83" spans="1:5">
      <c r="A83" s="99" t="s">
        <v>540</v>
      </c>
      <c r="B83" s="202" t="s">
        <v>541</v>
      </c>
      <c r="C83" s="169">
        <v>2031</v>
      </c>
      <c r="D83" s="94"/>
      <c r="E83" s="119"/>
    </row>
    <row r="84" spans="1:5">
      <c r="A84" s="99" t="s">
        <v>542</v>
      </c>
      <c r="B84" s="202" t="s">
        <v>543</v>
      </c>
      <c r="C84" s="169"/>
      <c r="D84" s="94"/>
      <c r="E84" s="119"/>
    </row>
    <row r="85" spans="1:5">
      <c r="A85" s="99" t="s">
        <v>544</v>
      </c>
      <c r="B85" s="202" t="s">
        <v>545</v>
      </c>
      <c r="C85" s="169"/>
      <c r="D85" s="94"/>
      <c r="E85" s="119"/>
    </row>
    <row r="86" spans="1:5">
      <c r="A86" s="99" t="s">
        <v>546</v>
      </c>
      <c r="B86" s="202" t="s">
        <v>547</v>
      </c>
      <c r="C86" s="169">
        <v>548</v>
      </c>
      <c r="D86" s="94"/>
      <c r="E86" s="119"/>
    </row>
    <row r="87" spans="1:5">
      <c r="A87" s="129" t="s">
        <v>771</v>
      </c>
      <c r="B87" s="204" t="s">
        <v>548</v>
      </c>
      <c r="C87" s="170">
        <f>SUM(C83:C86)</f>
        <v>2579</v>
      </c>
      <c r="D87" s="88"/>
      <c r="E87" s="229"/>
    </row>
    <row r="88" spans="1:5">
      <c r="A88" s="99" t="s">
        <v>549</v>
      </c>
      <c r="B88" s="202" t="s">
        <v>550</v>
      </c>
      <c r="C88" s="169"/>
      <c r="D88" s="94"/>
      <c r="E88" s="119"/>
    </row>
    <row r="89" spans="1:5">
      <c r="A89" s="99" t="s">
        <v>807</v>
      </c>
      <c r="B89" s="202" t="s">
        <v>551</v>
      </c>
      <c r="C89" s="169"/>
      <c r="D89" s="94"/>
      <c r="E89" s="119"/>
    </row>
    <row r="90" spans="1:5">
      <c r="A90" s="99" t="s">
        <v>808</v>
      </c>
      <c r="B90" s="202" t="s">
        <v>552</v>
      </c>
      <c r="C90" s="169"/>
      <c r="D90" s="94"/>
      <c r="E90" s="119"/>
    </row>
    <row r="91" spans="1:5">
      <c r="A91" s="99" t="s">
        <v>809</v>
      </c>
      <c r="B91" s="202" t="s">
        <v>553</v>
      </c>
      <c r="C91" s="169"/>
      <c r="D91" s="94"/>
      <c r="E91" s="119"/>
    </row>
    <row r="92" spans="1:5">
      <c r="A92" s="99" t="s">
        <v>810</v>
      </c>
      <c r="B92" s="202" t="s">
        <v>554</v>
      </c>
      <c r="C92" s="169"/>
      <c r="D92" s="94"/>
      <c r="E92" s="119"/>
    </row>
    <row r="93" spans="1:5">
      <c r="A93" s="99" t="s">
        <v>811</v>
      </c>
      <c r="B93" s="202" t="s">
        <v>555</v>
      </c>
      <c r="C93" s="169"/>
      <c r="D93" s="94"/>
      <c r="E93" s="119"/>
    </row>
    <row r="94" spans="1:5">
      <c r="A94" s="99" t="s">
        <v>556</v>
      </c>
      <c r="B94" s="202" t="s">
        <v>557</v>
      </c>
      <c r="C94" s="169"/>
      <c r="D94" s="94"/>
      <c r="E94" s="119"/>
    </row>
    <row r="95" spans="1:5">
      <c r="A95" s="99" t="s">
        <v>812</v>
      </c>
      <c r="B95" s="202" t="s">
        <v>558</v>
      </c>
      <c r="C95" s="169">
        <v>133</v>
      </c>
      <c r="D95" s="94"/>
      <c r="E95" s="119"/>
    </row>
    <row r="96" spans="1:5">
      <c r="A96" s="129" t="s">
        <v>772</v>
      </c>
      <c r="B96" s="204" t="s">
        <v>559</v>
      </c>
      <c r="C96" s="170">
        <f>SUM(C88:C95)</f>
        <v>133</v>
      </c>
      <c r="D96" s="88"/>
      <c r="E96" s="229"/>
    </row>
    <row r="97" spans="1:24" ht="15.75">
      <c r="A97" s="196" t="s">
        <v>73</v>
      </c>
      <c r="B97" s="205"/>
      <c r="C97" s="171">
        <f>C82+C87+C96</f>
        <v>2712</v>
      </c>
      <c r="D97" s="98">
        <f>D82+D87+D96</f>
        <v>10542</v>
      </c>
      <c r="E97" s="172">
        <f>E82+E87+E96</f>
        <v>10542</v>
      </c>
    </row>
    <row r="98" spans="1:24" ht="15.75">
      <c r="A98" s="199" t="s">
        <v>820</v>
      </c>
      <c r="B98" s="206" t="s">
        <v>560</v>
      </c>
      <c r="C98" s="173">
        <f>C24+C25+C50+C59+C73+C82+C87+C96</f>
        <v>17223</v>
      </c>
      <c r="D98" s="104">
        <f>D96+D87+D82+D73+D59+D50+D25+D24</f>
        <v>33456</v>
      </c>
      <c r="E98" s="350">
        <f>E96+E87+E82+E73+E59+E50+E25+E24</f>
        <v>29291</v>
      </c>
    </row>
    <row r="99" spans="1:24">
      <c r="A99" s="99" t="s">
        <v>813</v>
      </c>
      <c r="B99" s="207" t="s">
        <v>561</v>
      </c>
      <c r="C99" s="174"/>
      <c r="D99" s="9"/>
      <c r="E99" s="35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6"/>
      <c r="X99" s="16"/>
    </row>
    <row r="100" spans="1:24">
      <c r="A100" s="99" t="s">
        <v>564</v>
      </c>
      <c r="B100" s="207" t="s">
        <v>565</v>
      </c>
      <c r="C100" s="174"/>
      <c r="D100" s="9"/>
      <c r="E100" s="35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99" t="s">
        <v>814</v>
      </c>
      <c r="B101" s="207" t="s">
        <v>566</v>
      </c>
      <c r="C101" s="174"/>
      <c r="D101" s="106">
        <v>7990</v>
      </c>
      <c r="E101" s="175">
        <v>7990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00" t="s">
        <v>777</v>
      </c>
      <c r="B102" s="208" t="s">
        <v>568</v>
      </c>
      <c r="C102" s="176"/>
      <c r="D102" s="107">
        <f>D101</f>
        <v>7990</v>
      </c>
      <c r="E102" s="177">
        <f>E101</f>
        <v>7990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6"/>
      <c r="X102" s="16"/>
    </row>
    <row r="103" spans="1:24">
      <c r="A103" s="101" t="s">
        <v>815</v>
      </c>
      <c r="B103" s="207" t="s">
        <v>569</v>
      </c>
      <c r="C103" s="178"/>
      <c r="D103" s="22"/>
      <c r="E103" s="35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6"/>
      <c r="X103" s="16"/>
    </row>
    <row r="104" spans="1:24">
      <c r="A104" s="101" t="s">
        <v>783</v>
      </c>
      <c r="B104" s="207" t="s">
        <v>572</v>
      </c>
      <c r="C104" s="178"/>
      <c r="D104" s="22"/>
      <c r="E104" s="35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99" t="s">
        <v>573</v>
      </c>
      <c r="B105" s="207" t="s">
        <v>574</v>
      </c>
      <c r="C105" s="174"/>
      <c r="D105" s="9"/>
      <c r="E105" s="35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  <c r="X105" s="16"/>
    </row>
    <row r="106" spans="1:24">
      <c r="A106" s="99" t="s">
        <v>816</v>
      </c>
      <c r="B106" s="207" t="s">
        <v>575</v>
      </c>
      <c r="C106" s="174"/>
      <c r="D106" s="9"/>
      <c r="E106" s="35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02" t="s">
        <v>780</v>
      </c>
      <c r="B107" s="208" t="s">
        <v>576</v>
      </c>
      <c r="C107" s="179"/>
      <c r="D107" s="10"/>
      <c r="E107" s="353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6"/>
      <c r="X107" s="16"/>
    </row>
    <row r="108" spans="1:24">
      <c r="A108" s="101" t="s">
        <v>577</v>
      </c>
      <c r="B108" s="207" t="s">
        <v>578</v>
      </c>
      <c r="C108" s="178"/>
      <c r="D108" s="22"/>
      <c r="E108" s="35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6"/>
      <c r="X108" s="16"/>
    </row>
    <row r="109" spans="1:24">
      <c r="A109" s="101" t="s">
        <v>579</v>
      </c>
      <c r="B109" s="207" t="s">
        <v>580</v>
      </c>
      <c r="C109" s="178"/>
      <c r="D109" s="103">
        <v>505</v>
      </c>
      <c r="E109" s="180">
        <v>505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02" t="s">
        <v>581</v>
      </c>
      <c r="B110" s="208" t="s">
        <v>582</v>
      </c>
      <c r="C110" s="178"/>
      <c r="D110" s="22"/>
      <c r="E110" s="35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01" t="s">
        <v>583</v>
      </c>
      <c r="B111" s="207" t="s">
        <v>584</v>
      </c>
      <c r="C111" s="178"/>
      <c r="D111" s="22"/>
      <c r="E111" s="35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01" t="s">
        <v>585</v>
      </c>
      <c r="B112" s="207" t="s">
        <v>586</v>
      </c>
      <c r="C112" s="178"/>
      <c r="D112" s="22"/>
      <c r="E112" s="35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01" t="s">
        <v>587</v>
      </c>
      <c r="B113" s="207" t="s">
        <v>588</v>
      </c>
      <c r="C113" s="178"/>
      <c r="D113" s="22"/>
      <c r="E113" s="35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42" t="s">
        <v>781</v>
      </c>
      <c r="B114" s="209" t="s">
        <v>589</v>
      </c>
      <c r="C114" s="179"/>
      <c r="D114" s="105">
        <f>D102+D107+D110+D109+D108+D111+D112+D113</f>
        <v>8495</v>
      </c>
      <c r="E114" s="181">
        <f>E102+E107+E110+E109+E108+E111+E112+E113</f>
        <v>8495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6"/>
      <c r="X114" s="16"/>
    </row>
    <row r="115" spans="1:24">
      <c r="A115" s="101" t="s">
        <v>590</v>
      </c>
      <c r="B115" s="207" t="s">
        <v>591</v>
      </c>
      <c r="C115" s="178"/>
      <c r="D115" s="22"/>
      <c r="E115" s="35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6"/>
      <c r="X115" s="16"/>
    </row>
    <row r="116" spans="1:24">
      <c r="A116" s="99" t="s">
        <v>592</v>
      </c>
      <c r="B116" s="207" t="s">
        <v>593</v>
      </c>
      <c r="C116" s="174"/>
      <c r="D116" s="9"/>
      <c r="E116" s="35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6"/>
      <c r="X116" s="16"/>
    </row>
    <row r="117" spans="1:24">
      <c r="A117" s="101" t="s">
        <v>817</v>
      </c>
      <c r="B117" s="207" t="s">
        <v>594</v>
      </c>
      <c r="C117" s="178"/>
      <c r="D117" s="22"/>
      <c r="E117" s="35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6"/>
      <c r="X117" s="16"/>
    </row>
    <row r="118" spans="1:24">
      <c r="A118" s="101" t="s">
        <v>786</v>
      </c>
      <c r="B118" s="207" t="s">
        <v>595</v>
      </c>
      <c r="C118" s="178"/>
      <c r="D118" s="22"/>
      <c r="E118" s="35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42" t="s">
        <v>787</v>
      </c>
      <c r="B119" s="209" t="s">
        <v>599</v>
      </c>
      <c r="C119" s="179"/>
      <c r="D119" s="10"/>
      <c r="E119" s="353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6"/>
      <c r="X119" s="16"/>
    </row>
    <row r="120" spans="1:24">
      <c r="A120" s="99" t="s">
        <v>600</v>
      </c>
      <c r="B120" s="207" t="s">
        <v>601</v>
      </c>
      <c r="C120" s="174"/>
      <c r="D120" s="9"/>
      <c r="E120" s="35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6"/>
      <c r="X120" s="16"/>
    </row>
    <row r="121" spans="1:24" ht="15.75">
      <c r="A121" s="200" t="s">
        <v>821</v>
      </c>
      <c r="B121" s="210" t="s">
        <v>602</v>
      </c>
      <c r="C121" s="182"/>
      <c r="D121" s="108">
        <f>D114+D119</f>
        <v>8495</v>
      </c>
      <c r="E121" s="183">
        <f>E114+E119</f>
        <v>8495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6"/>
      <c r="X121" s="16"/>
    </row>
    <row r="122" spans="1:24" ht="15.75">
      <c r="A122" s="355" t="s">
        <v>3</v>
      </c>
      <c r="B122" s="356"/>
      <c r="C122" s="184">
        <f>C98+C121</f>
        <v>17223</v>
      </c>
      <c r="D122" s="110">
        <f>D98+D121</f>
        <v>41951</v>
      </c>
      <c r="E122" s="185">
        <f>E98+E121</f>
        <v>37786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5" fitToHeight="2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</sheetPr>
  <dimension ref="A1:AE172"/>
  <sheetViews>
    <sheetView workbookViewId="0">
      <selection sqref="A1:N1"/>
    </sheetView>
  </sheetViews>
  <sheetFormatPr defaultRowHeight="15"/>
  <cols>
    <col min="1" max="1" width="83.42578125" customWidth="1"/>
    <col min="3" max="3" width="11" customWidth="1"/>
    <col min="4" max="4" width="11.7109375" customWidth="1"/>
    <col min="5" max="5" width="11.42578125" customWidth="1"/>
    <col min="6" max="7" width="10.28515625" customWidth="1"/>
    <col min="8" max="8" width="10.85546875" customWidth="1"/>
    <col min="9" max="9" width="11.42578125" customWidth="1"/>
    <col min="10" max="10" width="11.28515625" customWidth="1"/>
    <col min="11" max="11" width="10.7109375" customWidth="1"/>
    <col min="12" max="12" width="11" customWidth="1"/>
    <col min="13" max="13" width="12.28515625" customWidth="1"/>
    <col min="14" max="14" width="12" customWidth="1"/>
  </cols>
  <sheetData>
    <row r="1" spans="1:14">
      <c r="A1" s="372" t="s">
        <v>127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ht="21" customHeight="1">
      <c r="A2" s="368" t="s">
        <v>173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9"/>
      <c r="M2" s="380"/>
      <c r="N2" s="380"/>
    </row>
    <row r="3" spans="1:14" ht="18.75" customHeight="1">
      <c r="A3" s="370" t="s">
        <v>43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9"/>
      <c r="M3" s="380"/>
      <c r="N3" s="380"/>
    </row>
    <row r="4" spans="1:14" ht="18">
      <c r="A4" s="28"/>
    </row>
    <row r="5" spans="1:14" ht="25.5" customHeight="1">
      <c r="A5" s="381" t="s">
        <v>423</v>
      </c>
      <c r="B5" s="383" t="s">
        <v>424</v>
      </c>
      <c r="C5" s="387" t="s">
        <v>75</v>
      </c>
      <c r="D5" s="388"/>
      <c r="E5" s="388"/>
      <c r="F5" s="389" t="s">
        <v>76</v>
      </c>
      <c r="G5" s="388"/>
      <c r="H5" s="390"/>
      <c r="I5" s="387" t="s">
        <v>77</v>
      </c>
      <c r="J5" s="388"/>
      <c r="K5" s="388"/>
      <c r="L5" s="376" t="s">
        <v>167</v>
      </c>
      <c r="M5" s="391"/>
      <c r="N5" s="392"/>
    </row>
    <row r="6" spans="1:14" ht="25.5">
      <c r="A6" s="393"/>
      <c r="B6" s="394"/>
      <c r="C6" s="112" t="s">
        <v>170</v>
      </c>
      <c r="D6" s="3" t="s">
        <v>203</v>
      </c>
      <c r="E6" s="116" t="s">
        <v>204</v>
      </c>
      <c r="F6" s="113" t="s">
        <v>170</v>
      </c>
      <c r="G6" s="3" t="s">
        <v>203</v>
      </c>
      <c r="H6" s="114" t="s">
        <v>204</v>
      </c>
      <c r="I6" s="112" t="s">
        <v>170</v>
      </c>
      <c r="J6" s="3" t="s">
        <v>203</v>
      </c>
      <c r="K6" s="116" t="s">
        <v>204</v>
      </c>
      <c r="L6" s="113" t="s">
        <v>170</v>
      </c>
      <c r="M6" s="3" t="s">
        <v>203</v>
      </c>
      <c r="N6" s="114" t="s">
        <v>204</v>
      </c>
    </row>
    <row r="7" spans="1:14">
      <c r="A7" s="186" t="s">
        <v>425</v>
      </c>
      <c r="B7" s="201" t="s">
        <v>426</v>
      </c>
      <c r="C7" s="94">
        <v>3014</v>
      </c>
      <c r="D7" s="94">
        <v>6559</v>
      </c>
      <c r="E7" s="119">
        <v>6559</v>
      </c>
      <c r="F7" s="118"/>
      <c r="G7" s="94"/>
      <c r="H7" s="119"/>
      <c r="I7" s="120"/>
      <c r="J7" s="94"/>
      <c r="K7" s="97"/>
      <c r="L7" s="169">
        <v>3014</v>
      </c>
      <c r="M7" s="94">
        <v>6559</v>
      </c>
      <c r="N7" s="119">
        <v>6559</v>
      </c>
    </row>
    <row r="8" spans="1:14">
      <c r="A8" s="186" t="s">
        <v>427</v>
      </c>
      <c r="B8" s="202" t="s">
        <v>428</v>
      </c>
      <c r="C8" s="94"/>
      <c r="D8" s="94"/>
      <c r="E8" s="119"/>
      <c r="F8" s="118"/>
      <c r="G8" s="94"/>
      <c r="H8" s="119"/>
      <c r="I8" s="120"/>
      <c r="J8" s="94"/>
      <c r="K8" s="97"/>
      <c r="L8" s="169"/>
      <c r="M8" s="94"/>
      <c r="N8" s="119"/>
    </row>
    <row r="9" spans="1:14">
      <c r="A9" s="186" t="s">
        <v>429</v>
      </c>
      <c r="B9" s="202" t="s">
        <v>430</v>
      </c>
      <c r="C9" s="94"/>
      <c r="D9" s="94"/>
      <c r="E9" s="119"/>
      <c r="F9" s="118"/>
      <c r="G9" s="94"/>
      <c r="H9" s="119"/>
      <c r="I9" s="120"/>
      <c r="J9" s="94"/>
      <c r="K9" s="97"/>
      <c r="L9" s="169"/>
      <c r="M9" s="94"/>
      <c r="N9" s="119"/>
    </row>
    <row r="10" spans="1:14">
      <c r="A10" s="187" t="s">
        <v>431</v>
      </c>
      <c r="B10" s="202" t="s">
        <v>432</v>
      </c>
      <c r="C10" s="94"/>
      <c r="D10" s="94"/>
      <c r="E10" s="119"/>
      <c r="F10" s="118"/>
      <c r="G10" s="94"/>
      <c r="H10" s="119"/>
      <c r="I10" s="120"/>
      <c r="J10" s="94"/>
      <c r="K10" s="97"/>
      <c r="L10" s="169"/>
      <c r="M10" s="94"/>
      <c r="N10" s="119"/>
    </row>
    <row r="11" spans="1:14">
      <c r="A11" s="187" t="s">
        <v>433</v>
      </c>
      <c r="B11" s="202" t="s">
        <v>434</v>
      </c>
      <c r="C11" s="94"/>
      <c r="D11" s="94"/>
      <c r="E11" s="119"/>
      <c r="F11" s="118"/>
      <c r="G11" s="94"/>
      <c r="H11" s="119"/>
      <c r="I11" s="120"/>
      <c r="J11" s="94"/>
      <c r="K11" s="97"/>
      <c r="L11" s="169"/>
      <c r="M11" s="94"/>
      <c r="N11" s="119"/>
    </row>
    <row r="12" spans="1:14">
      <c r="A12" s="187" t="s">
        <v>435</v>
      </c>
      <c r="B12" s="202" t="s">
        <v>436</v>
      </c>
      <c r="C12" s="94"/>
      <c r="D12" s="94"/>
      <c r="E12" s="119"/>
      <c r="F12" s="118"/>
      <c r="G12" s="94"/>
      <c r="H12" s="119"/>
      <c r="I12" s="120"/>
      <c r="J12" s="94"/>
      <c r="K12" s="97"/>
      <c r="L12" s="169"/>
      <c r="M12" s="94"/>
      <c r="N12" s="119"/>
    </row>
    <row r="13" spans="1:14">
      <c r="A13" s="187" t="s">
        <v>437</v>
      </c>
      <c r="B13" s="202" t="s">
        <v>438</v>
      </c>
      <c r="C13" s="94">
        <v>242</v>
      </c>
      <c r="D13" s="94">
        <v>416</v>
      </c>
      <c r="E13" s="119">
        <v>416</v>
      </c>
      <c r="F13" s="118"/>
      <c r="G13" s="94"/>
      <c r="H13" s="119"/>
      <c r="I13" s="120"/>
      <c r="J13" s="94"/>
      <c r="K13" s="97"/>
      <c r="L13" s="169">
        <v>242</v>
      </c>
      <c r="M13" s="94">
        <v>416</v>
      </c>
      <c r="N13" s="119">
        <v>416</v>
      </c>
    </row>
    <row r="14" spans="1:14">
      <c r="A14" s="187" t="s">
        <v>439</v>
      </c>
      <c r="B14" s="202" t="s">
        <v>440</v>
      </c>
      <c r="C14" s="94"/>
      <c r="D14" s="94"/>
      <c r="E14" s="119"/>
      <c r="F14" s="118"/>
      <c r="G14" s="94"/>
      <c r="H14" s="119"/>
      <c r="I14" s="120"/>
      <c r="J14" s="94"/>
      <c r="K14" s="97"/>
      <c r="L14" s="169"/>
      <c r="M14" s="94"/>
      <c r="N14" s="119"/>
    </row>
    <row r="15" spans="1:14">
      <c r="A15" s="188" t="s">
        <v>441</v>
      </c>
      <c r="B15" s="202" t="s">
        <v>442</v>
      </c>
      <c r="C15" s="94"/>
      <c r="D15" s="94">
        <v>10</v>
      </c>
      <c r="E15" s="119">
        <v>10</v>
      </c>
      <c r="F15" s="118"/>
      <c r="G15" s="94"/>
      <c r="H15" s="119"/>
      <c r="I15" s="120"/>
      <c r="J15" s="94"/>
      <c r="K15" s="97"/>
      <c r="L15" s="169"/>
      <c r="M15" s="94">
        <v>10</v>
      </c>
      <c r="N15" s="119">
        <v>10</v>
      </c>
    </row>
    <row r="16" spans="1:14">
      <c r="A16" s="188" t="s">
        <v>443</v>
      </c>
      <c r="B16" s="202" t="s">
        <v>444</v>
      </c>
      <c r="C16" s="94"/>
      <c r="D16" s="94"/>
      <c r="E16" s="119"/>
      <c r="F16" s="118"/>
      <c r="G16" s="94"/>
      <c r="H16" s="119"/>
      <c r="I16" s="120"/>
      <c r="J16" s="94"/>
      <c r="K16" s="97"/>
      <c r="L16" s="169"/>
      <c r="M16" s="94"/>
      <c r="N16" s="119"/>
    </row>
    <row r="17" spans="1:14">
      <c r="A17" s="188" t="s">
        <v>445</v>
      </c>
      <c r="B17" s="202" t="s">
        <v>446</v>
      </c>
      <c r="C17" s="94"/>
      <c r="D17" s="94"/>
      <c r="E17" s="119"/>
      <c r="F17" s="118"/>
      <c r="G17" s="94"/>
      <c r="H17" s="119"/>
      <c r="I17" s="120"/>
      <c r="J17" s="94"/>
      <c r="K17" s="97"/>
      <c r="L17" s="169"/>
      <c r="M17" s="94"/>
      <c r="N17" s="119"/>
    </row>
    <row r="18" spans="1:14">
      <c r="A18" s="188" t="s">
        <v>447</v>
      </c>
      <c r="B18" s="202" t="s">
        <v>448</v>
      </c>
      <c r="C18" s="94"/>
      <c r="D18" s="94"/>
      <c r="E18" s="119"/>
      <c r="F18" s="118"/>
      <c r="G18" s="94"/>
      <c r="H18" s="119"/>
      <c r="I18" s="120"/>
      <c r="J18" s="94"/>
      <c r="K18" s="97"/>
      <c r="L18" s="169"/>
      <c r="M18" s="94"/>
      <c r="N18" s="119"/>
    </row>
    <row r="19" spans="1:14">
      <c r="A19" s="188" t="s">
        <v>788</v>
      </c>
      <c r="B19" s="202" t="s">
        <v>449</v>
      </c>
      <c r="C19" s="94"/>
      <c r="D19" s="94"/>
      <c r="E19" s="119"/>
      <c r="F19" s="118"/>
      <c r="G19" s="94"/>
      <c r="H19" s="119"/>
      <c r="I19" s="120"/>
      <c r="J19" s="94"/>
      <c r="K19" s="97"/>
      <c r="L19" s="169"/>
      <c r="M19" s="94"/>
      <c r="N19" s="119"/>
    </row>
    <row r="20" spans="1:14" s="87" customFormat="1">
      <c r="A20" s="189" t="s">
        <v>726</v>
      </c>
      <c r="B20" s="203" t="s">
        <v>450</v>
      </c>
      <c r="C20" s="94">
        <f>SUM(C7:C19)</f>
        <v>3256</v>
      </c>
      <c r="D20" s="94">
        <f>D7+D13+D15</f>
        <v>6985</v>
      </c>
      <c r="E20" s="119">
        <f>E7+E13+E15</f>
        <v>6985</v>
      </c>
      <c r="F20" s="152"/>
      <c r="G20" s="26"/>
      <c r="H20" s="153"/>
      <c r="I20" s="144"/>
      <c r="J20" s="26"/>
      <c r="K20" s="138"/>
      <c r="L20" s="169">
        <f>SUM(L7:L19)</f>
        <v>3256</v>
      </c>
      <c r="M20" s="94">
        <f>M7+M13+M15</f>
        <v>6985</v>
      </c>
      <c r="N20" s="119">
        <f>N7+N13+N15</f>
        <v>6985</v>
      </c>
    </row>
    <row r="21" spans="1:14">
      <c r="A21" s="188" t="s">
        <v>451</v>
      </c>
      <c r="B21" s="202" t="s">
        <v>452</v>
      </c>
      <c r="C21" s="94">
        <v>1278</v>
      </c>
      <c r="D21" s="94">
        <v>1235</v>
      </c>
      <c r="E21" s="119">
        <v>1235</v>
      </c>
      <c r="F21" s="118"/>
      <c r="G21" s="94"/>
      <c r="H21" s="119"/>
      <c r="I21" s="120"/>
      <c r="J21" s="94"/>
      <c r="K21" s="97"/>
      <c r="L21" s="169">
        <v>1278</v>
      </c>
      <c r="M21" s="94">
        <v>1235</v>
      </c>
      <c r="N21" s="119">
        <v>1235</v>
      </c>
    </row>
    <row r="22" spans="1:14" ht="33.75" customHeight="1">
      <c r="A22" s="188" t="s">
        <v>453</v>
      </c>
      <c r="B22" s="202" t="s">
        <v>454</v>
      </c>
      <c r="C22" s="94">
        <v>430</v>
      </c>
      <c r="D22" s="94">
        <v>0</v>
      </c>
      <c r="E22" s="119">
        <v>0</v>
      </c>
      <c r="F22" s="118"/>
      <c r="G22" s="94"/>
      <c r="H22" s="119"/>
      <c r="I22" s="120"/>
      <c r="J22" s="94"/>
      <c r="K22" s="97"/>
      <c r="L22" s="169">
        <v>430</v>
      </c>
      <c r="M22" s="94">
        <v>0</v>
      </c>
      <c r="N22" s="119">
        <v>0</v>
      </c>
    </row>
    <row r="23" spans="1:14">
      <c r="A23" s="111" t="s">
        <v>455</v>
      </c>
      <c r="B23" s="202" t="s">
        <v>456</v>
      </c>
      <c r="C23" s="94"/>
      <c r="D23" s="94">
        <v>419</v>
      </c>
      <c r="E23" s="119">
        <v>419</v>
      </c>
      <c r="F23" s="118"/>
      <c r="G23" s="94"/>
      <c r="H23" s="119"/>
      <c r="I23" s="120"/>
      <c r="J23" s="94"/>
      <c r="K23" s="97"/>
      <c r="L23" s="169"/>
      <c r="M23" s="94">
        <v>419</v>
      </c>
      <c r="N23" s="119">
        <v>419</v>
      </c>
    </row>
    <row r="24" spans="1:14" s="87" customFormat="1">
      <c r="A24" s="190" t="s">
        <v>727</v>
      </c>
      <c r="B24" s="203" t="s">
        <v>457</v>
      </c>
      <c r="C24" s="94">
        <f>SUM(C21:C23)</f>
        <v>1708</v>
      </c>
      <c r="D24" s="94">
        <f>D21+D23</f>
        <v>1654</v>
      </c>
      <c r="E24" s="119">
        <f>E21+E23</f>
        <v>1654</v>
      </c>
      <c r="F24" s="152"/>
      <c r="G24" s="26"/>
      <c r="H24" s="153"/>
      <c r="I24" s="144"/>
      <c r="J24" s="26"/>
      <c r="K24" s="138"/>
      <c r="L24" s="169">
        <f>SUM(L21:L23)</f>
        <v>1708</v>
      </c>
      <c r="M24" s="94">
        <f>M21+M23</f>
        <v>1654</v>
      </c>
      <c r="N24" s="119">
        <f>N21+N23</f>
        <v>1654</v>
      </c>
    </row>
    <row r="25" spans="1:14" s="87" customFormat="1">
      <c r="A25" s="191" t="s">
        <v>818</v>
      </c>
      <c r="B25" s="204" t="s">
        <v>458</v>
      </c>
      <c r="C25" s="88">
        <f>C20+C24</f>
        <v>4964</v>
      </c>
      <c r="D25" s="88">
        <f>D20+D24</f>
        <v>8639</v>
      </c>
      <c r="E25" s="153">
        <f>E20+E24</f>
        <v>8639</v>
      </c>
      <c r="F25" s="152"/>
      <c r="G25" s="26"/>
      <c r="H25" s="153"/>
      <c r="I25" s="144"/>
      <c r="J25" s="26"/>
      <c r="K25" s="138"/>
      <c r="L25" s="170">
        <f>L20+L24</f>
        <v>4964</v>
      </c>
      <c r="M25" s="88">
        <f>M20+M24</f>
        <v>8639</v>
      </c>
      <c r="N25" s="153">
        <f>N20+N24</f>
        <v>8639</v>
      </c>
    </row>
    <row r="26" spans="1:14" s="87" customFormat="1">
      <c r="A26" s="130" t="s">
        <v>789</v>
      </c>
      <c r="B26" s="204" t="s">
        <v>459</v>
      </c>
      <c r="C26" s="88">
        <v>1274</v>
      </c>
      <c r="D26" s="88">
        <v>2007</v>
      </c>
      <c r="E26" s="153">
        <v>2007</v>
      </c>
      <c r="F26" s="152"/>
      <c r="G26" s="26"/>
      <c r="H26" s="153"/>
      <c r="I26" s="144"/>
      <c r="J26" s="26"/>
      <c r="K26" s="138"/>
      <c r="L26" s="170">
        <v>1274</v>
      </c>
      <c r="M26" s="88">
        <v>2007</v>
      </c>
      <c r="N26" s="153">
        <v>2007</v>
      </c>
    </row>
    <row r="27" spans="1:14">
      <c r="A27" s="188" t="s">
        <v>460</v>
      </c>
      <c r="B27" s="202" t="s">
        <v>461</v>
      </c>
      <c r="C27" s="94">
        <v>64</v>
      </c>
      <c r="D27" s="94">
        <v>3</v>
      </c>
      <c r="E27" s="119">
        <v>3</v>
      </c>
      <c r="F27" s="118"/>
      <c r="G27" s="94"/>
      <c r="H27" s="119"/>
      <c r="I27" s="120"/>
      <c r="J27" s="94"/>
      <c r="K27" s="97"/>
      <c r="L27" s="169">
        <v>64</v>
      </c>
      <c r="M27" s="94">
        <v>3</v>
      </c>
      <c r="N27" s="119">
        <v>3</v>
      </c>
    </row>
    <row r="28" spans="1:14">
      <c r="A28" s="188" t="s">
        <v>462</v>
      </c>
      <c r="B28" s="202" t="s">
        <v>463</v>
      </c>
      <c r="C28" s="94">
        <v>1467</v>
      </c>
      <c r="D28" s="94">
        <v>1677</v>
      </c>
      <c r="E28" s="119">
        <v>1677</v>
      </c>
      <c r="F28" s="118"/>
      <c r="G28" s="94"/>
      <c r="H28" s="119"/>
      <c r="I28" s="120"/>
      <c r="J28" s="94"/>
      <c r="K28" s="97"/>
      <c r="L28" s="169">
        <v>1467</v>
      </c>
      <c r="M28" s="94">
        <v>1677</v>
      </c>
      <c r="N28" s="119">
        <v>1677</v>
      </c>
    </row>
    <row r="29" spans="1:14">
      <c r="A29" s="188" t="s">
        <v>464</v>
      </c>
      <c r="B29" s="202" t="s">
        <v>465</v>
      </c>
      <c r="C29" s="94"/>
      <c r="D29" s="94"/>
      <c r="E29" s="119"/>
      <c r="F29" s="118"/>
      <c r="G29" s="94"/>
      <c r="H29" s="119"/>
      <c r="I29" s="120"/>
      <c r="J29" s="94"/>
      <c r="K29" s="97"/>
      <c r="L29" s="169"/>
      <c r="M29" s="94"/>
      <c r="N29" s="119"/>
    </row>
    <row r="30" spans="1:14" s="87" customFormat="1">
      <c r="A30" s="190" t="s">
        <v>728</v>
      </c>
      <c r="B30" s="203" t="s">
        <v>466</v>
      </c>
      <c r="C30" s="94">
        <f>SUM(C27:C29)</f>
        <v>1531</v>
      </c>
      <c r="D30" s="94">
        <f>D27+D28</f>
        <v>1680</v>
      </c>
      <c r="E30" s="119">
        <f>E27+E28</f>
        <v>1680</v>
      </c>
      <c r="F30" s="152"/>
      <c r="G30" s="26"/>
      <c r="H30" s="153"/>
      <c r="I30" s="144"/>
      <c r="J30" s="26"/>
      <c r="K30" s="138"/>
      <c r="L30" s="169">
        <f>SUM(L27:L29)</f>
        <v>1531</v>
      </c>
      <c r="M30" s="94">
        <f>M27+M28</f>
        <v>1680</v>
      </c>
      <c r="N30" s="119">
        <f>N27+N28</f>
        <v>1680</v>
      </c>
    </row>
    <row r="31" spans="1:14">
      <c r="A31" s="188" t="s">
        <v>467</v>
      </c>
      <c r="B31" s="202" t="s">
        <v>468</v>
      </c>
      <c r="C31" s="94"/>
      <c r="D31" s="94">
        <v>4</v>
      </c>
      <c r="E31" s="119">
        <v>4</v>
      </c>
      <c r="F31" s="118"/>
      <c r="G31" s="94"/>
      <c r="H31" s="119"/>
      <c r="I31" s="120"/>
      <c r="J31" s="94"/>
      <c r="K31" s="97"/>
      <c r="L31" s="169"/>
      <c r="M31" s="94">
        <v>4</v>
      </c>
      <c r="N31" s="119">
        <v>4</v>
      </c>
    </row>
    <row r="32" spans="1:14">
      <c r="A32" s="188" t="s">
        <v>469</v>
      </c>
      <c r="B32" s="202" t="s">
        <v>470</v>
      </c>
      <c r="C32" s="94">
        <v>210</v>
      </c>
      <c r="D32" s="94">
        <v>198</v>
      </c>
      <c r="E32" s="119">
        <v>198</v>
      </c>
      <c r="F32" s="118"/>
      <c r="G32" s="94"/>
      <c r="H32" s="119"/>
      <c r="I32" s="120"/>
      <c r="J32" s="94"/>
      <c r="K32" s="97"/>
      <c r="L32" s="169">
        <v>210</v>
      </c>
      <c r="M32" s="94">
        <v>198</v>
      </c>
      <c r="N32" s="119">
        <v>198</v>
      </c>
    </row>
    <row r="33" spans="1:14" s="87" customFormat="1" ht="15" customHeight="1">
      <c r="A33" s="190" t="s">
        <v>819</v>
      </c>
      <c r="B33" s="203" t="s">
        <v>471</v>
      </c>
      <c r="C33" s="94">
        <f>SUM(C31:C32)</f>
        <v>210</v>
      </c>
      <c r="D33" s="94">
        <f>D31+D32</f>
        <v>202</v>
      </c>
      <c r="E33" s="119">
        <f>E31+E32</f>
        <v>202</v>
      </c>
      <c r="F33" s="152"/>
      <c r="G33" s="26"/>
      <c r="H33" s="153"/>
      <c r="I33" s="144"/>
      <c r="J33" s="26"/>
      <c r="K33" s="138"/>
      <c r="L33" s="169">
        <f>SUM(L31:L32)</f>
        <v>210</v>
      </c>
      <c r="M33" s="94">
        <f>M31+M32</f>
        <v>202</v>
      </c>
      <c r="N33" s="119">
        <f>N31+N32</f>
        <v>202</v>
      </c>
    </row>
    <row r="34" spans="1:14">
      <c r="A34" s="188" t="s">
        <v>472</v>
      </c>
      <c r="B34" s="202" t="s">
        <v>473</v>
      </c>
      <c r="C34" s="94">
        <v>1952</v>
      </c>
      <c r="D34" s="94">
        <v>1079</v>
      </c>
      <c r="E34" s="119">
        <v>1079</v>
      </c>
      <c r="F34" s="118"/>
      <c r="G34" s="94"/>
      <c r="H34" s="119"/>
      <c r="I34" s="120"/>
      <c r="J34" s="94"/>
      <c r="K34" s="97"/>
      <c r="L34" s="169">
        <v>1952</v>
      </c>
      <c r="M34" s="94">
        <v>1079</v>
      </c>
      <c r="N34" s="119">
        <v>1079</v>
      </c>
    </row>
    <row r="35" spans="1:14">
      <c r="A35" s="188" t="s">
        <v>474</v>
      </c>
      <c r="B35" s="202" t="s">
        <v>475</v>
      </c>
      <c r="C35" s="94">
        <v>100</v>
      </c>
      <c r="D35" s="94"/>
      <c r="E35" s="119"/>
      <c r="F35" s="118"/>
      <c r="G35" s="94"/>
      <c r="H35" s="119"/>
      <c r="I35" s="120"/>
      <c r="J35" s="94"/>
      <c r="K35" s="97"/>
      <c r="L35" s="169">
        <v>100</v>
      </c>
      <c r="M35" s="94"/>
      <c r="N35" s="119"/>
    </row>
    <row r="36" spans="1:14">
      <c r="A36" s="188" t="s">
        <v>790</v>
      </c>
      <c r="B36" s="202" t="s">
        <v>476</v>
      </c>
      <c r="C36" s="94"/>
      <c r="D36" s="94"/>
      <c r="E36" s="119"/>
      <c r="F36" s="118"/>
      <c r="G36" s="94"/>
      <c r="H36" s="119"/>
      <c r="I36" s="120"/>
      <c r="J36" s="94"/>
      <c r="K36" s="97"/>
      <c r="L36" s="169"/>
      <c r="M36" s="94"/>
      <c r="N36" s="119"/>
    </row>
    <row r="37" spans="1:14">
      <c r="A37" s="188" t="s">
        <v>477</v>
      </c>
      <c r="B37" s="202" t="s">
        <v>478</v>
      </c>
      <c r="C37" s="94">
        <v>611</v>
      </c>
      <c r="D37" s="94">
        <v>241</v>
      </c>
      <c r="E37" s="119">
        <v>241</v>
      </c>
      <c r="F37" s="118"/>
      <c r="G37" s="94"/>
      <c r="H37" s="119"/>
      <c r="I37" s="120"/>
      <c r="J37" s="94"/>
      <c r="K37" s="97"/>
      <c r="L37" s="169">
        <v>611</v>
      </c>
      <c r="M37" s="94">
        <v>241</v>
      </c>
      <c r="N37" s="119">
        <v>241</v>
      </c>
    </row>
    <row r="38" spans="1:14">
      <c r="A38" s="192" t="s">
        <v>791</v>
      </c>
      <c r="B38" s="202" t="s">
        <v>479</v>
      </c>
      <c r="C38" s="94"/>
      <c r="D38" s="94">
        <v>32</v>
      </c>
      <c r="E38" s="119">
        <v>32</v>
      </c>
      <c r="F38" s="118"/>
      <c r="G38" s="94"/>
      <c r="H38" s="119"/>
      <c r="I38" s="120"/>
      <c r="J38" s="94"/>
      <c r="K38" s="97"/>
      <c r="L38" s="169"/>
      <c r="M38" s="94">
        <v>32</v>
      </c>
      <c r="N38" s="119">
        <v>32</v>
      </c>
    </row>
    <row r="39" spans="1:14">
      <c r="A39" s="111" t="s">
        <v>480</v>
      </c>
      <c r="B39" s="202" t="s">
        <v>481</v>
      </c>
      <c r="C39" s="94">
        <v>150</v>
      </c>
      <c r="D39" s="94">
        <v>212</v>
      </c>
      <c r="E39" s="119">
        <v>212</v>
      </c>
      <c r="F39" s="118"/>
      <c r="G39" s="94"/>
      <c r="H39" s="119"/>
      <c r="I39" s="120"/>
      <c r="J39" s="94"/>
      <c r="K39" s="97"/>
      <c r="L39" s="169">
        <v>150</v>
      </c>
      <c r="M39" s="94">
        <v>212</v>
      </c>
      <c r="N39" s="119">
        <v>212</v>
      </c>
    </row>
    <row r="40" spans="1:14">
      <c r="A40" s="188" t="s">
        <v>792</v>
      </c>
      <c r="B40" s="202" t="s">
        <v>482</v>
      </c>
      <c r="C40" s="94">
        <v>1116</v>
      </c>
      <c r="D40" s="94">
        <v>1704</v>
      </c>
      <c r="E40" s="119">
        <v>1704</v>
      </c>
      <c r="F40" s="118"/>
      <c r="G40" s="94"/>
      <c r="H40" s="119"/>
      <c r="I40" s="120"/>
      <c r="J40" s="94"/>
      <c r="K40" s="97"/>
      <c r="L40" s="169">
        <v>1116</v>
      </c>
      <c r="M40" s="94">
        <v>1704</v>
      </c>
      <c r="N40" s="119">
        <v>1704</v>
      </c>
    </row>
    <row r="41" spans="1:14" s="87" customFormat="1">
      <c r="A41" s="190" t="s">
        <v>729</v>
      </c>
      <c r="B41" s="203" t="s">
        <v>483</v>
      </c>
      <c r="C41" s="94">
        <f>SUM(C34:C40)</f>
        <v>3929</v>
      </c>
      <c r="D41" s="94">
        <f>D34+D35+D36+D37+D38+D39+D40</f>
        <v>3268</v>
      </c>
      <c r="E41" s="119">
        <f>E34+E35+E36+E37+E38+E39+E40</f>
        <v>3268</v>
      </c>
      <c r="F41" s="152"/>
      <c r="G41" s="26"/>
      <c r="H41" s="153"/>
      <c r="I41" s="144"/>
      <c r="J41" s="26"/>
      <c r="K41" s="138"/>
      <c r="L41" s="169">
        <f>SUM(L34:L40)</f>
        <v>3929</v>
      </c>
      <c r="M41" s="94">
        <f>M34+M35+M36+M37+M38+M39+M40</f>
        <v>3268</v>
      </c>
      <c r="N41" s="119">
        <f>N34+N35+N36+N37+N38+N39+N40</f>
        <v>3268</v>
      </c>
    </row>
    <row r="42" spans="1:14">
      <c r="A42" s="188" t="s">
        <v>484</v>
      </c>
      <c r="B42" s="202" t="s">
        <v>485</v>
      </c>
      <c r="C42" s="94"/>
      <c r="D42" s="94"/>
      <c r="E42" s="119"/>
      <c r="F42" s="118"/>
      <c r="G42" s="94"/>
      <c r="H42" s="119"/>
      <c r="I42" s="120"/>
      <c r="J42" s="94"/>
      <c r="K42" s="97"/>
      <c r="L42" s="169"/>
      <c r="M42" s="94"/>
      <c r="N42" s="119"/>
    </row>
    <row r="43" spans="1:14">
      <c r="A43" s="188" t="s">
        <v>486</v>
      </c>
      <c r="B43" s="202" t="s">
        <v>487</v>
      </c>
      <c r="C43" s="94">
        <v>28</v>
      </c>
      <c r="D43" s="94">
        <v>0</v>
      </c>
      <c r="E43" s="119">
        <v>0</v>
      </c>
      <c r="F43" s="118"/>
      <c r="G43" s="94"/>
      <c r="H43" s="119"/>
      <c r="I43" s="120"/>
      <c r="J43" s="94"/>
      <c r="K43" s="97"/>
      <c r="L43" s="169">
        <v>28</v>
      </c>
      <c r="M43" s="94">
        <v>0</v>
      </c>
      <c r="N43" s="119">
        <v>0</v>
      </c>
    </row>
    <row r="44" spans="1:14" s="87" customFormat="1">
      <c r="A44" s="190" t="s">
        <v>730</v>
      </c>
      <c r="B44" s="203" t="s">
        <v>488</v>
      </c>
      <c r="C44" s="94">
        <f>SUM(C42:C43)</f>
        <v>28</v>
      </c>
      <c r="D44" s="94">
        <v>0</v>
      </c>
      <c r="E44" s="119">
        <v>0</v>
      </c>
      <c r="F44" s="152"/>
      <c r="G44" s="26"/>
      <c r="H44" s="153"/>
      <c r="I44" s="144"/>
      <c r="J44" s="26"/>
      <c r="K44" s="138"/>
      <c r="L44" s="169">
        <f>SUM(L42:L43)</f>
        <v>28</v>
      </c>
      <c r="M44" s="94">
        <v>0</v>
      </c>
      <c r="N44" s="119">
        <v>0</v>
      </c>
    </row>
    <row r="45" spans="1:14">
      <c r="A45" s="188" t="s">
        <v>489</v>
      </c>
      <c r="B45" s="202" t="s">
        <v>490</v>
      </c>
      <c r="C45" s="94">
        <v>1489</v>
      </c>
      <c r="D45" s="94">
        <v>1104</v>
      </c>
      <c r="E45" s="119">
        <v>1104</v>
      </c>
      <c r="F45" s="118"/>
      <c r="G45" s="94"/>
      <c r="H45" s="119"/>
      <c r="I45" s="120"/>
      <c r="J45" s="94"/>
      <c r="K45" s="97"/>
      <c r="L45" s="169">
        <v>1489</v>
      </c>
      <c r="M45" s="94">
        <v>1104</v>
      </c>
      <c r="N45" s="119">
        <v>1104</v>
      </c>
    </row>
    <row r="46" spans="1:14">
      <c r="A46" s="188" t="s">
        <v>491</v>
      </c>
      <c r="B46" s="202" t="s">
        <v>492</v>
      </c>
      <c r="C46" s="94"/>
      <c r="D46" s="94"/>
      <c r="E46" s="119"/>
      <c r="F46" s="118"/>
      <c r="G46" s="94"/>
      <c r="H46" s="119"/>
      <c r="I46" s="120"/>
      <c r="J46" s="94"/>
      <c r="K46" s="97"/>
      <c r="L46" s="169"/>
      <c r="M46" s="94"/>
      <c r="N46" s="119"/>
    </row>
    <row r="47" spans="1:14">
      <c r="A47" s="188" t="s">
        <v>793</v>
      </c>
      <c r="B47" s="202" t="s">
        <v>493</v>
      </c>
      <c r="C47" s="94"/>
      <c r="D47" s="94"/>
      <c r="E47" s="119"/>
      <c r="F47" s="118"/>
      <c r="G47" s="94"/>
      <c r="H47" s="119"/>
      <c r="I47" s="120"/>
      <c r="J47" s="94"/>
      <c r="K47" s="97"/>
      <c r="L47" s="169"/>
      <c r="M47" s="94"/>
      <c r="N47" s="119"/>
    </row>
    <row r="48" spans="1:14">
      <c r="A48" s="188" t="s">
        <v>794</v>
      </c>
      <c r="B48" s="202" t="s">
        <v>494</v>
      </c>
      <c r="C48" s="94">
        <v>97</v>
      </c>
      <c r="D48" s="94"/>
      <c r="E48" s="119"/>
      <c r="F48" s="118"/>
      <c r="G48" s="94"/>
      <c r="H48" s="119"/>
      <c r="I48" s="120"/>
      <c r="J48" s="94"/>
      <c r="K48" s="97"/>
      <c r="L48" s="169">
        <v>97</v>
      </c>
      <c r="M48" s="94"/>
      <c r="N48" s="119"/>
    </row>
    <row r="49" spans="1:14">
      <c r="A49" s="188" t="s">
        <v>495</v>
      </c>
      <c r="B49" s="202" t="s">
        <v>496</v>
      </c>
      <c r="C49" s="94">
        <v>109</v>
      </c>
      <c r="D49" s="94"/>
      <c r="E49" s="119"/>
      <c r="F49" s="118"/>
      <c r="G49" s="94"/>
      <c r="H49" s="119"/>
      <c r="I49" s="120"/>
      <c r="J49" s="94"/>
      <c r="K49" s="97"/>
      <c r="L49" s="169">
        <v>109</v>
      </c>
      <c r="M49" s="94"/>
      <c r="N49" s="119"/>
    </row>
    <row r="50" spans="1:14" s="87" customFormat="1">
      <c r="A50" s="190" t="s">
        <v>731</v>
      </c>
      <c r="B50" s="203" t="s">
        <v>497</v>
      </c>
      <c r="C50" s="94">
        <f>SUM(C45:C49)</f>
        <v>1695</v>
      </c>
      <c r="D50" s="94">
        <f>D45</f>
        <v>1104</v>
      </c>
      <c r="E50" s="119">
        <f>E45</f>
        <v>1104</v>
      </c>
      <c r="F50" s="152"/>
      <c r="G50" s="26"/>
      <c r="H50" s="153"/>
      <c r="I50" s="144"/>
      <c r="J50" s="26"/>
      <c r="K50" s="138"/>
      <c r="L50" s="169">
        <f>SUM(L45:L49)</f>
        <v>1695</v>
      </c>
      <c r="M50" s="94">
        <f>M45</f>
        <v>1104</v>
      </c>
      <c r="N50" s="119">
        <f>N45</f>
        <v>1104</v>
      </c>
    </row>
    <row r="51" spans="1:14" s="87" customFormat="1">
      <c r="A51" s="130" t="s">
        <v>732</v>
      </c>
      <c r="B51" s="204" t="s">
        <v>498</v>
      </c>
      <c r="C51" s="88">
        <f>C30+C33+C41+C44+C50</f>
        <v>7393</v>
      </c>
      <c r="D51" s="88">
        <f>D50+D44+D41+D33+D30</f>
        <v>6254</v>
      </c>
      <c r="E51" s="153">
        <f>E50+E44+E41+E33+E30</f>
        <v>6254</v>
      </c>
      <c r="F51" s="152"/>
      <c r="G51" s="26"/>
      <c r="H51" s="153"/>
      <c r="I51" s="144"/>
      <c r="J51" s="26"/>
      <c r="K51" s="138"/>
      <c r="L51" s="170">
        <f>L30+L33+L41+L44+L50</f>
        <v>7393</v>
      </c>
      <c r="M51" s="88">
        <f>M50+M44+M41+M33+M30</f>
        <v>6254</v>
      </c>
      <c r="N51" s="153">
        <f>N50+N44+N41+N33+N30</f>
        <v>6254</v>
      </c>
    </row>
    <row r="52" spans="1:14">
      <c r="A52" s="99" t="s">
        <v>499</v>
      </c>
      <c r="B52" s="202" t="s">
        <v>500</v>
      </c>
      <c r="C52" s="94"/>
      <c r="D52" s="94"/>
      <c r="E52" s="119"/>
      <c r="F52" s="118"/>
      <c r="G52" s="94"/>
      <c r="H52" s="119"/>
      <c r="I52" s="120"/>
      <c r="J52" s="94"/>
      <c r="K52" s="97"/>
      <c r="L52" s="169"/>
      <c r="M52" s="94"/>
      <c r="N52" s="119"/>
    </row>
    <row r="53" spans="1:14">
      <c r="A53" s="99" t="s">
        <v>733</v>
      </c>
      <c r="B53" s="202" t="s">
        <v>501</v>
      </c>
      <c r="C53" s="94"/>
      <c r="D53" s="94">
        <v>46</v>
      </c>
      <c r="E53" s="119">
        <v>46</v>
      </c>
      <c r="F53" s="118"/>
      <c r="G53" s="94"/>
      <c r="H53" s="119"/>
      <c r="I53" s="120"/>
      <c r="J53" s="94"/>
      <c r="K53" s="97"/>
      <c r="L53" s="169"/>
      <c r="M53" s="94">
        <v>46</v>
      </c>
      <c r="N53" s="119">
        <v>46</v>
      </c>
    </row>
    <row r="54" spans="1:14">
      <c r="A54" s="193" t="s">
        <v>795</v>
      </c>
      <c r="B54" s="202" t="s">
        <v>502</v>
      </c>
      <c r="C54" s="94"/>
      <c r="D54" s="94"/>
      <c r="E54" s="119"/>
      <c r="F54" s="118"/>
      <c r="G54" s="94"/>
      <c r="H54" s="119"/>
      <c r="I54" s="120"/>
      <c r="J54" s="94"/>
      <c r="K54" s="97"/>
      <c r="L54" s="169"/>
      <c r="M54" s="94"/>
      <c r="N54" s="119"/>
    </row>
    <row r="55" spans="1:14">
      <c r="A55" s="193" t="s">
        <v>796</v>
      </c>
      <c r="B55" s="202" t="s">
        <v>503</v>
      </c>
      <c r="C55" s="94"/>
      <c r="D55" s="94">
        <v>63</v>
      </c>
      <c r="E55" s="119">
        <v>63</v>
      </c>
      <c r="F55" s="118"/>
      <c r="G55" s="94"/>
      <c r="H55" s="119"/>
      <c r="I55" s="120"/>
      <c r="J55" s="94"/>
      <c r="K55" s="97"/>
      <c r="L55" s="169"/>
      <c r="M55" s="94">
        <v>63</v>
      </c>
      <c r="N55" s="119">
        <v>63</v>
      </c>
    </row>
    <row r="56" spans="1:14">
      <c r="A56" s="193" t="s">
        <v>797</v>
      </c>
      <c r="B56" s="202" t="s">
        <v>504</v>
      </c>
      <c r="C56" s="94">
        <v>46</v>
      </c>
      <c r="D56" s="94">
        <v>46</v>
      </c>
      <c r="E56" s="119">
        <v>46</v>
      </c>
      <c r="F56" s="118"/>
      <c r="G56" s="94"/>
      <c r="H56" s="119"/>
      <c r="I56" s="120"/>
      <c r="J56" s="94"/>
      <c r="K56" s="97"/>
      <c r="L56" s="169">
        <v>46</v>
      </c>
      <c r="M56" s="94">
        <v>46</v>
      </c>
      <c r="N56" s="119">
        <v>46</v>
      </c>
    </row>
    <row r="57" spans="1:14">
      <c r="A57" s="99" t="s">
        <v>798</v>
      </c>
      <c r="B57" s="202" t="s">
        <v>505</v>
      </c>
      <c r="C57" s="94">
        <v>12</v>
      </c>
      <c r="D57" s="94">
        <v>124</v>
      </c>
      <c r="E57" s="119">
        <v>124</v>
      </c>
      <c r="F57" s="118"/>
      <c r="G57" s="94"/>
      <c r="H57" s="119"/>
      <c r="I57" s="120"/>
      <c r="J57" s="94"/>
      <c r="K57" s="97"/>
      <c r="L57" s="169">
        <v>12</v>
      </c>
      <c r="M57" s="94">
        <v>124</v>
      </c>
      <c r="N57" s="119">
        <v>124</v>
      </c>
    </row>
    <row r="58" spans="1:14">
      <c r="A58" s="99" t="s">
        <v>799</v>
      </c>
      <c r="B58" s="202" t="s">
        <v>506</v>
      </c>
      <c r="C58" s="94"/>
      <c r="D58" s="94"/>
      <c r="E58" s="119"/>
      <c r="F58" s="118"/>
      <c r="G58" s="94"/>
      <c r="H58" s="119"/>
      <c r="I58" s="120"/>
      <c r="J58" s="94"/>
      <c r="K58" s="97"/>
      <c r="L58" s="169"/>
      <c r="M58" s="94"/>
      <c r="N58" s="119"/>
    </row>
    <row r="59" spans="1:14">
      <c r="A59" s="99" t="s">
        <v>800</v>
      </c>
      <c r="B59" s="202" t="s">
        <v>507</v>
      </c>
      <c r="C59" s="94">
        <v>313</v>
      </c>
      <c r="D59" s="94">
        <v>883</v>
      </c>
      <c r="E59" s="119">
        <v>883</v>
      </c>
      <c r="F59" s="154"/>
      <c r="G59" s="133"/>
      <c r="H59" s="119"/>
      <c r="I59" s="120"/>
      <c r="J59" s="94"/>
      <c r="K59" s="97"/>
      <c r="L59" s="169">
        <v>313</v>
      </c>
      <c r="M59" s="94">
        <v>883</v>
      </c>
      <c r="N59" s="119">
        <v>883</v>
      </c>
    </row>
    <row r="60" spans="1:14" s="87" customFormat="1">
      <c r="A60" s="129" t="s">
        <v>762</v>
      </c>
      <c r="B60" s="204" t="s">
        <v>508</v>
      </c>
      <c r="C60" s="88">
        <f>SUM(C52:C59)</f>
        <v>371</v>
      </c>
      <c r="D60" s="88">
        <f>D53+D52+D54+D55+D56+D57+D58+D59</f>
        <v>1162</v>
      </c>
      <c r="E60" s="153">
        <f>E53+E52+E54+E55+E56+E57+E58+E59</f>
        <v>1162</v>
      </c>
      <c r="F60" s="152"/>
      <c r="G60" s="26"/>
      <c r="H60" s="153"/>
      <c r="I60" s="144"/>
      <c r="J60" s="26"/>
      <c r="K60" s="138"/>
      <c r="L60" s="170">
        <f>SUM(L52:L59)</f>
        <v>371</v>
      </c>
      <c r="M60" s="88">
        <f>M53+M52+M54+M55+M56+M57+M58+M59</f>
        <v>1162</v>
      </c>
      <c r="N60" s="153">
        <f>N53+N52+N54+N55+N56+N57+N58+N59</f>
        <v>1162</v>
      </c>
    </row>
    <row r="61" spans="1:14">
      <c r="A61" s="194" t="s">
        <v>801</v>
      </c>
      <c r="B61" s="202" t="s">
        <v>509</v>
      </c>
      <c r="C61" s="94"/>
      <c r="D61" s="133"/>
      <c r="E61" s="97"/>
      <c r="F61" s="118"/>
      <c r="G61" s="94"/>
      <c r="H61" s="119"/>
      <c r="I61" s="120"/>
      <c r="J61" s="94"/>
      <c r="K61" s="97"/>
      <c r="L61" s="169"/>
      <c r="M61" s="94"/>
      <c r="N61" s="119"/>
    </row>
    <row r="62" spans="1:14">
      <c r="A62" s="194" t="s">
        <v>510</v>
      </c>
      <c r="B62" s="202" t="s">
        <v>511</v>
      </c>
      <c r="C62" s="94"/>
      <c r="D62" s="133"/>
      <c r="E62" s="97"/>
      <c r="F62" s="118"/>
      <c r="G62" s="94">
        <v>15</v>
      </c>
      <c r="H62" s="119">
        <v>15</v>
      </c>
      <c r="I62" s="120"/>
      <c r="J62" s="94"/>
      <c r="K62" s="97"/>
      <c r="L62" s="169"/>
      <c r="M62" s="94">
        <v>15</v>
      </c>
      <c r="N62" s="119">
        <v>15</v>
      </c>
    </row>
    <row r="63" spans="1:14" ht="30">
      <c r="A63" s="194" t="s">
        <v>512</v>
      </c>
      <c r="B63" s="202" t="s">
        <v>513</v>
      </c>
      <c r="C63" s="94"/>
      <c r="D63" s="133"/>
      <c r="E63" s="97"/>
      <c r="F63" s="118"/>
      <c r="G63" s="94"/>
      <c r="H63" s="119"/>
      <c r="I63" s="120"/>
      <c r="J63" s="94"/>
      <c r="K63" s="97"/>
      <c r="L63" s="169"/>
      <c r="M63" s="94"/>
      <c r="N63" s="119"/>
    </row>
    <row r="64" spans="1:14" ht="30">
      <c r="A64" s="194" t="s">
        <v>763</v>
      </c>
      <c r="B64" s="202" t="s">
        <v>514</v>
      </c>
      <c r="C64" s="94"/>
      <c r="D64" s="133"/>
      <c r="E64" s="97"/>
      <c r="F64" s="118"/>
      <c r="G64" s="94"/>
      <c r="H64" s="119"/>
      <c r="I64" s="120"/>
      <c r="J64" s="94"/>
      <c r="K64" s="97"/>
      <c r="L64" s="169"/>
      <c r="M64" s="94"/>
      <c r="N64" s="119"/>
    </row>
    <row r="65" spans="1:14" ht="30">
      <c r="A65" s="194" t="s">
        <v>802</v>
      </c>
      <c r="B65" s="202" t="s">
        <v>515</v>
      </c>
      <c r="C65" s="94"/>
      <c r="D65" s="133"/>
      <c r="E65" s="97"/>
      <c r="F65" s="118"/>
      <c r="G65" s="94"/>
      <c r="H65" s="119"/>
      <c r="I65" s="120"/>
      <c r="J65" s="94"/>
      <c r="K65" s="97"/>
      <c r="L65" s="169"/>
      <c r="M65" s="94"/>
      <c r="N65" s="119"/>
    </row>
    <row r="66" spans="1:14">
      <c r="A66" s="194" t="s">
        <v>765</v>
      </c>
      <c r="B66" s="202" t="s">
        <v>516</v>
      </c>
      <c r="C66" s="94"/>
      <c r="D66" s="133"/>
      <c r="E66" s="97"/>
      <c r="F66" s="118">
        <v>349</v>
      </c>
      <c r="G66" s="94">
        <v>647</v>
      </c>
      <c r="H66" s="119">
        <v>647</v>
      </c>
      <c r="I66" s="120"/>
      <c r="J66" s="94"/>
      <c r="K66" s="97"/>
      <c r="L66" s="169">
        <v>349</v>
      </c>
      <c r="M66" s="94">
        <v>647</v>
      </c>
      <c r="N66" s="119">
        <v>647</v>
      </c>
    </row>
    <row r="67" spans="1:14" ht="30">
      <c r="A67" s="194" t="s">
        <v>803</v>
      </c>
      <c r="B67" s="202" t="s">
        <v>517</v>
      </c>
      <c r="C67" s="94"/>
      <c r="D67" s="133"/>
      <c r="E67" s="97"/>
      <c r="F67" s="118"/>
      <c r="G67" s="94"/>
      <c r="H67" s="119"/>
      <c r="I67" s="120"/>
      <c r="J67" s="94"/>
      <c r="K67" s="97"/>
      <c r="L67" s="169"/>
      <c r="M67" s="94"/>
      <c r="N67" s="119"/>
    </row>
    <row r="68" spans="1:14" ht="30">
      <c r="A68" s="194" t="s">
        <v>804</v>
      </c>
      <c r="B68" s="202" t="s">
        <v>518</v>
      </c>
      <c r="C68" s="94"/>
      <c r="D68" s="133"/>
      <c r="E68" s="97"/>
      <c r="F68" s="118"/>
      <c r="G68" s="94"/>
      <c r="H68" s="119"/>
      <c r="I68" s="120"/>
      <c r="J68" s="94"/>
      <c r="K68" s="97"/>
      <c r="L68" s="169"/>
      <c r="M68" s="94"/>
      <c r="N68" s="119"/>
    </row>
    <row r="69" spans="1:14">
      <c r="A69" s="194" t="s">
        <v>519</v>
      </c>
      <c r="B69" s="202" t="s">
        <v>520</v>
      </c>
      <c r="C69" s="94"/>
      <c r="D69" s="133"/>
      <c r="E69" s="97"/>
      <c r="F69" s="118"/>
      <c r="G69" s="94"/>
      <c r="H69" s="119"/>
      <c r="I69" s="120"/>
      <c r="J69" s="94"/>
      <c r="K69" s="97"/>
      <c r="L69" s="169"/>
      <c r="M69" s="94"/>
      <c r="N69" s="119"/>
    </row>
    <row r="70" spans="1:14">
      <c r="A70" s="195" t="s">
        <v>521</v>
      </c>
      <c r="B70" s="202" t="s">
        <v>522</v>
      </c>
      <c r="C70" s="94"/>
      <c r="D70" s="133"/>
      <c r="E70" s="97"/>
      <c r="F70" s="118"/>
      <c r="G70" s="94"/>
      <c r="H70" s="119"/>
      <c r="I70" s="120"/>
      <c r="J70" s="94"/>
      <c r="K70" s="97"/>
      <c r="L70" s="169"/>
      <c r="M70" s="94"/>
      <c r="N70" s="119"/>
    </row>
    <row r="71" spans="1:14">
      <c r="A71" s="194" t="s">
        <v>805</v>
      </c>
      <c r="B71" s="202" t="s">
        <v>524</v>
      </c>
      <c r="C71" s="94"/>
      <c r="D71" s="133"/>
      <c r="E71" s="97"/>
      <c r="F71" s="118">
        <v>160</v>
      </c>
      <c r="G71" s="94">
        <v>25</v>
      </c>
      <c r="H71" s="119">
        <v>25</v>
      </c>
      <c r="I71" s="120"/>
      <c r="J71" s="94"/>
      <c r="K71" s="97"/>
      <c r="L71" s="169">
        <v>160</v>
      </c>
      <c r="M71" s="94">
        <v>25</v>
      </c>
      <c r="N71" s="119">
        <v>25</v>
      </c>
    </row>
    <row r="72" spans="1:14">
      <c r="A72" s="195" t="s">
        <v>106</v>
      </c>
      <c r="B72" s="202" t="s">
        <v>179</v>
      </c>
      <c r="C72" s="94"/>
      <c r="D72" s="133">
        <v>4165</v>
      </c>
      <c r="E72" s="97"/>
      <c r="F72" s="118"/>
      <c r="G72" s="133"/>
      <c r="H72" s="119"/>
      <c r="I72" s="120"/>
      <c r="J72" s="94"/>
      <c r="K72" s="97"/>
      <c r="L72" s="169"/>
      <c r="M72" s="94">
        <v>4165</v>
      </c>
      <c r="N72" s="119">
        <v>0</v>
      </c>
    </row>
    <row r="73" spans="1:14">
      <c r="A73" s="195" t="s">
        <v>107</v>
      </c>
      <c r="B73" s="202" t="s">
        <v>179</v>
      </c>
      <c r="C73" s="94"/>
      <c r="D73" s="133"/>
      <c r="E73" s="97"/>
      <c r="F73" s="118"/>
      <c r="G73" s="94"/>
      <c r="H73" s="119"/>
      <c r="I73" s="120"/>
      <c r="J73" s="94"/>
      <c r="K73" s="97"/>
      <c r="L73" s="169"/>
      <c r="M73" s="94"/>
      <c r="N73" s="119"/>
    </row>
    <row r="74" spans="1:14" s="87" customFormat="1">
      <c r="A74" s="129" t="s">
        <v>768</v>
      </c>
      <c r="B74" s="204" t="s">
        <v>525</v>
      </c>
      <c r="C74" s="88">
        <f>SUM(C61:C73)</f>
        <v>0</v>
      </c>
      <c r="D74" s="131">
        <f>D72</f>
        <v>4165</v>
      </c>
      <c r="E74" s="138">
        <v>0</v>
      </c>
      <c r="F74" s="152">
        <f>F66+F71</f>
        <v>509</v>
      </c>
      <c r="G74" s="26">
        <f>G62+G66+G71</f>
        <v>687</v>
      </c>
      <c r="H74" s="153">
        <f>H71+H66+H62</f>
        <v>687</v>
      </c>
      <c r="I74" s="144"/>
      <c r="J74" s="26"/>
      <c r="K74" s="138"/>
      <c r="L74" s="170">
        <f>SUM(L61:L73)</f>
        <v>509</v>
      </c>
      <c r="M74" s="88">
        <f>M72+M71+M66+M62</f>
        <v>4852</v>
      </c>
      <c r="N74" s="153">
        <f>N71+N66+N62</f>
        <v>687</v>
      </c>
    </row>
    <row r="75" spans="1:14" s="87" customFormat="1" ht="15.75">
      <c r="A75" s="196" t="s">
        <v>74</v>
      </c>
      <c r="B75" s="205"/>
      <c r="C75" s="95">
        <f>C74+C60+C51+C26+C25</f>
        <v>14002</v>
      </c>
      <c r="D75" s="344">
        <f t="shared" ref="D75:N75" si="0">D74+D60+D51+D25+D26</f>
        <v>22227</v>
      </c>
      <c r="E75" s="345">
        <f t="shared" si="0"/>
        <v>18062</v>
      </c>
      <c r="F75" s="346">
        <f t="shared" si="0"/>
        <v>509</v>
      </c>
      <c r="G75" s="344">
        <f t="shared" si="0"/>
        <v>687</v>
      </c>
      <c r="H75" s="347">
        <f t="shared" si="0"/>
        <v>687</v>
      </c>
      <c r="I75" s="348">
        <f t="shared" si="0"/>
        <v>0</v>
      </c>
      <c r="J75" s="344">
        <f t="shared" si="0"/>
        <v>0</v>
      </c>
      <c r="K75" s="345">
        <f t="shared" si="0"/>
        <v>0</v>
      </c>
      <c r="L75" s="346">
        <f t="shared" si="0"/>
        <v>14511</v>
      </c>
      <c r="M75" s="344">
        <f t="shared" si="0"/>
        <v>22914</v>
      </c>
      <c r="N75" s="347">
        <f t="shared" si="0"/>
        <v>18749</v>
      </c>
    </row>
    <row r="76" spans="1:14">
      <c r="A76" s="197" t="s">
        <v>526</v>
      </c>
      <c r="B76" s="202" t="s">
        <v>527</v>
      </c>
      <c r="C76" s="169"/>
      <c r="D76" s="94"/>
      <c r="E76" s="119"/>
      <c r="F76" s="118"/>
      <c r="G76" s="94"/>
      <c r="H76" s="119"/>
      <c r="I76" s="120"/>
      <c r="J76" s="94"/>
      <c r="K76" s="97"/>
      <c r="L76" s="169"/>
      <c r="M76" s="94"/>
      <c r="N76" s="119"/>
    </row>
    <row r="77" spans="1:14">
      <c r="A77" s="197" t="s">
        <v>806</v>
      </c>
      <c r="B77" s="202" t="s">
        <v>528</v>
      </c>
      <c r="C77" s="169"/>
      <c r="D77" s="94"/>
      <c r="E77" s="119"/>
      <c r="F77" s="118"/>
      <c r="G77" s="94"/>
      <c r="H77" s="119"/>
      <c r="I77" s="120"/>
      <c r="J77" s="94"/>
      <c r="K77" s="97"/>
      <c r="L77" s="169"/>
      <c r="M77" s="94"/>
      <c r="N77" s="119"/>
    </row>
    <row r="78" spans="1:14">
      <c r="A78" s="197" t="s">
        <v>529</v>
      </c>
      <c r="B78" s="202" t="s">
        <v>530</v>
      </c>
      <c r="C78" s="169"/>
      <c r="D78" s="94">
        <v>232</v>
      </c>
      <c r="E78" s="119">
        <v>232</v>
      </c>
      <c r="F78" s="118"/>
      <c r="G78" s="94"/>
      <c r="H78" s="119"/>
      <c r="I78" s="120"/>
      <c r="J78" s="94"/>
      <c r="K78" s="97"/>
      <c r="L78" s="169"/>
      <c r="M78" s="94">
        <v>232</v>
      </c>
      <c r="N78" s="119">
        <v>232</v>
      </c>
    </row>
    <row r="79" spans="1:14">
      <c r="A79" s="197" t="s">
        <v>531</v>
      </c>
      <c r="B79" s="202" t="s">
        <v>532</v>
      </c>
      <c r="C79" s="169"/>
      <c r="D79" s="94">
        <v>8087</v>
      </c>
      <c r="E79" s="119">
        <v>8087</v>
      </c>
      <c r="F79" s="118"/>
      <c r="G79" s="94"/>
      <c r="H79" s="119"/>
      <c r="I79" s="120"/>
      <c r="J79" s="94"/>
      <c r="K79" s="97"/>
      <c r="L79" s="169"/>
      <c r="M79" s="94">
        <v>8087</v>
      </c>
      <c r="N79" s="119">
        <v>8087</v>
      </c>
    </row>
    <row r="80" spans="1:14">
      <c r="A80" s="111" t="s">
        <v>533</v>
      </c>
      <c r="B80" s="202" t="s">
        <v>534</v>
      </c>
      <c r="C80" s="169"/>
      <c r="D80" s="94"/>
      <c r="E80" s="119"/>
      <c r="F80" s="118"/>
      <c r="G80" s="94"/>
      <c r="H80" s="119"/>
      <c r="I80" s="120"/>
      <c r="J80" s="94"/>
      <c r="K80" s="97"/>
      <c r="L80" s="169"/>
      <c r="M80" s="94"/>
      <c r="N80" s="119"/>
    </row>
    <row r="81" spans="1:14">
      <c r="A81" s="111" t="s">
        <v>535</v>
      </c>
      <c r="B81" s="202" t="s">
        <v>536</v>
      </c>
      <c r="C81" s="169"/>
      <c r="D81" s="94"/>
      <c r="E81" s="119"/>
      <c r="F81" s="118"/>
      <c r="G81" s="94"/>
      <c r="H81" s="119"/>
      <c r="I81" s="120"/>
      <c r="J81" s="94"/>
      <c r="K81" s="97"/>
      <c r="L81" s="169"/>
      <c r="M81" s="94"/>
      <c r="N81" s="119"/>
    </row>
    <row r="82" spans="1:14">
      <c r="A82" s="111" t="s">
        <v>537</v>
      </c>
      <c r="B82" s="202" t="s">
        <v>538</v>
      </c>
      <c r="C82" s="169"/>
      <c r="D82" s="94">
        <v>2223</v>
      </c>
      <c r="E82" s="119">
        <v>2223</v>
      </c>
      <c r="F82" s="118"/>
      <c r="G82" s="94"/>
      <c r="H82" s="119"/>
      <c r="I82" s="120"/>
      <c r="J82" s="94"/>
      <c r="K82" s="97"/>
      <c r="L82" s="169"/>
      <c r="M82" s="94">
        <v>2223</v>
      </c>
      <c r="N82" s="119">
        <v>2223</v>
      </c>
    </row>
    <row r="83" spans="1:14" s="87" customFormat="1">
      <c r="A83" s="198" t="s">
        <v>770</v>
      </c>
      <c r="B83" s="204" t="s">
        <v>539</v>
      </c>
      <c r="C83" s="170"/>
      <c r="D83" s="88">
        <f>D78+D79+D82</f>
        <v>10542</v>
      </c>
      <c r="E83" s="153">
        <f>E78+E79+E82</f>
        <v>10542</v>
      </c>
      <c r="F83" s="152"/>
      <c r="G83" s="26"/>
      <c r="H83" s="153"/>
      <c r="I83" s="144"/>
      <c r="J83" s="26"/>
      <c r="K83" s="138"/>
      <c r="L83" s="170"/>
      <c r="M83" s="88">
        <f>M78+M79+M82</f>
        <v>10542</v>
      </c>
      <c r="N83" s="153">
        <f>N78+N79+N82</f>
        <v>10542</v>
      </c>
    </row>
    <row r="84" spans="1:14">
      <c r="A84" s="99" t="s">
        <v>540</v>
      </c>
      <c r="B84" s="202" t="s">
        <v>541</v>
      </c>
      <c r="C84" s="169">
        <v>2031</v>
      </c>
      <c r="D84" s="94"/>
      <c r="E84" s="119"/>
      <c r="F84" s="118"/>
      <c r="G84" s="94"/>
      <c r="H84" s="119"/>
      <c r="I84" s="120"/>
      <c r="J84" s="94"/>
      <c r="K84" s="97"/>
      <c r="L84" s="169">
        <v>2031</v>
      </c>
      <c r="M84" s="94"/>
      <c r="N84" s="119"/>
    </row>
    <row r="85" spans="1:14">
      <c r="A85" s="99" t="s">
        <v>542</v>
      </c>
      <c r="B85" s="202" t="s">
        <v>543</v>
      </c>
      <c r="C85" s="169"/>
      <c r="D85" s="94"/>
      <c r="E85" s="119"/>
      <c r="F85" s="118"/>
      <c r="G85" s="94"/>
      <c r="H85" s="119"/>
      <c r="I85" s="120"/>
      <c r="J85" s="94"/>
      <c r="K85" s="97"/>
      <c r="L85" s="169"/>
      <c r="M85" s="94"/>
      <c r="N85" s="119"/>
    </row>
    <row r="86" spans="1:14">
      <c r="A86" s="99" t="s">
        <v>544</v>
      </c>
      <c r="B86" s="202" t="s">
        <v>545</v>
      </c>
      <c r="C86" s="169"/>
      <c r="D86" s="94"/>
      <c r="E86" s="119"/>
      <c r="F86" s="118"/>
      <c r="G86" s="94"/>
      <c r="H86" s="119"/>
      <c r="I86" s="120"/>
      <c r="J86" s="94"/>
      <c r="K86" s="97"/>
      <c r="L86" s="169"/>
      <c r="M86" s="94"/>
      <c r="N86" s="119"/>
    </row>
    <row r="87" spans="1:14">
      <c r="A87" s="99" t="s">
        <v>546</v>
      </c>
      <c r="B87" s="202" t="s">
        <v>547</v>
      </c>
      <c r="C87" s="169">
        <v>548</v>
      </c>
      <c r="D87" s="94"/>
      <c r="E87" s="119"/>
      <c r="F87" s="118"/>
      <c r="G87" s="94"/>
      <c r="H87" s="119"/>
      <c r="I87" s="120"/>
      <c r="J87" s="94"/>
      <c r="K87" s="97"/>
      <c r="L87" s="169">
        <v>548</v>
      </c>
      <c r="M87" s="94"/>
      <c r="N87" s="119"/>
    </row>
    <row r="88" spans="1:14" s="87" customFormat="1">
      <c r="A88" s="129" t="s">
        <v>771</v>
      </c>
      <c r="B88" s="204" t="s">
        <v>548</v>
      </c>
      <c r="C88" s="170">
        <f>SUM(C84:C87)</f>
        <v>2579</v>
      </c>
      <c r="D88" s="88"/>
      <c r="E88" s="153"/>
      <c r="F88" s="152"/>
      <c r="G88" s="26"/>
      <c r="H88" s="153"/>
      <c r="I88" s="144"/>
      <c r="J88" s="26"/>
      <c r="K88" s="138"/>
      <c r="L88" s="170">
        <f>SUM(L84:L87)</f>
        <v>2579</v>
      </c>
      <c r="M88" s="88"/>
      <c r="N88" s="153"/>
    </row>
    <row r="89" spans="1:14" ht="30">
      <c r="A89" s="99" t="s">
        <v>549</v>
      </c>
      <c r="B89" s="202" t="s">
        <v>550</v>
      </c>
      <c r="C89" s="169"/>
      <c r="D89" s="94"/>
      <c r="E89" s="119"/>
      <c r="F89" s="118"/>
      <c r="G89" s="94"/>
      <c r="H89" s="119"/>
      <c r="I89" s="120"/>
      <c r="J89" s="94"/>
      <c r="K89" s="97"/>
      <c r="L89" s="169"/>
      <c r="M89" s="94"/>
      <c r="N89" s="119"/>
    </row>
    <row r="90" spans="1:14" ht="30">
      <c r="A90" s="99" t="s">
        <v>807</v>
      </c>
      <c r="B90" s="202" t="s">
        <v>551</v>
      </c>
      <c r="C90" s="169"/>
      <c r="D90" s="94"/>
      <c r="E90" s="119"/>
      <c r="F90" s="118"/>
      <c r="G90" s="94"/>
      <c r="H90" s="119"/>
      <c r="I90" s="120"/>
      <c r="J90" s="94"/>
      <c r="K90" s="97"/>
      <c r="L90" s="169"/>
      <c r="M90" s="94"/>
      <c r="N90" s="119"/>
    </row>
    <row r="91" spans="1:14" ht="30">
      <c r="A91" s="99" t="s">
        <v>808</v>
      </c>
      <c r="B91" s="202" t="s">
        <v>552</v>
      </c>
      <c r="C91" s="169"/>
      <c r="D91" s="94"/>
      <c r="E91" s="119"/>
      <c r="F91" s="118"/>
      <c r="G91" s="94"/>
      <c r="H91" s="119"/>
      <c r="I91" s="120"/>
      <c r="J91" s="94"/>
      <c r="K91" s="97"/>
      <c r="L91" s="169"/>
      <c r="M91" s="94"/>
      <c r="N91" s="119"/>
    </row>
    <row r="92" spans="1:14">
      <c r="A92" s="99" t="s">
        <v>809</v>
      </c>
      <c r="B92" s="202" t="s">
        <v>553</v>
      </c>
      <c r="C92" s="169"/>
      <c r="D92" s="94"/>
      <c r="E92" s="119"/>
      <c r="F92" s="118"/>
      <c r="G92" s="94"/>
      <c r="H92" s="119"/>
      <c r="I92" s="120"/>
      <c r="J92" s="94"/>
      <c r="K92" s="97"/>
      <c r="L92" s="169"/>
      <c r="M92" s="94"/>
      <c r="N92" s="119"/>
    </row>
    <row r="93" spans="1:14" ht="30">
      <c r="A93" s="99" t="s">
        <v>810</v>
      </c>
      <c r="B93" s="202" t="s">
        <v>554</v>
      </c>
      <c r="C93" s="169"/>
      <c r="D93" s="94"/>
      <c r="E93" s="119"/>
      <c r="F93" s="118"/>
      <c r="G93" s="94"/>
      <c r="H93" s="119"/>
      <c r="I93" s="120"/>
      <c r="J93" s="94"/>
      <c r="K93" s="97"/>
      <c r="L93" s="169"/>
      <c r="M93" s="94"/>
      <c r="N93" s="119"/>
    </row>
    <row r="94" spans="1:14" ht="30">
      <c r="A94" s="99" t="s">
        <v>811</v>
      </c>
      <c r="B94" s="202" t="s">
        <v>555</v>
      </c>
      <c r="C94" s="169"/>
      <c r="D94" s="94"/>
      <c r="E94" s="119"/>
      <c r="F94" s="118"/>
      <c r="G94" s="94"/>
      <c r="H94" s="119"/>
      <c r="I94" s="120"/>
      <c r="J94" s="94"/>
      <c r="K94" s="97"/>
      <c r="L94" s="169"/>
      <c r="M94" s="94"/>
      <c r="N94" s="119"/>
    </row>
    <row r="95" spans="1:14">
      <c r="A95" s="99" t="s">
        <v>556</v>
      </c>
      <c r="B95" s="202" t="s">
        <v>557</v>
      </c>
      <c r="C95" s="169"/>
      <c r="D95" s="94"/>
      <c r="E95" s="119"/>
      <c r="F95" s="118"/>
      <c r="G95" s="94"/>
      <c r="H95" s="119"/>
      <c r="I95" s="120"/>
      <c r="J95" s="94"/>
      <c r="K95" s="97"/>
      <c r="L95" s="169"/>
      <c r="M95" s="94"/>
      <c r="N95" s="119"/>
    </row>
    <row r="96" spans="1:14">
      <c r="A96" s="99" t="s">
        <v>812</v>
      </c>
      <c r="B96" s="202" t="s">
        <v>558</v>
      </c>
      <c r="C96" s="169">
        <v>133</v>
      </c>
      <c r="D96" s="94"/>
      <c r="E96" s="119"/>
      <c r="F96" s="118"/>
      <c r="G96" s="94"/>
      <c r="H96" s="119"/>
      <c r="I96" s="120"/>
      <c r="J96" s="94"/>
      <c r="K96" s="97"/>
      <c r="L96" s="169">
        <v>133</v>
      </c>
      <c r="M96" s="94"/>
      <c r="N96" s="119"/>
    </row>
    <row r="97" spans="1:31" s="87" customFormat="1">
      <c r="A97" s="129" t="s">
        <v>772</v>
      </c>
      <c r="B97" s="204" t="s">
        <v>559</v>
      </c>
      <c r="C97" s="170">
        <f>SUM(C89:C96)</f>
        <v>133</v>
      </c>
      <c r="D97" s="88"/>
      <c r="E97" s="153"/>
      <c r="F97" s="152"/>
      <c r="G97" s="26"/>
      <c r="H97" s="153"/>
      <c r="I97" s="144"/>
      <c r="J97" s="26"/>
      <c r="K97" s="138"/>
      <c r="L97" s="170">
        <f>SUM(L89:L96)</f>
        <v>133</v>
      </c>
      <c r="M97" s="88"/>
      <c r="N97" s="153"/>
    </row>
    <row r="98" spans="1:31" s="87" customFormat="1" ht="15.75">
      <c r="A98" s="196" t="s">
        <v>73</v>
      </c>
      <c r="B98" s="205"/>
      <c r="C98" s="349">
        <f>C97+C88+C83</f>
        <v>2712</v>
      </c>
      <c r="D98" s="95">
        <f>D97+D88+D83</f>
        <v>10542</v>
      </c>
      <c r="E98" s="172">
        <f>E97+E88+E83</f>
        <v>10542</v>
      </c>
      <c r="F98" s="155"/>
      <c r="G98" s="132"/>
      <c r="H98" s="156"/>
      <c r="I98" s="145"/>
      <c r="J98" s="132"/>
      <c r="K98" s="139"/>
      <c r="L98" s="349">
        <f>L83+L88+L97</f>
        <v>2712</v>
      </c>
      <c r="M98" s="95">
        <f>M83+M88+M97</f>
        <v>10542</v>
      </c>
      <c r="N98" s="172">
        <f>N83+N88+N97</f>
        <v>10542</v>
      </c>
    </row>
    <row r="99" spans="1:31" s="87" customFormat="1" ht="15.75">
      <c r="A99" s="199" t="s">
        <v>820</v>
      </c>
      <c r="B99" s="206" t="s">
        <v>560</v>
      </c>
      <c r="C99" s="173">
        <f>C25+C26+C51+C60+C74+C83+C88+C97</f>
        <v>16714</v>
      </c>
      <c r="D99" s="104">
        <f>D97+D88+D83+D74+D60+D51+D26+D25</f>
        <v>32769</v>
      </c>
      <c r="E99" s="158">
        <f>E97+E88+E83+E74+E60+E51+E26+E25</f>
        <v>28604</v>
      </c>
      <c r="F99" s="157">
        <f>F74</f>
        <v>509</v>
      </c>
      <c r="G99" s="80">
        <f>G74</f>
        <v>687</v>
      </c>
      <c r="H99" s="158">
        <f>H74</f>
        <v>687</v>
      </c>
      <c r="I99" s="146"/>
      <c r="J99" s="80"/>
      <c r="K99" s="140"/>
      <c r="L99" s="173">
        <f>L25+L26+L51+L60+L74+L83+L88+L97</f>
        <v>17223</v>
      </c>
      <c r="M99" s="104">
        <f>M97+M88+M83+M74+M60+M51+M26+M25</f>
        <v>33456</v>
      </c>
      <c r="N99" s="158">
        <f>N97+N88+N83+N74+N60+N51+N26+N25</f>
        <v>29291</v>
      </c>
    </row>
    <row r="100" spans="1:31">
      <c r="A100" s="99" t="s">
        <v>813</v>
      </c>
      <c r="B100" s="207" t="s">
        <v>561</v>
      </c>
      <c r="C100" s="174"/>
      <c r="D100" s="9"/>
      <c r="E100" s="160"/>
      <c r="F100" s="159"/>
      <c r="G100" s="48"/>
      <c r="H100" s="160"/>
      <c r="I100" s="147"/>
      <c r="J100" s="48"/>
      <c r="K100" s="124"/>
      <c r="L100" s="174"/>
      <c r="M100" s="9"/>
      <c r="N100" s="160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6"/>
      <c r="AE100" s="16"/>
    </row>
    <row r="101" spans="1:31">
      <c r="A101" s="99" t="s">
        <v>564</v>
      </c>
      <c r="B101" s="207" t="s">
        <v>565</v>
      </c>
      <c r="C101" s="174"/>
      <c r="D101" s="9"/>
      <c r="E101" s="160"/>
      <c r="F101" s="159"/>
      <c r="G101" s="48"/>
      <c r="H101" s="160"/>
      <c r="I101" s="147"/>
      <c r="J101" s="48"/>
      <c r="K101" s="124"/>
      <c r="L101" s="174"/>
      <c r="M101" s="9"/>
      <c r="N101" s="160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99" t="s">
        <v>814</v>
      </c>
      <c r="B102" s="207" t="s">
        <v>566</v>
      </c>
      <c r="C102" s="174"/>
      <c r="D102" s="106">
        <v>7990</v>
      </c>
      <c r="E102" s="175">
        <v>7990</v>
      </c>
      <c r="F102" s="159"/>
      <c r="G102" s="48"/>
      <c r="H102" s="160"/>
      <c r="I102" s="147"/>
      <c r="J102" s="48"/>
      <c r="K102" s="124"/>
      <c r="L102" s="174"/>
      <c r="M102" s="106">
        <v>7990</v>
      </c>
      <c r="N102" s="175">
        <v>7990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s="87" customFormat="1">
      <c r="A103" s="100" t="s">
        <v>777</v>
      </c>
      <c r="B103" s="208" t="s">
        <v>568</v>
      </c>
      <c r="C103" s="176"/>
      <c r="D103" s="107">
        <f>D102</f>
        <v>7990</v>
      </c>
      <c r="E103" s="177">
        <f>E102</f>
        <v>7990</v>
      </c>
      <c r="F103" s="161"/>
      <c r="G103" s="29"/>
      <c r="H103" s="162"/>
      <c r="I103" s="148"/>
      <c r="J103" s="29"/>
      <c r="K103" s="129"/>
      <c r="L103" s="176"/>
      <c r="M103" s="107">
        <f>M102</f>
        <v>7990</v>
      </c>
      <c r="N103" s="177">
        <f>N102</f>
        <v>7990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89"/>
      <c r="AE103" s="89"/>
    </row>
    <row r="104" spans="1:31">
      <c r="A104" s="101" t="s">
        <v>815</v>
      </c>
      <c r="B104" s="207" t="s">
        <v>569</v>
      </c>
      <c r="C104" s="178"/>
      <c r="D104" s="22"/>
      <c r="E104" s="164"/>
      <c r="F104" s="163"/>
      <c r="G104" s="135"/>
      <c r="H104" s="164"/>
      <c r="I104" s="149"/>
      <c r="J104" s="135"/>
      <c r="K104" s="141"/>
      <c r="L104" s="178"/>
      <c r="M104" s="22"/>
      <c r="N104" s="164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6"/>
      <c r="AE104" s="16"/>
    </row>
    <row r="105" spans="1:31">
      <c r="A105" s="101" t="s">
        <v>783</v>
      </c>
      <c r="B105" s="207" t="s">
        <v>572</v>
      </c>
      <c r="C105" s="178"/>
      <c r="D105" s="22"/>
      <c r="E105" s="164"/>
      <c r="F105" s="163"/>
      <c r="G105" s="135"/>
      <c r="H105" s="164"/>
      <c r="I105" s="149"/>
      <c r="J105" s="135"/>
      <c r="K105" s="141"/>
      <c r="L105" s="178"/>
      <c r="M105" s="22"/>
      <c r="N105" s="164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99" t="s">
        <v>573</v>
      </c>
      <c r="B106" s="207" t="s">
        <v>574</v>
      </c>
      <c r="C106" s="174"/>
      <c r="D106" s="9"/>
      <c r="E106" s="160"/>
      <c r="F106" s="159"/>
      <c r="G106" s="48"/>
      <c r="H106" s="160"/>
      <c r="I106" s="147"/>
      <c r="J106" s="48"/>
      <c r="K106" s="124"/>
      <c r="L106" s="174"/>
      <c r="M106" s="9"/>
      <c r="N106" s="160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6"/>
      <c r="AE106" s="16"/>
    </row>
    <row r="107" spans="1:31">
      <c r="A107" s="99" t="s">
        <v>816</v>
      </c>
      <c r="B107" s="207" t="s">
        <v>575</v>
      </c>
      <c r="C107" s="174"/>
      <c r="D107" s="9"/>
      <c r="E107" s="160"/>
      <c r="F107" s="159"/>
      <c r="G107" s="48"/>
      <c r="H107" s="160"/>
      <c r="I107" s="147"/>
      <c r="J107" s="48"/>
      <c r="K107" s="124"/>
      <c r="L107" s="174"/>
      <c r="M107" s="9"/>
      <c r="N107" s="160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s="87" customFormat="1">
      <c r="A108" s="102" t="s">
        <v>780</v>
      </c>
      <c r="B108" s="208" t="s">
        <v>576</v>
      </c>
      <c r="C108" s="179"/>
      <c r="D108" s="10"/>
      <c r="E108" s="166"/>
      <c r="F108" s="165"/>
      <c r="G108" s="23"/>
      <c r="H108" s="166"/>
      <c r="I108" s="150"/>
      <c r="J108" s="23"/>
      <c r="K108" s="142"/>
      <c r="L108" s="179"/>
      <c r="M108" s="10"/>
      <c r="N108" s="166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89"/>
      <c r="AE108" s="89"/>
    </row>
    <row r="109" spans="1:31">
      <c r="A109" s="101" t="s">
        <v>577</v>
      </c>
      <c r="B109" s="207" t="s">
        <v>578</v>
      </c>
      <c r="C109" s="178"/>
      <c r="D109" s="22"/>
      <c r="E109" s="164"/>
      <c r="F109" s="163"/>
      <c r="G109" s="135"/>
      <c r="H109" s="164"/>
      <c r="I109" s="149"/>
      <c r="J109" s="135"/>
      <c r="K109" s="141"/>
      <c r="L109" s="178"/>
      <c r="M109" s="22"/>
      <c r="N109" s="164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6"/>
      <c r="AE109" s="16"/>
    </row>
    <row r="110" spans="1:31">
      <c r="A110" s="101" t="s">
        <v>579</v>
      </c>
      <c r="B110" s="207" t="s">
        <v>580</v>
      </c>
      <c r="C110" s="178"/>
      <c r="D110" s="103">
        <v>505</v>
      </c>
      <c r="E110" s="180">
        <v>505</v>
      </c>
      <c r="F110" s="163"/>
      <c r="G110" s="135"/>
      <c r="H110" s="164"/>
      <c r="I110" s="149"/>
      <c r="J110" s="135"/>
      <c r="K110" s="141"/>
      <c r="L110" s="178"/>
      <c r="M110" s="103">
        <v>505</v>
      </c>
      <c r="N110" s="180">
        <v>505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s="87" customFormat="1">
      <c r="A111" s="102" t="s">
        <v>581</v>
      </c>
      <c r="B111" s="208" t="s">
        <v>582</v>
      </c>
      <c r="C111" s="178"/>
      <c r="D111" s="22"/>
      <c r="E111" s="164"/>
      <c r="F111" s="165"/>
      <c r="G111" s="23"/>
      <c r="H111" s="166"/>
      <c r="I111" s="150"/>
      <c r="J111" s="23"/>
      <c r="K111" s="142"/>
      <c r="L111" s="178"/>
      <c r="M111" s="22"/>
      <c r="N111" s="164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89"/>
      <c r="AE111" s="89"/>
    </row>
    <row r="112" spans="1:31">
      <c r="A112" s="101" t="s">
        <v>583</v>
      </c>
      <c r="B112" s="207" t="s">
        <v>584</v>
      </c>
      <c r="C112" s="178"/>
      <c r="D112" s="22"/>
      <c r="E112" s="164"/>
      <c r="F112" s="163"/>
      <c r="G112" s="135"/>
      <c r="H112" s="164"/>
      <c r="I112" s="149"/>
      <c r="J112" s="135"/>
      <c r="K112" s="141"/>
      <c r="L112" s="178"/>
      <c r="M112" s="22"/>
      <c r="N112" s="164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01" t="s">
        <v>585</v>
      </c>
      <c r="B113" s="207" t="s">
        <v>586</v>
      </c>
      <c r="C113" s="178"/>
      <c r="D113" s="22"/>
      <c r="E113" s="164"/>
      <c r="F113" s="163"/>
      <c r="G113" s="135"/>
      <c r="H113" s="164"/>
      <c r="I113" s="149"/>
      <c r="J113" s="135"/>
      <c r="K113" s="141"/>
      <c r="L113" s="178"/>
      <c r="M113" s="22"/>
      <c r="N113" s="164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01" t="s">
        <v>587</v>
      </c>
      <c r="B114" s="207" t="s">
        <v>588</v>
      </c>
      <c r="C114" s="178"/>
      <c r="D114" s="22"/>
      <c r="E114" s="164"/>
      <c r="F114" s="163"/>
      <c r="G114" s="135"/>
      <c r="H114" s="164"/>
      <c r="I114" s="149"/>
      <c r="J114" s="135"/>
      <c r="K114" s="141"/>
      <c r="L114" s="178"/>
      <c r="M114" s="22"/>
      <c r="N114" s="164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s="87" customFormat="1">
      <c r="A115" s="142" t="s">
        <v>781</v>
      </c>
      <c r="B115" s="209" t="s">
        <v>589</v>
      </c>
      <c r="C115" s="179"/>
      <c r="D115" s="105">
        <f>D103+D108+D111+D110+D109+D112+D113+D114</f>
        <v>8495</v>
      </c>
      <c r="E115" s="181">
        <f>E103+E108+E111+E110+E109+E112+E113+E114</f>
        <v>8495</v>
      </c>
      <c r="F115" s="165"/>
      <c r="G115" s="23"/>
      <c r="H115" s="166"/>
      <c r="I115" s="150"/>
      <c r="J115" s="23"/>
      <c r="K115" s="142"/>
      <c r="L115" s="179"/>
      <c r="M115" s="105">
        <f>M103+M108+M111+M110+M109+M112+M113+M114</f>
        <v>8495</v>
      </c>
      <c r="N115" s="181">
        <f>N103+N108+N111+N110+N109+N112+N113+N114</f>
        <v>8495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89"/>
      <c r="AE115" s="89"/>
    </row>
    <row r="116" spans="1:31">
      <c r="A116" s="101" t="s">
        <v>590</v>
      </c>
      <c r="B116" s="207" t="s">
        <v>591</v>
      </c>
      <c r="C116" s="178"/>
      <c r="D116" s="22"/>
      <c r="E116" s="164"/>
      <c r="F116" s="163"/>
      <c r="G116" s="135"/>
      <c r="H116" s="164"/>
      <c r="I116" s="149"/>
      <c r="J116" s="135"/>
      <c r="K116" s="141"/>
      <c r="L116" s="178"/>
      <c r="M116" s="22"/>
      <c r="N116" s="164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6"/>
      <c r="AE116" s="16"/>
    </row>
    <row r="117" spans="1:31">
      <c r="A117" s="99" t="s">
        <v>592</v>
      </c>
      <c r="B117" s="207" t="s">
        <v>593</v>
      </c>
      <c r="C117" s="174"/>
      <c r="D117" s="9"/>
      <c r="E117" s="160"/>
      <c r="F117" s="159"/>
      <c r="G117" s="48"/>
      <c r="H117" s="160"/>
      <c r="I117" s="147"/>
      <c r="J117" s="48"/>
      <c r="K117" s="124"/>
      <c r="L117" s="174"/>
      <c r="M117" s="9"/>
      <c r="N117" s="160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6"/>
      <c r="AE117" s="16"/>
    </row>
    <row r="118" spans="1:31">
      <c r="A118" s="101" t="s">
        <v>817</v>
      </c>
      <c r="B118" s="207" t="s">
        <v>594</v>
      </c>
      <c r="C118" s="178"/>
      <c r="D118" s="22"/>
      <c r="E118" s="164"/>
      <c r="F118" s="163"/>
      <c r="G118" s="135"/>
      <c r="H118" s="164"/>
      <c r="I118" s="149"/>
      <c r="J118" s="135"/>
      <c r="K118" s="141"/>
      <c r="L118" s="178"/>
      <c r="M118" s="22"/>
      <c r="N118" s="164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6"/>
      <c r="AE118" s="16"/>
    </row>
    <row r="119" spans="1:31">
      <c r="A119" s="101" t="s">
        <v>786</v>
      </c>
      <c r="B119" s="207" t="s">
        <v>595</v>
      </c>
      <c r="C119" s="178"/>
      <c r="D119" s="22"/>
      <c r="E119" s="164"/>
      <c r="F119" s="163"/>
      <c r="G119" s="135"/>
      <c r="H119" s="164"/>
      <c r="I119" s="149"/>
      <c r="J119" s="135"/>
      <c r="K119" s="141"/>
      <c r="L119" s="178"/>
      <c r="M119" s="22"/>
      <c r="N119" s="164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42" t="s">
        <v>787</v>
      </c>
      <c r="B120" s="209" t="s">
        <v>599</v>
      </c>
      <c r="C120" s="179"/>
      <c r="D120" s="10"/>
      <c r="E120" s="166"/>
      <c r="F120" s="165"/>
      <c r="G120" s="23"/>
      <c r="H120" s="166"/>
      <c r="I120" s="150"/>
      <c r="J120" s="23"/>
      <c r="K120" s="142"/>
      <c r="L120" s="179"/>
      <c r="M120" s="10"/>
      <c r="N120" s="166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6"/>
      <c r="AE120" s="16"/>
    </row>
    <row r="121" spans="1:31">
      <c r="A121" s="99" t="s">
        <v>600</v>
      </c>
      <c r="B121" s="207" t="s">
        <v>601</v>
      </c>
      <c r="C121" s="174"/>
      <c r="D121" s="9"/>
      <c r="E121" s="160"/>
      <c r="F121" s="159"/>
      <c r="G121" s="48"/>
      <c r="H121" s="160"/>
      <c r="I121" s="147"/>
      <c r="J121" s="48"/>
      <c r="K121" s="124"/>
      <c r="L121" s="174"/>
      <c r="M121" s="9"/>
      <c r="N121" s="160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6"/>
      <c r="AE121" s="16"/>
    </row>
    <row r="122" spans="1:31" s="87" customFormat="1" ht="15.75">
      <c r="A122" s="200" t="s">
        <v>821</v>
      </c>
      <c r="B122" s="210" t="s">
        <v>602</v>
      </c>
      <c r="C122" s="182"/>
      <c r="D122" s="108">
        <f>D115+D120</f>
        <v>8495</v>
      </c>
      <c r="E122" s="183">
        <f>E115+E120</f>
        <v>8495</v>
      </c>
      <c r="F122" s="167"/>
      <c r="G122" s="137"/>
      <c r="H122" s="168"/>
      <c r="I122" s="151"/>
      <c r="J122" s="137"/>
      <c r="K122" s="143"/>
      <c r="L122" s="182"/>
      <c r="M122" s="108">
        <f>M115+M120</f>
        <v>8495</v>
      </c>
      <c r="N122" s="183">
        <f>N115+N120</f>
        <v>8495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89"/>
      <c r="AE122" s="89"/>
    </row>
    <row r="123" spans="1:31" s="87" customFormat="1" ht="15.75">
      <c r="A123" s="357" t="s">
        <v>3</v>
      </c>
      <c r="B123" s="358"/>
      <c r="C123" s="110">
        <f>C99+C122</f>
        <v>16714</v>
      </c>
      <c r="D123" s="110">
        <f>D99+D122</f>
        <v>41264</v>
      </c>
      <c r="E123" s="109">
        <f>E122+E99</f>
        <v>37099</v>
      </c>
      <c r="F123" s="275">
        <f>F99</f>
        <v>509</v>
      </c>
      <c r="G123" s="110">
        <f>G99</f>
        <v>687</v>
      </c>
      <c r="H123" s="185">
        <f>H99</f>
        <v>687</v>
      </c>
      <c r="I123" s="273"/>
      <c r="J123" s="110"/>
      <c r="K123" s="109"/>
      <c r="L123" s="184">
        <f>L99+L122</f>
        <v>17223</v>
      </c>
      <c r="M123" s="110">
        <f>M99+M122</f>
        <v>41951</v>
      </c>
      <c r="N123" s="185">
        <f>N99+N122</f>
        <v>37786</v>
      </c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</row>
    <row r="124" spans="1:31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</sheetData>
  <mergeCells count="9">
    <mergeCell ref="A1:N1"/>
    <mergeCell ref="A2:N2"/>
    <mergeCell ref="A3:N3"/>
    <mergeCell ref="C5:E5"/>
    <mergeCell ref="F5:H5"/>
    <mergeCell ref="I5:K5"/>
    <mergeCell ref="L5:N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0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</sheetPr>
  <dimension ref="A1:K35"/>
  <sheetViews>
    <sheetView workbookViewId="0">
      <selection sqref="A1:E1"/>
    </sheetView>
  </sheetViews>
  <sheetFormatPr defaultRowHeight="1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>
      <c r="A1" s="372" t="s">
        <v>128</v>
      </c>
      <c r="B1" s="372"/>
      <c r="C1" s="372"/>
      <c r="D1" s="372"/>
      <c r="E1" s="372"/>
      <c r="F1" s="91"/>
      <c r="G1" s="91"/>
      <c r="H1" s="91"/>
      <c r="I1" s="91"/>
      <c r="J1" s="91"/>
      <c r="K1" s="91"/>
    </row>
    <row r="2" spans="1:11" ht="21.75" customHeight="1">
      <c r="A2" s="368" t="s">
        <v>174</v>
      </c>
      <c r="B2" s="371"/>
      <c r="C2" s="371"/>
      <c r="D2" s="371"/>
      <c r="E2" s="371"/>
      <c r="F2" s="297"/>
      <c r="G2" s="297"/>
      <c r="H2" s="297"/>
      <c r="I2" s="297"/>
      <c r="J2" s="297"/>
      <c r="K2" s="297"/>
    </row>
    <row r="3" spans="1:11" ht="26.25" customHeight="1">
      <c r="A3" s="370" t="s">
        <v>162</v>
      </c>
      <c r="B3" s="371"/>
      <c r="C3" s="371"/>
      <c r="D3" s="371"/>
      <c r="E3" s="371"/>
      <c r="F3" s="44"/>
      <c r="G3" s="44"/>
      <c r="H3" s="44"/>
      <c r="I3" s="44"/>
      <c r="J3" s="44"/>
      <c r="K3" s="44"/>
    </row>
    <row r="5" spans="1:11">
      <c r="A5" s="381" t="s">
        <v>110</v>
      </c>
      <c r="B5" s="383" t="s">
        <v>424</v>
      </c>
      <c r="C5" s="389" t="s">
        <v>151</v>
      </c>
      <c r="D5" s="388"/>
      <c r="E5" s="390"/>
      <c r="F5" s="399"/>
      <c r="G5" s="400"/>
      <c r="H5" s="400"/>
      <c r="I5" s="395"/>
      <c r="J5" s="396"/>
      <c r="K5" s="396"/>
    </row>
    <row r="6" spans="1:11" ht="23.25" customHeight="1">
      <c r="A6" s="398"/>
      <c r="B6" s="397"/>
      <c r="C6" s="113" t="s">
        <v>170</v>
      </c>
      <c r="D6" s="3" t="s">
        <v>203</v>
      </c>
      <c r="E6" s="114" t="s">
        <v>204</v>
      </c>
      <c r="F6" s="325"/>
      <c r="G6" s="262"/>
      <c r="H6" s="299"/>
      <c r="I6" s="262"/>
      <c r="J6" s="262"/>
      <c r="K6" s="299"/>
    </row>
    <row r="7" spans="1:11">
      <c r="A7" s="129" t="s">
        <v>526</v>
      </c>
      <c r="B7" s="127" t="s">
        <v>527</v>
      </c>
      <c r="C7" s="118"/>
      <c r="D7" s="94"/>
      <c r="E7" s="119"/>
      <c r="F7" s="326"/>
      <c r="G7" s="327"/>
      <c r="H7" s="327"/>
      <c r="I7" s="327"/>
      <c r="J7" s="327"/>
      <c r="K7" s="327"/>
    </row>
    <row r="8" spans="1:11">
      <c r="A8" s="124"/>
      <c r="B8" s="127"/>
      <c r="C8" s="118"/>
      <c r="D8" s="94"/>
      <c r="E8" s="119"/>
      <c r="F8" s="326"/>
      <c r="G8" s="327"/>
      <c r="H8" s="327"/>
      <c r="I8" s="327"/>
      <c r="J8" s="327"/>
      <c r="K8" s="327"/>
    </row>
    <row r="9" spans="1:11">
      <c r="A9" s="124"/>
      <c r="B9" s="127"/>
      <c r="C9" s="118"/>
      <c r="D9" s="94"/>
      <c r="E9" s="119"/>
      <c r="F9" s="326"/>
      <c r="G9" s="327"/>
      <c r="H9" s="327"/>
      <c r="I9" s="327"/>
      <c r="J9" s="327"/>
      <c r="K9" s="327"/>
    </row>
    <row r="10" spans="1:11">
      <c r="A10" s="129" t="s">
        <v>769</v>
      </c>
      <c r="B10" s="127" t="s">
        <v>528</v>
      </c>
      <c r="C10" s="118"/>
      <c r="D10" s="94"/>
      <c r="E10" s="119"/>
      <c r="F10" s="326"/>
      <c r="G10" s="327"/>
      <c r="H10" s="327"/>
      <c r="I10" s="327"/>
      <c r="J10" s="327"/>
      <c r="K10" s="327"/>
    </row>
    <row r="11" spans="1:11">
      <c r="A11" s="124"/>
      <c r="B11" s="127"/>
      <c r="C11" s="118"/>
      <c r="D11" s="94"/>
      <c r="E11" s="119"/>
      <c r="F11" s="326"/>
      <c r="G11" s="327"/>
      <c r="H11" s="327"/>
      <c r="I11" s="327"/>
      <c r="J11" s="327"/>
      <c r="K11" s="327"/>
    </row>
    <row r="12" spans="1:11">
      <c r="A12" s="124"/>
      <c r="B12" s="127"/>
      <c r="C12" s="118"/>
      <c r="D12" s="94"/>
      <c r="E12" s="119"/>
      <c r="F12" s="326"/>
      <c r="G12" s="327"/>
      <c r="H12" s="327"/>
      <c r="I12" s="327"/>
      <c r="J12" s="327"/>
      <c r="K12" s="327"/>
    </row>
    <row r="13" spans="1:11">
      <c r="A13" s="130" t="s">
        <v>529</v>
      </c>
      <c r="B13" s="127" t="s">
        <v>530</v>
      </c>
      <c r="C13" s="118"/>
      <c r="D13" s="94">
        <v>232</v>
      </c>
      <c r="E13" s="119">
        <v>232</v>
      </c>
      <c r="F13" s="326"/>
      <c r="G13" s="327"/>
      <c r="H13" s="327"/>
      <c r="I13" s="327"/>
      <c r="J13" s="327"/>
      <c r="K13" s="327"/>
    </row>
    <row r="14" spans="1:11">
      <c r="A14" s="125" t="s">
        <v>175</v>
      </c>
      <c r="B14" s="127"/>
      <c r="C14" s="118"/>
      <c r="D14" s="94"/>
      <c r="E14" s="119"/>
      <c r="F14" s="326"/>
      <c r="G14" s="327"/>
      <c r="H14" s="327"/>
      <c r="I14" s="327"/>
      <c r="J14" s="327"/>
      <c r="K14" s="327"/>
    </row>
    <row r="15" spans="1:11">
      <c r="A15" s="125"/>
      <c r="B15" s="127"/>
      <c r="C15" s="118"/>
      <c r="D15" s="94"/>
      <c r="E15" s="119"/>
      <c r="F15" s="326"/>
      <c r="G15" s="327"/>
      <c r="H15" s="327"/>
      <c r="I15" s="327"/>
      <c r="J15" s="327"/>
      <c r="K15" s="327"/>
    </row>
    <row r="16" spans="1:11">
      <c r="A16" s="129" t="s">
        <v>531</v>
      </c>
      <c r="B16" s="127" t="s">
        <v>532</v>
      </c>
      <c r="C16" s="118"/>
      <c r="D16" s="94">
        <v>8087</v>
      </c>
      <c r="E16" s="119">
        <v>8087</v>
      </c>
      <c r="F16" s="326"/>
      <c r="G16" s="327"/>
      <c r="H16" s="327"/>
      <c r="I16" s="327"/>
      <c r="J16" s="327"/>
      <c r="K16" s="327"/>
    </row>
    <row r="17" spans="1:11">
      <c r="A17" s="124" t="s">
        <v>176</v>
      </c>
      <c r="B17" s="127"/>
      <c r="C17" s="118"/>
      <c r="D17" s="94">
        <v>7990</v>
      </c>
      <c r="E17" s="119">
        <v>7990</v>
      </c>
      <c r="F17" s="326"/>
      <c r="G17" s="327"/>
      <c r="H17" s="327"/>
      <c r="I17" s="327"/>
      <c r="J17" s="327"/>
      <c r="K17" s="327"/>
    </row>
    <row r="18" spans="1:11">
      <c r="A18" s="124" t="s">
        <v>177</v>
      </c>
      <c r="B18" s="127"/>
      <c r="C18" s="118"/>
      <c r="D18" s="94">
        <v>97</v>
      </c>
      <c r="E18" s="119">
        <v>97</v>
      </c>
      <c r="F18" s="326"/>
      <c r="G18" s="327"/>
      <c r="H18" s="327"/>
      <c r="I18" s="327"/>
      <c r="J18" s="327"/>
      <c r="K18" s="327"/>
    </row>
    <row r="19" spans="1:11">
      <c r="A19" s="129" t="s">
        <v>533</v>
      </c>
      <c r="B19" s="127" t="s">
        <v>534</v>
      </c>
      <c r="C19" s="118"/>
      <c r="D19" s="94"/>
      <c r="E19" s="119"/>
      <c r="F19" s="326"/>
      <c r="G19" s="327"/>
      <c r="H19" s="327"/>
      <c r="I19" s="327"/>
      <c r="J19" s="327"/>
      <c r="K19" s="327"/>
    </row>
    <row r="20" spans="1:11">
      <c r="A20" s="124"/>
      <c r="B20" s="127"/>
      <c r="C20" s="118"/>
      <c r="D20" s="94"/>
      <c r="E20" s="119"/>
      <c r="F20" s="326"/>
      <c r="G20" s="327"/>
      <c r="H20" s="327"/>
      <c r="I20" s="327"/>
      <c r="J20" s="327"/>
      <c r="K20" s="327"/>
    </row>
    <row r="21" spans="1:11">
      <c r="A21" s="124"/>
      <c r="B21" s="127"/>
      <c r="C21" s="118"/>
      <c r="D21" s="94"/>
      <c r="E21" s="119"/>
      <c r="F21" s="326"/>
      <c r="G21" s="327"/>
      <c r="H21" s="327"/>
      <c r="I21" s="327"/>
      <c r="J21" s="327"/>
      <c r="K21" s="327"/>
    </row>
    <row r="22" spans="1:11" ht="30">
      <c r="A22" s="130" t="s">
        <v>535</v>
      </c>
      <c r="B22" s="127" t="s">
        <v>536</v>
      </c>
      <c r="C22" s="118"/>
      <c r="D22" s="94"/>
      <c r="E22" s="119"/>
      <c r="F22" s="326"/>
      <c r="G22" s="327"/>
      <c r="H22" s="327"/>
      <c r="I22" s="327"/>
      <c r="J22" s="327"/>
      <c r="K22" s="327"/>
    </row>
    <row r="23" spans="1:11" ht="30">
      <c r="A23" s="130" t="s">
        <v>537</v>
      </c>
      <c r="B23" s="127" t="s">
        <v>538</v>
      </c>
      <c r="C23" s="118"/>
      <c r="D23" s="94">
        <v>2223</v>
      </c>
      <c r="E23" s="119">
        <v>2223</v>
      </c>
      <c r="F23" s="326"/>
      <c r="G23" s="327"/>
      <c r="H23" s="327"/>
      <c r="I23" s="327"/>
      <c r="J23" s="327"/>
      <c r="K23" s="327"/>
    </row>
    <row r="24" spans="1:11">
      <c r="A24" s="126" t="s">
        <v>770</v>
      </c>
      <c r="B24" s="128" t="s">
        <v>539</v>
      </c>
      <c r="C24" s="121">
        <v>0</v>
      </c>
      <c r="D24" s="122">
        <f>D13+D16+D23</f>
        <v>10542</v>
      </c>
      <c r="E24" s="123">
        <f>E23+E16+E13</f>
        <v>10542</v>
      </c>
      <c r="F24" s="328"/>
      <c r="G24" s="329"/>
      <c r="H24" s="329"/>
      <c r="I24" s="329"/>
      <c r="J24" s="329"/>
      <c r="K24" s="329"/>
    </row>
    <row r="25" spans="1:11">
      <c r="A25" s="129" t="s">
        <v>540</v>
      </c>
      <c r="B25" s="127" t="s">
        <v>541</v>
      </c>
      <c r="C25" s="118">
        <v>2031</v>
      </c>
      <c r="D25" s="94"/>
      <c r="E25" s="119"/>
      <c r="F25" s="326"/>
      <c r="G25" s="327"/>
      <c r="H25" s="327"/>
      <c r="I25" s="327"/>
      <c r="J25" s="327"/>
      <c r="K25" s="327"/>
    </row>
    <row r="26" spans="1:11">
      <c r="A26" s="124"/>
      <c r="B26" s="127"/>
      <c r="C26" s="118"/>
      <c r="D26" s="94"/>
      <c r="E26" s="119"/>
      <c r="F26" s="326"/>
      <c r="G26" s="327"/>
      <c r="H26" s="327"/>
      <c r="I26" s="327"/>
      <c r="J26" s="327"/>
      <c r="K26" s="327"/>
    </row>
    <row r="27" spans="1:11">
      <c r="A27" s="124"/>
      <c r="B27" s="127"/>
      <c r="C27" s="118"/>
      <c r="D27" s="94"/>
      <c r="E27" s="119"/>
      <c r="F27" s="326"/>
      <c r="G27" s="327"/>
      <c r="H27" s="327"/>
      <c r="I27" s="327"/>
      <c r="J27" s="327"/>
      <c r="K27" s="327"/>
    </row>
    <row r="28" spans="1:11">
      <c r="A28" s="129" t="s">
        <v>542</v>
      </c>
      <c r="B28" s="127" t="s">
        <v>543</v>
      </c>
      <c r="C28" s="118"/>
      <c r="D28" s="94"/>
      <c r="E28" s="119"/>
      <c r="F28" s="326"/>
      <c r="G28" s="327"/>
      <c r="H28" s="327"/>
      <c r="I28" s="327"/>
      <c r="J28" s="327"/>
      <c r="K28" s="327"/>
    </row>
    <row r="29" spans="1:11">
      <c r="A29" s="124"/>
      <c r="B29" s="127"/>
      <c r="C29" s="118"/>
      <c r="D29" s="94"/>
      <c r="E29" s="119"/>
      <c r="F29" s="326"/>
      <c r="G29" s="327"/>
      <c r="H29" s="327"/>
      <c r="I29" s="327"/>
      <c r="J29" s="327"/>
      <c r="K29" s="327"/>
    </row>
    <row r="30" spans="1:11">
      <c r="A30" s="124"/>
      <c r="B30" s="127"/>
      <c r="C30" s="118"/>
      <c r="D30" s="94"/>
      <c r="E30" s="119"/>
      <c r="F30" s="326"/>
      <c r="G30" s="327"/>
      <c r="H30" s="327"/>
      <c r="I30" s="327"/>
      <c r="J30" s="327"/>
      <c r="K30" s="327"/>
    </row>
    <row r="31" spans="1:11">
      <c r="A31" s="129" t="s">
        <v>544</v>
      </c>
      <c r="B31" s="127" t="s">
        <v>545</v>
      </c>
      <c r="C31" s="118"/>
      <c r="D31" s="94"/>
      <c r="E31" s="119"/>
      <c r="F31" s="326"/>
      <c r="G31" s="327"/>
      <c r="H31" s="327"/>
      <c r="I31" s="327"/>
      <c r="J31" s="327"/>
      <c r="K31" s="327"/>
    </row>
    <row r="32" spans="1:11" ht="30">
      <c r="A32" s="129" t="s">
        <v>546</v>
      </c>
      <c r="B32" s="127" t="s">
        <v>547</v>
      </c>
      <c r="C32" s="118">
        <v>548</v>
      </c>
      <c r="D32" s="94"/>
      <c r="E32" s="119"/>
      <c r="F32" s="326"/>
      <c r="G32" s="327"/>
      <c r="H32" s="327"/>
      <c r="I32" s="327"/>
      <c r="J32" s="327"/>
      <c r="K32" s="327"/>
    </row>
    <row r="33" spans="1:11">
      <c r="A33" s="126" t="s">
        <v>771</v>
      </c>
      <c r="B33" s="128" t="s">
        <v>548</v>
      </c>
      <c r="C33" s="121">
        <f>C25+C32</f>
        <v>2579</v>
      </c>
      <c r="D33" s="122">
        <v>0</v>
      </c>
      <c r="E33" s="123">
        <v>0</v>
      </c>
      <c r="F33" s="328"/>
      <c r="G33" s="329"/>
      <c r="H33" s="329"/>
      <c r="I33" s="329"/>
      <c r="J33" s="329"/>
      <c r="K33" s="329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</row>
  </sheetData>
  <mergeCells count="8">
    <mergeCell ref="I5:K5"/>
    <mergeCell ref="B5:B6"/>
    <mergeCell ref="A5:A6"/>
    <mergeCell ref="A1:E1"/>
    <mergeCell ref="A2:E2"/>
    <mergeCell ref="A3:E3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</sheetPr>
  <dimension ref="A1:E32"/>
  <sheetViews>
    <sheetView workbookViewId="0">
      <selection sqref="A1:B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A1" s="372" t="s">
        <v>129</v>
      </c>
      <c r="B1" s="372"/>
      <c r="C1" s="91"/>
      <c r="D1" s="91"/>
      <c r="E1" s="91"/>
    </row>
    <row r="2" spans="1:5" ht="25.5" customHeight="1">
      <c r="A2" s="368" t="s">
        <v>173</v>
      </c>
      <c r="B2" s="371"/>
      <c r="C2" s="297"/>
      <c r="D2" s="297"/>
      <c r="E2" s="297"/>
    </row>
    <row r="3" spans="1:5" ht="23.25" customHeight="1">
      <c r="A3" s="370" t="s">
        <v>72</v>
      </c>
      <c r="B3" s="371"/>
      <c r="C3" s="298"/>
      <c r="D3" s="298"/>
      <c r="E3" s="298"/>
    </row>
    <row r="4" spans="1:5">
      <c r="A4" s="1"/>
    </row>
    <row r="5" spans="1:5" ht="51" customHeight="1">
      <c r="A5" s="35" t="s">
        <v>71</v>
      </c>
      <c r="B5" s="359" t="s">
        <v>99</v>
      </c>
      <c r="C5" s="254"/>
      <c r="D5" s="255"/>
      <c r="E5" s="256"/>
    </row>
    <row r="6" spans="1:5" ht="15" customHeight="1">
      <c r="A6" s="36" t="s">
        <v>44</v>
      </c>
      <c r="B6" s="252"/>
      <c r="C6" s="257"/>
      <c r="D6" s="258"/>
      <c r="E6" s="16"/>
    </row>
    <row r="7" spans="1:5" ht="15" customHeight="1">
      <c r="A7" s="36" t="s">
        <v>45</v>
      </c>
      <c r="B7" s="252"/>
      <c r="C7" s="257"/>
      <c r="D7" s="258"/>
      <c r="E7" s="16"/>
    </row>
    <row r="8" spans="1:5" ht="15" customHeight="1">
      <c r="A8" s="36" t="s">
        <v>46</v>
      </c>
      <c r="B8" s="252"/>
      <c r="C8" s="257"/>
      <c r="D8" s="258"/>
      <c r="E8" s="16"/>
    </row>
    <row r="9" spans="1:5" ht="15" customHeight="1">
      <c r="A9" s="36" t="s">
        <v>47</v>
      </c>
      <c r="B9" s="252"/>
      <c r="C9" s="257"/>
      <c r="D9" s="258"/>
      <c r="E9" s="16"/>
    </row>
    <row r="10" spans="1:5" ht="15" customHeight="1">
      <c r="A10" s="35" t="s">
        <v>63</v>
      </c>
      <c r="B10" s="252"/>
      <c r="C10" s="257"/>
      <c r="D10" s="258"/>
      <c r="E10" s="16"/>
    </row>
    <row r="11" spans="1:5" ht="15" customHeight="1">
      <c r="A11" s="36" t="s">
        <v>48</v>
      </c>
      <c r="B11" s="252"/>
      <c r="C11" s="257"/>
      <c r="D11" s="258"/>
      <c r="E11" s="16"/>
    </row>
    <row r="12" spans="1:5" ht="15" customHeight="1">
      <c r="A12" s="36" t="s">
        <v>49</v>
      </c>
      <c r="B12" s="252"/>
      <c r="C12" s="257"/>
      <c r="D12" s="258"/>
      <c r="E12" s="16"/>
    </row>
    <row r="13" spans="1:5" ht="15" customHeight="1">
      <c r="A13" s="36" t="s">
        <v>50</v>
      </c>
      <c r="B13" s="252"/>
      <c r="C13" s="257"/>
      <c r="D13" s="258"/>
      <c r="E13" s="16"/>
    </row>
    <row r="14" spans="1:5" ht="15" customHeight="1">
      <c r="A14" s="36" t="s">
        <v>51</v>
      </c>
      <c r="B14" s="252">
        <v>1</v>
      </c>
      <c r="C14" s="257"/>
      <c r="D14" s="258"/>
      <c r="E14" s="16"/>
    </row>
    <row r="15" spans="1:5" ht="15" customHeight="1">
      <c r="A15" s="36" t="s">
        <v>52</v>
      </c>
      <c r="B15" s="252"/>
      <c r="C15" s="257"/>
      <c r="D15" s="258"/>
      <c r="E15" s="16"/>
    </row>
    <row r="16" spans="1:5" ht="15" customHeight="1">
      <c r="A16" s="36" t="s">
        <v>53</v>
      </c>
      <c r="B16" s="252"/>
      <c r="C16" s="257"/>
      <c r="D16" s="258"/>
      <c r="E16" s="16"/>
    </row>
    <row r="17" spans="1:5" ht="15" customHeight="1">
      <c r="A17" s="36" t="s">
        <v>54</v>
      </c>
      <c r="B17" s="252"/>
      <c r="C17" s="257"/>
      <c r="D17" s="258"/>
      <c r="E17" s="16"/>
    </row>
    <row r="18" spans="1:5" ht="15" customHeight="1">
      <c r="A18" s="35" t="s">
        <v>64</v>
      </c>
      <c r="B18" s="332">
        <f>SUM(B13:B17)</f>
        <v>1</v>
      </c>
      <c r="C18" s="257"/>
      <c r="D18" s="258"/>
      <c r="E18" s="16"/>
    </row>
    <row r="19" spans="1:5" ht="27.75" customHeight="1">
      <c r="A19" s="36" t="s">
        <v>247</v>
      </c>
      <c r="B19" s="252">
        <v>1</v>
      </c>
      <c r="C19" s="257"/>
      <c r="D19" s="258"/>
      <c r="E19" s="16"/>
    </row>
    <row r="20" spans="1:5" ht="15" customHeight="1">
      <c r="A20" s="36" t="s">
        <v>55</v>
      </c>
      <c r="B20" s="252"/>
      <c r="C20" s="257"/>
      <c r="D20" s="258"/>
      <c r="E20" s="16"/>
    </row>
    <row r="21" spans="1:5" ht="15" customHeight="1">
      <c r="A21" s="36" t="s">
        <v>56</v>
      </c>
      <c r="B21" s="252">
        <v>3</v>
      </c>
      <c r="C21" s="257"/>
      <c r="D21" s="258"/>
      <c r="E21" s="16"/>
    </row>
    <row r="22" spans="1:5" ht="15" customHeight="1">
      <c r="A22" s="35" t="s">
        <v>68</v>
      </c>
      <c r="B22" s="332">
        <f>B19+B21</f>
        <v>4</v>
      </c>
      <c r="C22" s="257"/>
      <c r="D22" s="258"/>
      <c r="E22" s="16"/>
    </row>
    <row r="23" spans="1:5" ht="15" customHeight="1">
      <c r="A23" s="36" t="s">
        <v>57</v>
      </c>
      <c r="B23" s="252">
        <v>1</v>
      </c>
      <c r="C23" s="257"/>
      <c r="D23" s="258"/>
      <c r="E23" s="16"/>
    </row>
    <row r="24" spans="1:5" ht="15" customHeight="1">
      <c r="A24" s="36" t="s">
        <v>58</v>
      </c>
      <c r="B24" s="252">
        <v>3</v>
      </c>
      <c r="C24" s="257"/>
      <c r="D24" s="258"/>
      <c r="E24" s="16"/>
    </row>
    <row r="25" spans="1:5" ht="15" customHeight="1">
      <c r="A25" s="36" t="s">
        <v>248</v>
      </c>
      <c r="B25" s="252"/>
      <c r="C25" s="257"/>
      <c r="D25" s="258"/>
      <c r="E25" s="16"/>
    </row>
    <row r="26" spans="1:5" ht="15" customHeight="1">
      <c r="A26" s="35" t="s">
        <v>69</v>
      </c>
      <c r="B26" s="332">
        <f>B23+B25+B24</f>
        <v>4</v>
      </c>
      <c r="C26" s="257"/>
      <c r="D26" s="258"/>
      <c r="E26" s="16"/>
    </row>
    <row r="27" spans="1:5" ht="37.5" customHeight="1">
      <c r="A27" s="35" t="s">
        <v>70</v>
      </c>
      <c r="B27" s="253">
        <v>2</v>
      </c>
      <c r="C27" s="259"/>
      <c r="D27" s="260"/>
      <c r="E27" s="16"/>
    </row>
    <row r="28" spans="1:5" ht="29.25" customHeight="1">
      <c r="A28" s="36" t="s">
        <v>59</v>
      </c>
      <c r="B28" s="252"/>
      <c r="C28" s="257"/>
      <c r="D28" s="258"/>
      <c r="E28" s="16"/>
    </row>
    <row r="29" spans="1:5" ht="27.75" customHeight="1">
      <c r="A29" s="36" t="s">
        <v>60</v>
      </c>
      <c r="B29" s="252"/>
      <c r="C29" s="257"/>
      <c r="D29" s="258"/>
      <c r="E29" s="16"/>
    </row>
    <row r="30" spans="1:5" ht="29.25" customHeight="1">
      <c r="A30" s="36" t="s">
        <v>61</v>
      </c>
      <c r="B30" s="252"/>
      <c r="C30" s="257"/>
      <c r="D30" s="258"/>
      <c r="E30" s="16"/>
    </row>
    <row r="31" spans="1:5" ht="29.25" customHeight="1">
      <c r="A31" s="36" t="s">
        <v>62</v>
      </c>
      <c r="B31" s="252"/>
      <c r="C31" s="257"/>
      <c r="D31" s="258"/>
      <c r="E31" s="16"/>
    </row>
    <row r="32" spans="1:5" ht="36" customHeight="1">
      <c r="A32" s="35" t="s">
        <v>178</v>
      </c>
      <c r="B32" s="252">
        <v>7</v>
      </c>
      <c r="C32" s="257"/>
      <c r="D32" s="258"/>
      <c r="E32" s="16"/>
    </row>
  </sheetData>
  <mergeCells count="3">
    <mergeCell ref="A1:B1"/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</sheetPr>
  <dimension ref="A1:J16"/>
  <sheetViews>
    <sheetView workbookViewId="0">
      <selection sqref="A1:D1"/>
    </sheetView>
  </sheetViews>
  <sheetFormatPr defaultRowHeight="1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>
      <c r="A1" s="372" t="s">
        <v>130</v>
      </c>
      <c r="B1" s="372"/>
      <c r="C1" s="372"/>
      <c r="D1" s="372"/>
      <c r="E1" s="91"/>
      <c r="F1" s="91"/>
      <c r="G1" s="91"/>
      <c r="H1" s="91"/>
      <c r="I1" s="91"/>
      <c r="J1" s="91"/>
    </row>
    <row r="2" spans="1:10" ht="42.75" customHeight="1">
      <c r="A2" s="368" t="s">
        <v>173</v>
      </c>
      <c r="B2" s="371"/>
      <c r="C2" s="371"/>
      <c r="D2" s="371"/>
      <c r="E2" s="297"/>
      <c r="F2" s="297"/>
      <c r="G2" s="297"/>
      <c r="H2" s="297"/>
      <c r="I2" s="297"/>
      <c r="J2" s="297"/>
    </row>
    <row r="3" spans="1:10" ht="23.25" customHeight="1">
      <c r="A3" s="370" t="s">
        <v>163</v>
      </c>
      <c r="B3" s="371"/>
      <c r="C3" s="371"/>
      <c r="D3" s="371"/>
      <c r="E3" s="44"/>
      <c r="F3" s="44"/>
      <c r="G3" s="44"/>
      <c r="H3" s="44"/>
      <c r="I3" s="44"/>
      <c r="J3" s="44"/>
    </row>
    <row r="4" spans="1:10" ht="18">
      <c r="A4" s="28"/>
    </row>
    <row r="5" spans="1:10">
      <c r="A5" s="401" t="s">
        <v>423</v>
      </c>
      <c r="B5" s="403" t="s">
        <v>424</v>
      </c>
      <c r="C5" s="404" t="s">
        <v>151</v>
      </c>
      <c r="D5" s="405"/>
      <c r="E5" s="406"/>
      <c r="F5" s="400"/>
      <c r="G5" s="395"/>
      <c r="H5" s="400"/>
      <c r="I5" s="395"/>
      <c r="J5" s="396"/>
    </row>
    <row r="6" spans="1:10">
      <c r="A6" s="402"/>
      <c r="B6" s="402"/>
      <c r="C6" s="3" t="s">
        <v>170</v>
      </c>
      <c r="D6" s="3" t="s">
        <v>203</v>
      </c>
      <c r="E6" s="261"/>
      <c r="F6" s="262"/>
      <c r="G6" s="262"/>
      <c r="H6" s="262"/>
      <c r="I6" s="262"/>
      <c r="J6" s="262"/>
    </row>
    <row r="7" spans="1:10">
      <c r="A7" s="20"/>
      <c r="B7" s="20"/>
      <c r="C7" s="20"/>
      <c r="D7" s="20"/>
      <c r="E7" s="263"/>
      <c r="F7" s="264"/>
      <c r="G7" s="264"/>
      <c r="H7" s="264"/>
      <c r="I7" s="264"/>
      <c r="J7" s="264"/>
    </row>
    <row r="8" spans="1:10">
      <c r="A8" s="94"/>
      <c r="B8" s="94"/>
      <c r="C8" s="94"/>
      <c r="D8" s="94"/>
      <c r="E8" s="263"/>
      <c r="F8" s="264"/>
      <c r="G8" s="264"/>
      <c r="H8" s="264"/>
      <c r="I8" s="264"/>
      <c r="J8" s="264"/>
    </row>
    <row r="9" spans="1:10">
      <c r="A9" s="94"/>
      <c r="B9" s="94"/>
      <c r="C9" s="94"/>
      <c r="D9" s="94"/>
      <c r="E9" s="263"/>
      <c r="F9" s="264"/>
      <c r="G9" s="264"/>
      <c r="H9" s="264"/>
      <c r="I9" s="264"/>
      <c r="J9" s="264"/>
    </row>
    <row r="10" spans="1:10">
      <c r="A10" s="94"/>
      <c r="B10" s="94"/>
      <c r="C10" s="94"/>
      <c r="D10" s="94"/>
      <c r="E10" s="263"/>
      <c r="F10" s="264"/>
      <c r="G10" s="264"/>
      <c r="H10" s="264"/>
      <c r="I10" s="264"/>
      <c r="J10" s="264"/>
    </row>
    <row r="11" spans="1:10">
      <c r="A11" s="265" t="s">
        <v>109</v>
      </c>
      <c r="B11" s="266" t="s">
        <v>179</v>
      </c>
      <c r="C11" s="110">
        <v>0</v>
      </c>
      <c r="D11" s="110">
        <v>4165</v>
      </c>
      <c r="E11" s="263"/>
      <c r="F11" s="264"/>
      <c r="G11" s="264"/>
      <c r="H11" s="264"/>
      <c r="I11" s="264"/>
      <c r="J11" s="264"/>
    </row>
    <row r="12" spans="1:10">
      <c r="A12" s="29"/>
      <c r="B12" s="30"/>
      <c r="C12" s="94"/>
      <c r="D12" s="94"/>
      <c r="E12" s="263"/>
      <c r="F12" s="264"/>
      <c r="G12" s="264"/>
      <c r="H12" s="264"/>
      <c r="I12" s="264"/>
      <c r="J12" s="264"/>
    </row>
    <row r="13" spans="1:10">
      <c r="A13" s="29"/>
      <c r="B13" s="30"/>
      <c r="C13" s="94"/>
      <c r="D13" s="94"/>
      <c r="E13" s="263"/>
      <c r="F13" s="264"/>
      <c r="G13" s="264"/>
      <c r="H13" s="264"/>
      <c r="I13" s="264"/>
      <c r="J13" s="264"/>
    </row>
    <row r="14" spans="1:10">
      <c r="A14" s="29"/>
      <c r="B14" s="30"/>
      <c r="C14" s="94"/>
      <c r="D14" s="94"/>
      <c r="E14" s="263"/>
      <c r="F14" s="264"/>
      <c r="G14" s="264"/>
      <c r="H14" s="264"/>
      <c r="I14" s="264"/>
      <c r="J14" s="264"/>
    </row>
    <row r="15" spans="1:10">
      <c r="A15" s="29"/>
      <c r="B15" s="30"/>
      <c r="C15" s="94"/>
      <c r="D15" s="94"/>
      <c r="E15" s="263"/>
      <c r="F15" s="264"/>
      <c r="G15" s="264"/>
      <c r="H15" s="264"/>
      <c r="I15" s="264"/>
      <c r="J15" s="264"/>
    </row>
    <row r="16" spans="1:10">
      <c r="A16" s="265" t="s">
        <v>108</v>
      </c>
      <c r="B16" s="266" t="s">
        <v>179</v>
      </c>
      <c r="C16" s="110">
        <v>0</v>
      </c>
      <c r="D16" s="110">
        <v>0</v>
      </c>
      <c r="E16" s="263"/>
      <c r="F16" s="264"/>
      <c r="G16" s="264"/>
      <c r="H16" s="264"/>
      <c r="I16" s="264"/>
      <c r="J16" s="264"/>
    </row>
  </sheetData>
  <mergeCells count="9">
    <mergeCell ref="G5:H5"/>
    <mergeCell ref="I5:J5"/>
    <mergeCell ref="A1:D1"/>
    <mergeCell ref="A2:D2"/>
    <mergeCell ref="A3:D3"/>
    <mergeCell ref="A5:A6"/>
    <mergeCell ref="B5:B6"/>
    <mergeCell ref="C5:D5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</sheetPr>
  <dimension ref="A1:J108"/>
  <sheetViews>
    <sheetView workbookViewId="0">
      <selection sqref="A1:J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6" width="21.42578125" customWidth="1"/>
    <col min="7" max="7" width="14.28515625" customWidth="1"/>
    <col min="8" max="8" width="15.28515625" customWidth="1"/>
    <col min="9" max="9" width="17" customWidth="1"/>
    <col min="10" max="10" width="16.28515625" customWidth="1"/>
  </cols>
  <sheetData>
    <row r="1" spans="1:10">
      <c r="A1" s="409" t="s">
        <v>131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ht="25.5" customHeight="1">
      <c r="A2" s="368" t="s">
        <v>173</v>
      </c>
      <c r="B2" s="371"/>
      <c r="C2" s="371"/>
      <c r="D2" s="371"/>
      <c r="E2" s="371"/>
      <c r="F2" s="371"/>
      <c r="G2" s="297"/>
      <c r="H2" s="297"/>
      <c r="I2" s="297"/>
    </row>
    <row r="3" spans="1:10" ht="82.5" customHeight="1">
      <c r="A3" s="410" t="s">
        <v>307</v>
      </c>
      <c r="B3" s="371"/>
      <c r="C3" s="371"/>
      <c r="D3" s="371"/>
      <c r="E3" s="371"/>
      <c r="F3" s="371"/>
      <c r="G3" s="43"/>
      <c r="H3" s="43"/>
      <c r="I3" s="43"/>
    </row>
    <row r="4" spans="1:10" ht="20.25" customHeight="1">
      <c r="A4" s="41"/>
      <c r="B4" s="42"/>
      <c r="C4" s="42"/>
      <c r="D4" s="42"/>
      <c r="E4" s="42"/>
      <c r="F4" s="42"/>
      <c r="G4" s="42"/>
      <c r="H4" s="42"/>
      <c r="I4" s="42"/>
    </row>
    <row r="5" spans="1:10" ht="86.25" customHeight="1">
      <c r="A5" s="2" t="s">
        <v>423</v>
      </c>
      <c r="B5" s="3" t="s">
        <v>424</v>
      </c>
      <c r="C5" s="37" t="s">
        <v>112</v>
      </c>
      <c r="D5" s="37" t="s">
        <v>113</v>
      </c>
      <c r="E5" s="37" t="s">
        <v>115</v>
      </c>
      <c r="F5" s="319"/>
      <c r="G5" s="323"/>
      <c r="H5" s="323"/>
      <c r="I5" s="323"/>
      <c r="J5" s="323"/>
    </row>
    <row r="6" spans="1:10">
      <c r="A6" s="12" t="s">
        <v>851</v>
      </c>
      <c r="B6" s="5" t="s">
        <v>689</v>
      </c>
      <c r="C6" s="25"/>
      <c r="D6" s="25"/>
      <c r="E6" s="38"/>
      <c r="F6" s="320"/>
      <c r="G6" s="324"/>
      <c r="H6" s="324"/>
      <c r="I6" s="324"/>
      <c r="J6" s="324"/>
    </row>
    <row r="7" spans="1:10">
      <c r="A7" s="31" t="s">
        <v>562</v>
      </c>
      <c r="B7" s="31" t="s">
        <v>689</v>
      </c>
      <c r="C7" s="25"/>
      <c r="D7" s="25"/>
      <c r="E7" s="25"/>
      <c r="F7" s="321"/>
      <c r="G7" s="324"/>
      <c r="H7" s="324"/>
      <c r="I7" s="324"/>
      <c r="J7" s="324"/>
    </row>
    <row r="8" spans="1:10" ht="30">
      <c r="A8" s="8" t="s">
        <v>690</v>
      </c>
      <c r="B8" s="5" t="s">
        <v>691</v>
      </c>
      <c r="C8" s="25"/>
      <c r="D8" s="25"/>
      <c r="E8" s="25"/>
      <c r="F8" s="321"/>
      <c r="G8" s="324"/>
      <c r="H8" s="324"/>
      <c r="I8" s="324"/>
      <c r="J8" s="324"/>
    </row>
    <row r="9" spans="1:10">
      <c r="A9" s="12" t="s">
        <v>38</v>
      </c>
      <c r="B9" s="5" t="s">
        <v>692</v>
      </c>
      <c r="C9" s="271">
        <v>42303</v>
      </c>
      <c r="D9" s="271">
        <v>42349</v>
      </c>
      <c r="E9" s="88">
        <v>7990</v>
      </c>
      <c r="F9" s="321"/>
      <c r="G9" s="324"/>
      <c r="H9" s="324"/>
      <c r="I9" s="324"/>
      <c r="J9" s="324"/>
    </row>
    <row r="10" spans="1:10">
      <c r="A10" s="31" t="s">
        <v>562</v>
      </c>
      <c r="B10" s="31" t="s">
        <v>692</v>
      </c>
      <c r="C10" s="25"/>
      <c r="D10" s="25"/>
      <c r="E10" s="25"/>
      <c r="F10" s="321"/>
      <c r="G10" s="324"/>
      <c r="H10" s="324"/>
      <c r="I10" s="324"/>
      <c r="J10" s="324"/>
    </row>
    <row r="11" spans="1:10">
      <c r="A11" s="7" t="s">
        <v>17</v>
      </c>
      <c r="B11" s="6" t="s">
        <v>693</v>
      </c>
      <c r="C11" s="25"/>
      <c r="D11" s="25"/>
      <c r="E11" s="25"/>
      <c r="F11" s="321"/>
      <c r="G11" s="324"/>
      <c r="H11" s="324"/>
      <c r="I11" s="324"/>
      <c r="J11" s="324"/>
    </row>
    <row r="12" spans="1:10">
      <c r="A12" s="8" t="s">
        <v>39</v>
      </c>
      <c r="B12" s="5" t="s">
        <v>694</v>
      </c>
      <c r="C12" s="25"/>
      <c r="D12" s="25"/>
      <c r="E12" s="25"/>
      <c r="F12" s="321"/>
      <c r="G12" s="324"/>
      <c r="H12" s="324"/>
      <c r="I12" s="324"/>
      <c r="J12" s="324"/>
    </row>
    <row r="13" spans="1:10">
      <c r="A13" s="31" t="s">
        <v>570</v>
      </c>
      <c r="B13" s="31" t="s">
        <v>694</v>
      </c>
      <c r="C13" s="25"/>
      <c r="D13" s="25"/>
      <c r="E13" s="25"/>
      <c r="F13" s="321"/>
      <c r="G13" s="324"/>
      <c r="H13" s="324"/>
      <c r="I13" s="324"/>
      <c r="J13" s="324"/>
    </row>
    <row r="14" spans="1:10">
      <c r="A14" s="12" t="s">
        <v>695</v>
      </c>
      <c r="B14" s="5" t="s">
        <v>696</v>
      </c>
      <c r="C14" s="25"/>
      <c r="D14" s="25"/>
      <c r="E14" s="25"/>
      <c r="F14" s="321"/>
      <c r="G14" s="324"/>
      <c r="H14" s="324"/>
      <c r="I14" s="324"/>
      <c r="J14" s="324"/>
    </row>
    <row r="15" spans="1:10">
      <c r="A15" s="9" t="s">
        <v>40</v>
      </c>
      <c r="B15" s="5" t="s">
        <v>697</v>
      </c>
      <c r="C15" s="20"/>
      <c r="D15" s="20"/>
      <c r="E15" s="20"/>
      <c r="F15" s="322"/>
      <c r="G15" s="16"/>
      <c r="H15" s="16"/>
      <c r="I15" s="16"/>
      <c r="J15" s="16"/>
    </row>
    <row r="16" spans="1:10">
      <c r="A16" s="31" t="s">
        <v>571</v>
      </c>
      <c r="B16" s="31" t="s">
        <v>697</v>
      </c>
      <c r="C16" s="20"/>
      <c r="D16" s="20"/>
      <c r="E16" s="20"/>
      <c r="F16" s="322"/>
      <c r="G16" s="16"/>
      <c r="H16" s="16"/>
      <c r="I16" s="16"/>
      <c r="J16" s="16"/>
    </row>
    <row r="17" spans="1:10">
      <c r="A17" s="12" t="s">
        <v>698</v>
      </c>
      <c r="B17" s="5" t="s">
        <v>699</v>
      </c>
      <c r="C17" s="20"/>
      <c r="D17" s="20"/>
      <c r="E17" s="20"/>
      <c r="F17" s="322"/>
      <c r="G17" s="16"/>
      <c r="H17" s="16"/>
      <c r="I17" s="16"/>
      <c r="J17" s="16"/>
    </row>
    <row r="18" spans="1:10">
      <c r="A18" s="13" t="s">
        <v>18</v>
      </c>
      <c r="B18" s="6" t="s">
        <v>700</v>
      </c>
      <c r="C18" s="20"/>
      <c r="D18" s="20"/>
      <c r="E18" s="20"/>
      <c r="F18" s="322"/>
      <c r="G18" s="16"/>
      <c r="H18" s="16"/>
      <c r="I18" s="16"/>
      <c r="J18" s="16"/>
    </row>
    <row r="19" spans="1:10">
      <c r="A19" s="8" t="s">
        <v>715</v>
      </c>
      <c r="B19" s="5" t="s">
        <v>716</v>
      </c>
      <c r="C19" s="20"/>
      <c r="D19" s="20"/>
      <c r="E19" s="20"/>
      <c r="F19" s="322"/>
      <c r="G19" s="16"/>
      <c r="H19" s="16"/>
      <c r="I19" s="16"/>
      <c r="J19" s="16"/>
    </row>
    <row r="20" spans="1:10">
      <c r="A20" s="9" t="s">
        <v>717</v>
      </c>
      <c r="B20" s="5" t="s">
        <v>718</v>
      </c>
      <c r="C20" s="20"/>
      <c r="D20" s="20"/>
      <c r="E20" s="20"/>
      <c r="F20" s="322"/>
      <c r="G20" s="16"/>
      <c r="H20" s="16"/>
      <c r="I20" s="16"/>
      <c r="J20" s="16"/>
    </row>
    <row r="21" spans="1:10">
      <c r="A21" s="12" t="s">
        <v>719</v>
      </c>
      <c r="B21" s="5" t="s">
        <v>720</v>
      </c>
      <c r="C21" s="20"/>
      <c r="D21" s="20"/>
      <c r="E21" s="20"/>
      <c r="F21" s="322"/>
      <c r="G21" s="16"/>
      <c r="H21" s="16"/>
      <c r="I21" s="16"/>
      <c r="J21" s="16"/>
    </row>
    <row r="22" spans="1:10">
      <c r="A22" s="12" t="s">
        <v>2</v>
      </c>
      <c r="B22" s="5" t="s">
        <v>721</v>
      </c>
      <c r="C22" s="20"/>
      <c r="D22" s="20"/>
      <c r="E22" s="20"/>
      <c r="F22" s="322"/>
      <c r="G22" s="16"/>
      <c r="H22" s="16"/>
      <c r="I22" s="16"/>
      <c r="J22" s="16"/>
    </row>
    <row r="23" spans="1:10">
      <c r="A23" s="31" t="s">
        <v>596</v>
      </c>
      <c r="B23" s="31" t="s">
        <v>721</v>
      </c>
      <c r="C23" s="20"/>
      <c r="D23" s="20"/>
      <c r="E23" s="20"/>
      <c r="F23" s="322"/>
      <c r="G23" s="16"/>
      <c r="H23" s="16"/>
      <c r="I23" s="16"/>
      <c r="J23" s="16"/>
    </row>
    <row r="24" spans="1:10">
      <c r="A24" s="31" t="s">
        <v>597</v>
      </c>
      <c r="B24" s="31" t="s">
        <v>721</v>
      </c>
      <c r="C24" s="20"/>
      <c r="D24" s="20"/>
      <c r="E24" s="20"/>
      <c r="F24" s="322"/>
      <c r="G24" s="16"/>
      <c r="H24" s="16"/>
      <c r="I24" s="16"/>
      <c r="J24" s="16"/>
    </row>
    <row r="25" spans="1:10">
      <c r="A25" s="32" t="s">
        <v>598</v>
      </c>
      <c r="B25" s="32" t="s">
        <v>721</v>
      </c>
      <c r="C25" s="20"/>
      <c r="D25" s="20"/>
      <c r="E25" s="20"/>
      <c r="F25" s="322"/>
      <c r="G25" s="16"/>
      <c r="H25" s="16"/>
      <c r="I25" s="16"/>
      <c r="J25" s="16"/>
    </row>
    <row r="26" spans="1:10">
      <c r="A26" s="33" t="s">
        <v>21</v>
      </c>
      <c r="B26" s="24" t="s">
        <v>722</v>
      </c>
      <c r="C26" s="20"/>
      <c r="D26" s="20"/>
      <c r="E26" s="20"/>
      <c r="F26" s="322"/>
      <c r="G26" s="16"/>
      <c r="H26" s="16"/>
      <c r="I26" s="16"/>
      <c r="J26" s="16"/>
    </row>
    <row r="27" spans="1:10">
      <c r="A27" s="58"/>
      <c r="B27" s="59"/>
      <c r="F27" s="16"/>
    </row>
    <row r="28" spans="1:10" ht="24.75" customHeight="1">
      <c r="A28" s="2" t="s">
        <v>423</v>
      </c>
      <c r="B28" s="3">
        <v>2015</v>
      </c>
      <c r="C28" s="311">
        <v>2016</v>
      </c>
      <c r="D28" s="311">
        <v>2017</v>
      </c>
      <c r="E28" s="311">
        <v>2018</v>
      </c>
      <c r="F28" s="316"/>
    </row>
    <row r="29" spans="1:10" ht="31.5">
      <c r="A29" s="60" t="s">
        <v>202</v>
      </c>
      <c r="B29" s="24"/>
      <c r="C29" s="20"/>
      <c r="D29" s="20"/>
      <c r="E29" s="20"/>
      <c r="F29" s="16"/>
    </row>
    <row r="30" spans="1:10" ht="15.75">
      <c r="A30" s="61" t="s">
        <v>196</v>
      </c>
      <c r="B30" s="314">
        <v>6282</v>
      </c>
      <c r="C30" s="313">
        <v>3812</v>
      </c>
      <c r="D30" s="313">
        <v>3812</v>
      </c>
      <c r="E30" s="313">
        <v>3812</v>
      </c>
      <c r="F30" s="317"/>
    </row>
    <row r="31" spans="1:10" ht="31.5">
      <c r="A31" s="61" t="s">
        <v>197</v>
      </c>
      <c r="B31" s="314">
        <v>118</v>
      </c>
      <c r="C31" s="313"/>
      <c r="D31" s="313"/>
      <c r="E31" s="313"/>
      <c r="F31" s="317"/>
    </row>
    <row r="32" spans="1:10" ht="15.75">
      <c r="A32" s="61" t="s">
        <v>198</v>
      </c>
      <c r="B32" s="314"/>
      <c r="C32" s="313"/>
      <c r="D32" s="313"/>
      <c r="E32" s="313"/>
      <c r="F32" s="317"/>
    </row>
    <row r="33" spans="1:6" ht="31.5">
      <c r="A33" s="61" t="s">
        <v>199</v>
      </c>
      <c r="B33" s="314"/>
      <c r="C33" s="313">
        <v>2000</v>
      </c>
      <c r="D33" s="313"/>
      <c r="E33" s="313"/>
      <c r="F33" s="317"/>
    </row>
    <row r="34" spans="1:6" ht="15.75">
      <c r="A34" s="61" t="s">
        <v>200</v>
      </c>
      <c r="B34" s="314">
        <v>28</v>
      </c>
      <c r="C34" s="313">
        <v>28</v>
      </c>
      <c r="D34" s="313">
        <v>28</v>
      </c>
      <c r="E34" s="313">
        <v>28</v>
      </c>
      <c r="F34" s="317"/>
    </row>
    <row r="35" spans="1:6" ht="15.75">
      <c r="A35" s="61" t="s">
        <v>201</v>
      </c>
      <c r="B35" s="314"/>
      <c r="C35" s="313"/>
      <c r="D35" s="313"/>
      <c r="E35" s="313"/>
      <c r="F35" s="317"/>
    </row>
    <row r="36" spans="1:6">
      <c r="A36" s="33" t="s">
        <v>169</v>
      </c>
      <c r="B36" s="312">
        <f>B30+B31+B34</f>
        <v>6428</v>
      </c>
      <c r="C36" s="315">
        <f>C30+C33+C34</f>
        <v>5840</v>
      </c>
      <c r="D36" s="315">
        <f>D30+D34</f>
        <v>3840</v>
      </c>
      <c r="E36" s="315">
        <f>E30+E34</f>
        <v>3840</v>
      </c>
      <c r="F36" s="318"/>
    </row>
    <row r="37" spans="1:6">
      <c r="A37" s="58"/>
      <c r="B37" s="59"/>
    </row>
    <row r="38" spans="1:6">
      <c r="A38" s="58"/>
      <c r="B38" s="59"/>
    </row>
    <row r="39" spans="1:6">
      <c r="A39" s="58"/>
      <c r="B39" s="59"/>
    </row>
    <row r="40" spans="1:6">
      <c r="A40" s="58"/>
      <c r="B40" s="59"/>
    </row>
    <row r="41" spans="1:6">
      <c r="A41" s="58"/>
      <c r="B41" s="59"/>
    </row>
    <row r="42" spans="1:6">
      <c r="A42" s="58"/>
      <c r="B42" s="59"/>
    </row>
    <row r="43" spans="1:6">
      <c r="A43" s="58"/>
      <c r="B43" s="59"/>
    </row>
    <row r="44" spans="1:6">
      <c r="A44" s="58"/>
      <c r="B44" s="59"/>
    </row>
    <row r="45" spans="1:6">
      <c r="A45" s="58"/>
      <c r="B45" s="59"/>
    </row>
    <row r="46" spans="1:6">
      <c r="A46" s="58"/>
      <c r="B46" s="59"/>
    </row>
    <row r="47" spans="1:6">
      <c r="A47" s="58"/>
      <c r="B47" s="59"/>
    </row>
    <row r="48" spans="1:6">
      <c r="A48" s="58"/>
      <c r="B48" s="59"/>
    </row>
    <row r="49" spans="1:2">
      <c r="A49" s="58"/>
      <c r="B49" s="59"/>
    </row>
    <row r="50" spans="1:2">
      <c r="A50" s="58"/>
      <c r="B50" s="59"/>
    </row>
    <row r="51" spans="1:2">
      <c r="A51" s="58"/>
      <c r="B51" s="59"/>
    </row>
    <row r="52" spans="1:2">
      <c r="A52" s="58"/>
      <c r="B52" s="59"/>
    </row>
    <row r="53" spans="1:2">
      <c r="A53" s="58"/>
      <c r="B53" s="59"/>
    </row>
    <row r="54" spans="1:2">
      <c r="A54" s="58"/>
      <c r="B54" s="59"/>
    </row>
    <row r="55" spans="1:2">
      <c r="A55" s="58"/>
      <c r="B55" s="59"/>
    </row>
    <row r="56" spans="1:2">
      <c r="A56" s="58"/>
      <c r="B56" s="59"/>
    </row>
    <row r="57" spans="1:2">
      <c r="A57" s="58"/>
      <c r="B57" s="59"/>
    </row>
    <row r="58" spans="1:2">
      <c r="A58" s="58"/>
      <c r="B58" s="59"/>
    </row>
    <row r="59" spans="1:2">
      <c r="A59" s="58"/>
      <c r="B59" s="59"/>
    </row>
    <row r="60" spans="1:2">
      <c r="A60" s="58"/>
      <c r="B60" s="59"/>
    </row>
    <row r="61" spans="1:2">
      <c r="A61" s="58"/>
      <c r="B61" s="59"/>
    </row>
    <row r="62" spans="1:2">
      <c r="A62" s="58"/>
      <c r="B62" s="59"/>
    </row>
    <row r="63" spans="1:2">
      <c r="A63" s="58"/>
      <c r="B63" s="59"/>
    </row>
    <row r="64" spans="1:2">
      <c r="A64" s="58"/>
      <c r="B64" s="59"/>
    </row>
    <row r="65" spans="1:2">
      <c r="A65" s="58"/>
      <c r="B65" s="59"/>
    </row>
    <row r="66" spans="1:2">
      <c r="A66" s="58"/>
      <c r="B66" s="59"/>
    </row>
    <row r="67" spans="1:2">
      <c r="A67" s="58"/>
      <c r="B67" s="59"/>
    </row>
    <row r="68" spans="1:2">
      <c r="A68" s="58"/>
      <c r="B68" s="59"/>
    </row>
    <row r="69" spans="1:2">
      <c r="A69" s="58"/>
      <c r="B69" s="59"/>
    </row>
    <row r="70" spans="1:2">
      <c r="A70" s="58"/>
      <c r="B70" s="59"/>
    </row>
    <row r="71" spans="1:2">
      <c r="A71" s="58"/>
      <c r="B71" s="59"/>
    </row>
    <row r="72" spans="1:2">
      <c r="A72" s="58"/>
      <c r="B72" s="59"/>
    </row>
    <row r="73" spans="1:2">
      <c r="A73" s="58"/>
      <c r="B73" s="59"/>
    </row>
    <row r="74" spans="1:2">
      <c r="A74" s="58"/>
      <c r="B74" s="59"/>
    </row>
    <row r="75" spans="1:2">
      <c r="A75" s="58"/>
      <c r="B75" s="59"/>
    </row>
    <row r="76" spans="1:2">
      <c r="A76" s="58"/>
      <c r="B76" s="59"/>
    </row>
    <row r="77" spans="1:2">
      <c r="A77" s="58"/>
      <c r="B77" s="59"/>
    </row>
    <row r="78" spans="1:2">
      <c r="A78" s="58"/>
      <c r="B78" s="59"/>
    </row>
    <row r="79" spans="1:2">
      <c r="A79" s="58"/>
      <c r="B79" s="59"/>
    </row>
    <row r="80" spans="1:2">
      <c r="A80" s="58"/>
      <c r="B80" s="59"/>
    </row>
    <row r="82" spans="1:9">
      <c r="A82" s="4"/>
      <c r="B82" s="4"/>
      <c r="C82" s="4"/>
      <c r="D82" s="4"/>
      <c r="E82" s="4"/>
      <c r="F82" s="4"/>
      <c r="G82" s="4"/>
      <c r="H82" s="4"/>
    </row>
    <row r="83" spans="1:9">
      <c r="A83" s="39" t="s">
        <v>116</v>
      </c>
      <c r="B83" s="4"/>
      <c r="C83" s="4"/>
      <c r="D83" s="4"/>
      <c r="E83" s="4"/>
      <c r="F83" s="4"/>
      <c r="G83" s="4"/>
      <c r="H83" s="4"/>
    </row>
    <row r="84" spans="1:9" ht="15.75">
      <c r="A84" s="40" t="s">
        <v>119</v>
      </c>
      <c r="B84" s="4"/>
      <c r="C84" s="4"/>
      <c r="D84" s="4"/>
      <c r="E84" s="4"/>
      <c r="F84" s="4"/>
      <c r="G84" s="4"/>
      <c r="H84" s="4"/>
    </row>
    <row r="85" spans="1:9" ht="15.75">
      <c r="A85" s="40" t="s">
        <v>120</v>
      </c>
      <c r="B85" s="4"/>
      <c r="C85" s="4"/>
      <c r="D85" s="4"/>
      <c r="E85" s="4"/>
      <c r="F85" s="4"/>
      <c r="G85" s="4"/>
      <c r="H85" s="4"/>
    </row>
    <row r="86" spans="1:9" ht="15.75">
      <c r="A86" s="40" t="s">
        <v>121</v>
      </c>
      <c r="B86" s="4"/>
      <c r="C86" s="4"/>
      <c r="D86" s="4"/>
      <c r="E86" s="4"/>
      <c r="F86" s="4"/>
      <c r="G86" s="4"/>
      <c r="H86" s="4"/>
    </row>
    <row r="87" spans="1:9" ht="15.75">
      <c r="A87" s="40" t="s">
        <v>122</v>
      </c>
      <c r="B87" s="4"/>
      <c r="C87" s="4"/>
      <c r="D87" s="4"/>
      <c r="E87" s="4"/>
      <c r="F87" s="4"/>
      <c r="G87" s="4"/>
      <c r="H87" s="4"/>
    </row>
    <row r="88" spans="1:9" ht="15.75">
      <c r="A88" s="40" t="s">
        <v>142</v>
      </c>
      <c r="B88" s="4"/>
      <c r="C88" s="4"/>
      <c r="D88" s="4"/>
      <c r="E88" s="4"/>
      <c r="F88" s="4"/>
      <c r="G88" s="4"/>
      <c r="H88" s="4"/>
    </row>
    <row r="89" spans="1:9">
      <c r="A89" s="39" t="s">
        <v>117</v>
      </c>
      <c r="B89" s="4"/>
      <c r="C89" s="4"/>
      <c r="D89" s="4"/>
      <c r="E89" s="4"/>
      <c r="F89" s="4"/>
      <c r="G89" s="4"/>
      <c r="H89" s="4"/>
    </row>
    <row r="90" spans="1:9">
      <c r="A90" s="4"/>
      <c r="B90" s="4"/>
      <c r="C90" s="4"/>
      <c r="D90" s="4"/>
      <c r="E90" s="4"/>
      <c r="F90" s="4"/>
      <c r="G90" s="4"/>
      <c r="H90" s="4"/>
    </row>
    <row r="91" spans="1:9" ht="45.75" customHeight="1">
      <c r="A91" s="407" t="s">
        <v>143</v>
      </c>
      <c r="B91" s="408"/>
      <c r="C91" s="408"/>
      <c r="D91" s="408"/>
      <c r="E91" s="408"/>
      <c r="F91" s="408"/>
      <c r="G91" s="408"/>
      <c r="H91" s="408"/>
      <c r="I91" s="408"/>
    </row>
    <row r="94" spans="1:9" ht="15.75">
      <c r="A94" s="34" t="s">
        <v>145</v>
      </c>
    </row>
    <row r="95" spans="1:9" ht="15.75">
      <c r="A95" s="40" t="s">
        <v>146</v>
      </c>
    </row>
    <row r="96" spans="1:9" ht="15.75">
      <c r="A96" s="40" t="s">
        <v>147</v>
      </c>
    </row>
    <row r="97" spans="1:1" ht="15.75">
      <c r="A97" s="40" t="s">
        <v>148</v>
      </c>
    </row>
    <row r="98" spans="1:1">
      <c r="A98" s="39" t="s">
        <v>144</v>
      </c>
    </row>
    <row r="99" spans="1:1" ht="15.75">
      <c r="A99" s="40" t="s">
        <v>149</v>
      </c>
    </row>
    <row r="101" spans="1:1" ht="15.75">
      <c r="A101" s="56" t="s">
        <v>194</v>
      </c>
    </row>
    <row r="102" spans="1:1" ht="15.75">
      <c r="A102" s="56" t="s">
        <v>195</v>
      </c>
    </row>
    <row r="103" spans="1:1" ht="15.75">
      <c r="A103" s="57" t="s">
        <v>196</v>
      </c>
    </row>
    <row r="104" spans="1:1" ht="15.75">
      <c r="A104" s="57" t="s">
        <v>197</v>
      </c>
    </row>
    <row r="105" spans="1:1" ht="15.75">
      <c r="A105" s="57" t="s">
        <v>198</v>
      </c>
    </row>
    <row r="106" spans="1:1" ht="15.75">
      <c r="A106" s="57" t="s">
        <v>199</v>
      </c>
    </row>
    <row r="107" spans="1:1" ht="15.75">
      <c r="A107" s="57" t="s">
        <v>200</v>
      </c>
    </row>
    <row r="108" spans="1:1" ht="15.75">
      <c r="A108" s="57" t="s">
        <v>201</v>
      </c>
    </row>
  </sheetData>
  <mergeCells count="4">
    <mergeCell ref="A91:I91"/>
    <mergeCell ref="A1:J1"/>
    <mergeCell ref="A3:F3"/>
    <mergeCell ref="A2:F2"/>
  </mergeCells>
  <phoneticPr fontId="0" type="noConversion"/>
  <hyperlinks>
    <hyperlink ref="A18" r:id="rId1" location="foot4" display="http://njt.hu/cgi_bin/njt_doc.cgi?docid=142896.245143 - foot4"/>
    <hyperlink ref="A83" r:id="rId2" location="foot4" display="http://njt.hu/cgi_bin/njt_doc.cgi?docid=142896.245143 - foot4"/>
    <hyperlink ref="A89" r:id="rId3" location="foot5" display="http://njt.hu/cgi_bin/njt_doc.cgi?docid=142896.245143 - foot5"/>
    <hyperlink ref="A98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55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2016-05-04T08:19:24Z</cp:lastPrinted>
  <dcterms:created xsi:type="dcterms:W3CDTF">2014-01-03T21:48:14Z</dcterms:created>
  <dcterms:modified xsi:type="dcterms:W3CDTF">2016-05-17T07:29:48Z</dcterms:modified>
</cp:coreProperties>
</file>