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5"/>
  </bookViews>
  <sheets>
    <sheet name=" Költségvetési 01" sheetId="1" r:id="rId1"/>
    <sheet name="Költségvetési 02" sheetId="2" r:id="rId2"/>
    <sheet name="Finanszírozási bevétel" sheetId="3" r:id="rId3"/>
    <sheet name="Finanszírozási kiadások" sheetId="4" r:id="rId4"/>
    <sheet name="5.1" sheetId="5" r:id="rId5"/>
    <sheet name="5.2" sheetId="6" r:id="rId6"/>
  </sheets>
  <definedNames>
    <definedName name="_xlnm.Print_Area" localSheetId="5">'5.2'!$A$1:$E$29</definedName>
  </definedNames>
  <calcPr fullCalcOnLoad="1"/>
</workbook>
</file>

<file path=xl/sharedStrings.xml><?xml version="1.0" encoding="utf-8"?>
<sst xmlns="http://schemas.openxmlformats.org/spreadsheetml/2006/main" count="321" uniqueCount="237">
  <si>
    <t>Megnevezés</t>
  </si>
  <si>
    <t>13</t>
  </si>
  <si>
    <t>15</t>
  </si>
  <si>
    <t>16</t>
  </si>
  <si>
    <t>18</t>
  </si>
  <si>
    <t>19</t>
  </si>
  <si>
    <t>20</t>
  </si>
  <si>
    <t>Személyi juttatások (=15+19) (K1)</t>
  </si>
  <si>
    <t>21</t>
  </si>
  <si>
    <t>22</t>
  </si>
  <si>
    <t>25</t>
  </si>
  <si>
    <t>28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</si>
  <si>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</si>
  <si>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</si>
  <si>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</si>
  <si>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</si>
  <si>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</si>
  <si>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</si>
  <si>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</si>
  <si>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</si>
  <si>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</si>
  <si>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</si>
  <si>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</si>
  <si>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Működési célú költségvetési támogatások és kiegészítő támogatások (B115)</t>
  </si>
  <si>
    <t>Értékesítési és forgalmi adók (=118+…+139) (B351)</t>
  </si>
  <si>
    <t>Gépjárműadók (=146+…+149) (B354)</t>
  </si>
  <si>
    <t>Egyéb közhatalmi bevételek (&gt;=170+…+184) (B36)</t>
  </si>
  <si>
    <t>Közhatalmi bevételek (=93+94+104+109+168+169) (B3)</t>
  </si>
  <si>
    <t>Szolgáltatások ellenértéke (&gt;=188+189) (B402)</t>
  </si>
  <si>
    <t>29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</si>
  <si>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</si>
  <si>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</si>
  <si>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</si>
  <si>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</si>
  <si>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</si>
  <si>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</si>
  <si>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</si>
  <si>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Költségvetési bevételek előirányzatának teljesítéséről</t>
  </si>
  <si>
    <t>Finanszírozási bevételek</t>
  </si>
  <si>
    <t>Eredeti előirányzat ezer forint</t>
  </si>
  <si>
    <t>Módosított előirányzat ezer forint</t>
  </si>
  <si>
    <t xml:space="preserve">        Kisbodak Község Önkormányzat                                                                             
 I. Működési célú bevételek és kiadások mérlege</t>
  </si>
  <si>
    <t>Bevételek</t>
  </si>
  <si>
    <t>Kiadások</t>
  </si>
  <si>
    <t>1.</t>
  </si>
  <si>
    <t>Önkormányzatok sajátos működési bevételei</t>
  </si>
  <si>
    <t>Személyi juttatások</t>
  </si>
  <si>
    <t>2.</t>
  </si>
  <si>
    <t>Önkormányzatot megillető vagyoni értékű jog értékesítése, hasznosítása</t>
  </si>
  <si>
    <t>Munkaadókat terhelő járulék</t>
  </si>
  <si>
    <t>3.</t>
  </si>
  <si>
    <t>Közhatalmi bevételek</t>
  </si>
  <si>
    <t>Dologi kiadások</t>
  </si>
  <si>
    <t>4.</t>
  </si>
  <si>
    <t>Támogatások, kiegészítések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</si>
  <si>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</si>
  <si>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</si>
  <si>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</si>
  <si>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</si>
  <si>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</si>
  <si>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</si>
  <si>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</si>
  <si>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</si>
  <si>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</si>
  <si>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</si>
  <si>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</si>
  <si>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</si>
  <si>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</si>
  <si>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</si>
  <si>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</si>
  <si>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</si>
  <si>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</si>
  <si>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</si>
  <si>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</si>
  <si>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</si>
  <si>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</si>
  <si>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</si>
  <si>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</si>
  <si>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</si>
  <si>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</si>
  <si>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</si>
  <si>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</si>
  <si>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</si>
  <si>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</si>
  <si>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</si>
  <si>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</si>
  <si>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</si>
  <si>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</si>
  <si>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</si>
  <si>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</si>
  <si>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</si>
  <si>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</si>
  <si>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</si>
  <si>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</si>
  <si>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</si>
  <si>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</si>
  <si>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>Államháztartáson belüli megelőlegezés visszafizetése</t>
  </si>
  <si>
    <t>21.</t>
  </si>
  <si>
    <t>Egyéb</t>
  </si>
  <si>
    <t>22.</t>
  </si>
  <si>
    <t>Finanszírozási célú bevételek (12+…+21)</t>
  </si>
  <si>
    <t>Finanszírozási célú kiadások (12+…+21)</t>
  </si>
  <si>
    <t>23.</t>
  </si>
  <si>
    <t>BEVÉTELEK ÖSSZESEN (11+12+13+22)</t>
  </si>
  <si>
    <t>KIADÁSOK ÖSSZESEN (11+22)</t>
  </si>
  <si>
    <t>Költségvetési hiány:</t>
  </si>
  <si>
    <t>Költségvetési többlet:</t>
  </si>
  <si>
    <t>Kisbodak Község Önkormányzat   
II. Felhalmozási célú bevételek és kiadások mérlege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</si>
  <si>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</si>
  <si>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</si>
  <si>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</si>
  <si>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</si>
  <si>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</si>
  <si>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</si>
  <si>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</si>
  <si>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</si>
  <si>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</si>
  <si>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</si>
  <si>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</si>
  <si>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</si>
  <si>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</si>
  <si>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</si>
  <si>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Átvett pénzeszközök államháztartáson kívülről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</si>
  <si>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</si>
  <si>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</si>
  <si>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</si>
  <si>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</si>
  <si>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</si>
  <si>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</si>
  <si>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</si>
  <si>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</si>
  <si>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</si>
  <si>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</si>
  <si>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</si>
  <si>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</si>
  <si>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</si>
  <si>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</si>
  <si>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Adatok ezer forintban !</t>
  </si>
  <si>
    <t>Egyéb finanszírozási kiadás</t>
  </si>
  <si>
    <t xml:space="preserve"> Adatok ezer  forintban !</t>
  </si>
  <si>
    <t>Költségvetési kiadások</t>
  </si>
  <si>
    <t>1</t>
  </si>
  <si>
    <t>Törvény szerinti illetmények, munkabérek (K1101)</t>
  </si>
  <si>
    <t>2</t>
  </si>
  <si>
    <t>Béren kívüli juttatások (K1107)</t>
  </si>
  <si>
    <t>3</t>
  </si>
  <si>
    <t>Foglalkoztatottak egyéb személyi juttatásai (&gt;=14) (K1113)</t>
  </si>
  <si>
    <t>4</t>
  </si>
  <si>
    <t>Foglalkoztatottak személyi juttatásai (=01+…+13) (K11)</t>
  </si>
  <si>
    <t>5</t>
  </si>
  <si>
    <t>Választott tisztségviselők juttatásai (K121)</t>
  </si>
  <si>
    <t>6</t>
  </si>
  <si>
    <t>Munkavégzésre irányuló egyéb jogviszonyban nem saját foglalkoztatottnak fizetett juttatások (K122)</t>
  </si>
  <si>
    <t>7</t>
  </si>
  <si>
    <t>Egyéb külső személyi juttatások (K123)</t>
  </si>
  <si>
    <t>8</t>
  </si>
  <si>
    <t>Külső személyi juttatások (=16+17+18) (K12)</t>
  </si>
  <si>
    <t>9</t>
  </si>
  <si>
    <t>10</t>
  </si>
  <si>
    <t>Munkaadókat terhelő járulékok és szociális hozzájárulási adó (=22+…+28) (K2)</t>
  </si>
  <si>
    <t>11</t>
  </si>
  <si>
    <t>Üzemeltetési anyagok beszerzése (K312)</t>
  </si>
  <si>
    <t>Készletbeszerzés (=29+30+31) (K31)</t>
  </si>
  <si>
    <t>17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</si>
  <si>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</si>
  <si>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</si>
  <si>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</si>
  <si>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</si>
  <si>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Bérleti és lízing díjak (&gt;=39) (K333)</t>
  </si>
  <si>
    <t>Karbantartási, kisjavítási szolgáltatások (K334)</t>
  </si>
  <si>
    <t>Szakmai tevékenységet segítő szolgáltatások  (K336)</t>
  </si>
  <si>
    <t>24</t>
  </si>
  <si>
    <t>Egyéb szolgáltatások  (K337)</t>
  </si>
  <si>
    <t>Szolgáltatási kiadások (=36+37+38+40+41+43+44) (K33)</t>
  </si>
  <si>
    <t>26</t>
  </si>
  <si>
    <t>Működési célú előzetesen felszámított általános forgalmi adó (K351)</t>
  </si>
  <si>
    <t>27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</si>
  <si>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</si>
  <si>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</si>
  <si>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</si>
  <si>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</si>
  <si>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31</t>
  </si>
  <si>
    <t>Intézményi ellátottak pénzbeli juttatásai (&gt;=99+100) (K47)</t>
  </si>
  <si>
    <t>ebből: oktatásban résztvevők pénzbeli juttatásai (K47)</t>
  </si>
  <si>
    <t>Egyéb nem intézményi ellátások (&gt;=102+…+120) (K48)</t>
  </si>
  <si>
    <t>ebből: egyéb, az önkormányzat rendeletében megállapított juttatás (K48)</t>
  </si>
  <si>
    <t>ebből: települési támogatás (Szoctv. 45. § ) (K48)</t>
  </si>
  <si>
    <t>Ellátottak pénzbeli juttatásai (=62+63+74+75+83+93+98+101) (K4)</t>
  </si>
  <si>
    <t>37</t>
  </si>
  <si>
    <t>A helyi önkormányzatok előző évi elszámolásából származó kiadások (K5021)</t>
  </si>
  <si>
    <t>Elvonások és befizetések (=124+125+126) (K502)</t>
  </si>
  <si>
    <t>39</t>
  </si>
  <si>
    <t>Egyéb működési célú támogatások államháztartáson belülre (=152+…+161) (K506)</t>
  </si>
  <si>
    <t>41</t>
  </si>
  <si>
    <t>42</t>
  </si>
  <si>
    <t>Egyéb működési célú támogatások államháztartáson kívülre (=180+…+189) (K512)</t>
  </si>
  <si>
    <t>ebből: egyéb civil szervezetek (K512)</t>
  </si>
  <si>
    <t>Tartalékok (K513)</t>
  </si>
  <si>
    <t>Egyéb működési célú kiadások (=122+127+128+129+140+151+162+164+176+177+178+179+190) (K5)</t>
  </si>
  <si>
    <t>46</t>
  </si>
  <si>
    <t>Immateriális javak beszerzése, létesítése (K61)</t>
  </si>
  <si>
    <t>47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</si>
  <si>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</si>
  <si>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</si>
  <si>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</si>
  <si>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</si>
  <si>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</si>
  <si>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</si>
  <si>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</si>
  <si>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</si>
  <si>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</si>
  <si>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</si>
  <si>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</si>
  <si>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</si>
  <si>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</si>
  <si>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</si>
  <si>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</si>
  <si>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</si>
  <si>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</si>
  <si>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</si>
  <si>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Termékek és szolgáltatások adói (=117+140+144+145+150)  (B35)</t>
  </si>
  <si>
    <t>Egyéb kapott (járó) kamatok és kamatjellegű bevételek (&gt;=206+207) (B4082)</t>
  </si>
  <si>
    <t>Kamatbevételek és más nyereségjellegű bevételek (=202+205) (B408)</t>
  </si>
  <si>
    <t>Működési bevételek (=186+187+190+192+199+…+201+208+216+217+218) (B4)</t>
  </si>
  <si>
    <t>Ingatlanok értékesítése (&gt;=225) (B52)</t>
  </si>
  <si>
    <t>Felhalmozási bevételek (=222+224+226+227+229) (B5)</t>
  </si>
  <si>
    <t>Költségvetési bevételek (=43+79+185+221+230+256+282) (B1-B7)</t>
  </si>
  <si>
    <t>2017. évi módosított előirányzat</t>
  </si>
  <si>
    <t>2017. évi előirányzat</t>
  </si>
  <si>
    <t>2017. dec. 31. szerinti módosított előiránzat</t>
  </si>
  <si>
    <t>2017. dec. 31. szerinti módosított ei.</t>
  </si>
  <si>
    <t>Finanszírozási kiadások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</si>
  <si>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</si>
  <si>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</si>
  <si>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</si>
  <si>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Államháztartáson belüli megelőlegezések (B814)</t>
  </si>
  <si>
    <t>Állmháztartáson belüli megelőlegezések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</si>
</sst>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64" fontId="6" fillId="0" borderId="0" xfId="55" applyNumberFormat="1" applyFont="1" applyFill="1" applyBorder="1" applyAlignment="1">
      <alignment textRotation="180"/>
      <protection/>
    </xf>
    <xf numFmtId="164" fontId="5" fillId="0" borderId="0" xfId="55" applyNumberFormat="1" applyFill="1" applyAlignment="1">
      <alignment horizontal="center" vertical="center" wrapText="1"/>
      <protection/>
    </xf>
    <xf numFmtId="164" fontId="6" fillId="0" borderId="10" xfId="55" applyNumberFormat="1" applyFont="1" applyFill="1" applyBorder="1" applyAlignment="1">
      <alignment textRotation="180"/>
      <protection/>
    </xf>
    <xf numFmtId="164" fontId="9" fillId="0" borderId="11" xfId="55" applyNumberFormat="1" applyFont="1" applyFill="1" applyBorder="1" applyAlignment="1">
      <alignment horizontal="centerContinuous" vertical="center" wrapText="1"/>
      <protection/>
    </xf>
    <xf numFmtId="164" fontId="9" fillId="0" borderId="12" xfId="55" applyNumberFormat="1" applyFont="1" applyFill="1" applyBorder="1" applyAlignment="1">
      <alignment horizontal="centerContinuous" vertical="center" wrapText="1"/>
      <protection/>
    </xf>
    <xf numFmtId="164" fontId="5" fillId="0" borderId="10" xfId="55" applyNumberFormat="1" applyFont="1" applyFill="1" applyBorder="1" applyAlignment="1">
      <alignment vertical="top" textRotation="180" wrapText="1"/>
      <protection/>
    </xf>
    <xf numFmtId="164" fontId="9" fillId="0" borderId="11" xfId="55" applyNumberFormat="1" applyFont="1" applyFill="1" applyBorder="1" applyAlignment="1">
      <alignment horizontal="center" vertical="center" wrapText="1"/>
      <protection/>
    </xf>
    <xf numFmtId="164" fontId="9" fillId="0" borderId="13" xfId="55" applyNumberFormat="1" applyFont="1" applyFill="1" applyBorder="1" applyAlignment="1">
      <alignment horizontal="center" vertical="center" wrapText="1"/>
      <protection/>
    </xf>
    <xf numFmtId="164" fontId="9" fillId="0" borderId="10" xfId="55" applyNumberFormat="1" applyFont="1" applyFill="1" applyBorder="1" applyAlignment="1">
      <alignment horizontal="center" vertical="center" wrapText="1"/>
      <protection/>
    </xf>
    <xf numFmtId="164" fontId="10" fillId="0" borderId="11" xfId="55" applyNumberFormat="1" applyFont="1" applyFill="1" applyBorder="1" applyAlignment="1">
      <alignment horizontal="center" vertical="center" wrapText="1"/>
      <protection/>
    </xf>
    <xf numFmtId="164" fontId="10" fillId="0" borderId="14" xfId="55" applyNumberFormat="1" applyFont="1" applyFill="1" applyBorder="1" applyAlignment="1">
      <alignment horizontal="center" vertical="center" wrapText="1"/>
      <protection/>
    </xf>
    <xf numFmtId="164" fontId="10" fillId="0" borderId="13" xfId="55" applyNumberFormat="1" applyFont="1" applyFill="1" applyBorder="1" applyAlignment="1">
      <alignment horizontal="center" vertical="center" wrapText="1"/>
      <protection/>
    </xf>
    <xf numFmtId="164" fontId="10" fillId="0" borderId="10" xfId="55" applyNumberFormat="1" applyFont="1" applyFill="1" applyBorder="1" applyAlignment="1">
      <alignment horizontal="center" vertical="center" wrapText="1"/>
      <protection/>
    </xf>
    <xf numFmtId="164" fontId="5" fillId="0" borderId="15" xfId="55" applyNumberFormat="1" applyFill="1" applyBorder="1" applyAlignment="1">
      <alignment horizontal="right" vertical="top" readingOrder="1"/>
      <protection/>
    </xf>
    <xf numFmtId="164" fontId="11" fillId="0" borderId="16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1" fillId="0" borderId="18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57" applyNumberFormat="1" applyFont="1" applyFill="1" applyBorder="1" applyAlignment="1" applyProtection="1">
      <alignment vertical="center" wrapText="1"/>
      <protection locked="0"/>
    </xf>
    <xf numFmtId="164" fontId="5" fillId="0" borderId="19" xfId="55" applyNumberFormat="1" applyFill="1" applyBorder="1" applyAlignment="1">
      <alignment horizontal="right" vertical="top" readingOrder="1"/>
      <protection/>
    </xf>
    <xf numFmtId="164" fontId="11" fillId="0" borderId="20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55" applyNumberFormat="1" applyFont="1" applyFill="1" applyBorder="1" applyAlignment="1" applyProtection="1">
      <alignment vertical="center" wrapText="1"/>
      <protection locked="0"/>
    </xf>
    <xf numFmtId="164" fontId="11" fillId="0" borderId="22" xfId="57" applyNumberFormat="1" applyFont="1" applyFill="1" applyBorder="1" applyAlignment="1" applyProtection="1">
      <alignment vertical="center" wrapText="1"/>
      <protection locked="0"/>
    </xf>
    <xf numFmtId="164" fontId="11" fillId="0" borderId="22" xfId="55" applyNumberFormat="1" applyFont="1" applyFill="1" applyBorder="1" applyAlignment="1" applyProtection="1">
      <alignment vertical="center" wrapText="1"/>
      <protection locked="0"/>
    </xf>
    <xf numFmtId="164" fontId="11" fillId="0" borderId="23" xfId="57" applyNumberFormat="1" applyFont="1" applyFill="1" applyBorder="1" applyAlignment="1" applyProtection="1">
      <alignment vertical="center" wrapText="1"/>
      <protection locked="0"/>
    </xf>
    <xf numFmtId="164" fontId="11" fillId="0" borderId="0" xfId="55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55" applyNumberFormat="1" applyFill="1" applyBorder="1" applyAlignment="1" applyProtection="1">
      <alignment horizontal="center" vertical="center" wrapText="1"/>
      <protection locked="0"/>
    </xf>
    <xf numFmtId="164" fontId="5" fillId="0" borderId="24" xfId="55" applyNumberFormat="1" applyFill="1" applyBorder="1" applyAlignment="1">
      <alignment horizontal="right" vertical="top" readingOrder="1"/>
      <protection/>
    </xf>
    <xf numFmtId="164" fontId="11" fillId="0" borderId="25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55" applyNumberFormat="1" applyFont="1" applyFill="1" applyBorder="1" applyAlignment="1" applyProtection="1">
      <alignment vertical="center" wrapText="1"/>
      <protection locked="0"/>
    </xf>
    <xf numFmtId="164" fontId="11" fillId="0" borderId="23" xfId="55" applyNumberFormat="1" applyFont="1" applyFill="1" applyBorder="1" applyAlignment="1" applyProtection="1">
      <alignment vertical="center" wrapText="1"/>
      <protection locked="0"/>
    </xf>
    <xf numFmtId="164" fontId="5" fillId="0" borderId="10" xfId="55" applyNumberFormat="1" applyFill="1" applyBorder="1" applyAlignment="1">
      <alignment horizontal="right" vertical="top" readingOrder="1"/>
      <protection/>
    </xf>
    <xf numFmtId="164" fontId="10" fillId="0" borderId="11" xfId="55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3" xfId="55" applyNumberFormat="1" applyFont="1" applyFill="1" applyBorder="1" applyAlignment="1" applyProtection="1">
      <alignment vertical="center" wrapText="1"/>
      <protection/>
    </xf>
    <xf numFmtId="164" fontId="10" fillId="0" borderId="10" xfId="55" applyNumberFormat="1" applyFont="1" applyFill="1" applyBorder="1" applyAlignment="1" applyProtection="1">
      <alignment horizontal="left" vertical="center" wrapText="1" indent="1"/>
      <protection/>
    </xf>
    <xf numFmtId="164" fontId="10" fillId="0" borderId="27" xfId="55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8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19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8" xfId="55" applyNumberFormat="1" applyFont="1" applyFill="1" applyBorder="1" applyAlignment="1" applyProtection="1">
      <alignment horizontal="right" vertical="center" wrapText="1"/>
      <protection locked="0"/>
    </xf>
    <xf numFmtId="164" fontId="10" fillId="0" borderId="20" xfId="55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22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20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9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7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9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55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31" xfId="55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2" xfId="55" applyNumberFormat="1" applyFill="1" applyBorder="1" applyAlignment="1">
      <alignment horizontal="right" vertical="top" readingOrder="1"/>
      <protection/>
    </xf>
    <xf numFmtId="164" fontId="10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1" xfId="55" applyNumberFormat="1" applyFont="1" applyFill="1" applyBorder="1" applyAlignment="1">
      <alignment horizontal="left" vertical="center" wrapText="1" indent="1"/>
      <protection/>
    </xf>
    <xf numFmtId="164" fontId="9" fillId="0" borderId="10" xfId="55" applyNumberFormat="1" applyFont="1" applyFill="1" applyBorder="1" applyAlignment="1">
      <alignment horizontal="left" vertical="center" wrapText="1" indent="1"/>
      <protection/>
    </xf>
    <xf numFmtId="164" fontId="5" fillId="0" borderId="32" xfId="55" applyNumberFormat="1" applyFont="1" applyFill="1" applyBorder="1" applyAlignment="1">
      <alignment vertical="top"/>
      <protection/>
    </xf>
    <xf numFmtId="164" fontId="10" fillId="0" borderId="11" xfId="55" applyNumberFormat="1" applyFont="1" applyFill="1" applyBorder="1" applyAlignment="1">
      <alignment horizontal="left" vertical="center" wrapText="1" indent="1"/>
      <protection/>
    </xf>
    <xf numFmtId="164" fontId="10" fillId="0" borderId="13" xfId="55" applyNumberFormat="1" applyFont="1" applyFill="1" applyBorder="1" applyAlignment="1" applyProtection="1">
      <alignment horizontal="right" vertical="center" wrapText="1"/>
      <protection/>
    </xf>
    <xf numFmtId="164" fontId="10" fillId="0" borderId="10" xfId="55" applyNumberFormat="1" applyFont="1" applyFill="1" applyBorder="1" applyAlignment="1">
      <alignment horizontal="left" vertical="center" wrapText="1" indent="1"/>
      <protection/>
    </xf>
    <xf numFmtId="164" fontId="5" fillId="0" borderId="0" xfId="55" applyNumberFormat="1" applyFill="1" applyAlignment="1">
      <alignment vertical="center" wrapText="1"/>
      <protection/>
    </xf>
    <xf numFmtId="164" fontId="5" fillId="0" borderId="0" xfId="55" applyNumberFormat="1" applyFill="1" applyAlignment="1">
      <alignment horizontal="centerContinuous" vertical="center"/>
      <protection/>
    </xf>
    <xf numFmtId="164" fontId="8" fillId="0" borderId="0" xfId="55" applyNumberFormat="1" applyFont="1" applyFill="1" applyAlignment="1">
      <alignment horizontal="right" vertical="center"/>
      <protection/>
    </xf>
    <xf numFmtId="164" fontId="9" fillId="0" borderId="10" xfId="55" applyNumberFormat="1" applyFont="1" applyFill="1" applyBorder="1" applyAlignment="1">
      <alignment horizontal="centerContinuous" vertical="center" wrapText="1"/>
      <protection/>
    </xf>
    <xf numFmtId="164" fontId="9" fillId="0" borderId="0" xfId="55" applyNumberFormat="1" applyFont="1" applyFill="1" applyBorder="1" applyAlignment="1">
      <alignment vertical="center" wrapText="1"/>
      <protection/>
    </xf>
    <xf numFmtId="164" fontId="9" fillId="0" borderId="33" xfId="55" applyNumberFormat="1" applyFont="1" applyFill="1" applyBorder="1" applyAlignment="1">
      <alignment horizontal="center" vertical="center" wrapText="1"/>
      <protection/>
    </xf>
    <xf numFmtId="164" fontId="9" fillId="0" borderId="32" xfId="55" applyNumberFormat="1" applyFont="1" applyFill="1" applyBorder="1" applyAlignment="1">
      <alignment horizontal="center" vertical="center" wrapText="1"/>
      <protection/>
    </xf>
    <xf numFmtId="164" fontId="9" fillId="0" borderId="34" xfId="55" applyNumberFormat="1" applyFont="1" applyFill="1" applyBorder="1" applyAlignment="1">
      <alignment horizontal="center" vertical="center" wrapText="1"/>
      <protection/>
    </xf>
    <xf numFmtId="164" fontId="9" fillId="0" borderId="0" xfId="55" applyNumberFormat="1" applyFont="1" applyFill="1" applyBorder="1" applyAlignment="1">
      <alignment horizontal="center" vertical="center" wrapText="1"/>
      <protection/>
    </xf>
    <xf numFmtId="164" fontId="10" fillId="0" borderId="35" xfId="55" applyNumberFormat="1" applyFont="1" applyFill="1" applyBorder="1" applyAlignment="1">
      <alignment horizontal="center" vertical="center" wrapText="1"/>
      <protection/>
    </xf>
    <xf numFmtId="164" fontId="10" fillId="0" borderId="12" xfId="55" applyNumberFormat="1" applyFont="1" applyFill="1" applyBorder="1" applyAlignment="1">
      <alignment horizontal="center" vertical="center" wrapText="1"/>
      <protection/>
    </xf>
    <xf numFmtId="164" fontId="10" fillId="0" borderId="0" xfId="55" applyNumberFormat="1" applyFont="1" applyFill="1" applyBorder="1" applyAlignment="1">
      <alignment horizontal="center" vertical="center" wrapText="1"/>
      <protection/>
    </xf>
    <xf numFmtId="164" fontId="5" fillId="0" borderId="36" xfId="55" applyNumberFormat="1" applyFill="1" applyBorder="1" applyAlignment="1">
      <alignment horizontal="left" vertical="center" wrapText="1" indent="1"/>
      <protection/>
    </xf>
    <xf numFmtId="164" fontId="11" fillId="0" borderId="0" xfId="55" applyNumberFormat="1" applyFont="1" applyFill="1" applyBorder="1" applyAlignment="1" applyProtection="1">
      <alignment vertical="center" wrapText="1"/>
      <protection locked="0"/>
    </xf>
    <xf numFmtId="164" fontId="5" fillId="0" borderId="37" xfId="55" applyNumberFormat="1" applyFill="1" applyBorder="1" applyAlignment="1">
      <alignment horizontal="left" vertical="center" wrapText="1" indent="1"/>
      <protection/>
    </xf>
    <xf numFmtId="164" fontId="11" fillId="0" borderId="38" xfId="55" applyNumberFormat="1" applyFont="1" applyFill="1" applyBorder="1" applyAlignment="1" applyProtection="1">
      <alignment vertical="center" wrapText="1"/>
      <protection locked="0"/>
    </xf>
    <xf numFmtId="164" fontId="11" fillId="0" borderId="39" xfId="55" applyNumberFormat="1" applyFont="1" applyFill="1" applyBorder="1" applyAlignment="1" applyProtection="1">
      <alignment vertical="center" wrapText="1"/>
      <protection locked="0"/>
    </xf>
    <xf numFmtId="164" fontId="13" fillId="0" borderId="35" xfId="55" applyNumberFormat="1" applyFont="1" applyFill="1" applyBorder="1" applyAlignment="1">
      <alignment horizontal="left" vertical="center" wrapText="1" indent="1"/>
      <protection/>
    </xf>
    <xf numFmtId="164" fontId="10" fillId="0" borderId="33" xfId="55" applyNumberFormat="1" applyFont="1" applyFill="1" applyBorder="1" applyAlignment="1" applyProtection="1">
      <alignment vertical="center" wrapText="1"/>
      <protection/>
    </xf>
    <xf numFmtId="164" fontId="10" fillId="0" borderId="0" xfId="55" applyNumberFormat="1" applyFont="1" applyFill="1" applyBorder="1" applyAlignment="1" applyProtection="1">
      <alignment vertical="center" wrapText="1"/>
      <protection/>
    </xf>
    <xf numFmtId="164" fontId="5" fillId="0" borderId="36" xfId="55" applyNumberFormat="1" applyFont="1" applyFill="1" applyBorder="1" applyAlignment="1">
      <alignment horizontal="left" vertical="center" wrapText="1" indent="1"/>
      <protection/>
    </xf>
    <xf numFmtId="164" fontId="10" fillId="0" borderId="29" xfId="55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0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55" applyNumberFormat="1" applyFont="1" applyFill="1" applyBorder="1" applyAlignment="1" applyProtection="1">
      <alignment horizontal="right" vertical="center" wrapText="1"/>
      <protection locked="0"/>
    </xf>
    <xf numFmtId="164" fontId="11" fillId="0" borderId="38" xfId="55" applyNumberFormat="1" applyFont="1" applyFill="1" applyBorder="1" applyAlignment="1" applyProtection="1">
      <alignment horizontal="right" vertical="center" wrapText="1"/>
      <protection locked="0"/>
    </xf>
    <xf numFmtId="164" fontId="5" fillId="0" borderId="41" xfId="55" applyNumberFormat="1" applyFill="1" applyBorder="1" applyAlignment="1">
      <alignment horizontal="left" vertical="center" wrapText="1" indent="1"/>
      <protection/>
    </xf>
    <xf numFmtId="164" fontId="5" fillId="0" borderId="35" xfId="55" applyNumberFormat="1" applyFill="1" applyBorder="1" applyAlignment="1">
      <alignment horizontal="left" vertical="center" wrapText="1" indent="1"/>
      <protection/>
    </xf>
    <xf numFmtId="164" fontId="11" fillId="0" borderId="13" xfId="55" applyNumberFormat="1" applyFont="1" applyFill="1" applyBorder="1" applyAlignment="1" applyProtection="1">
      <alignment vertical="center" wrapText="1"/>
      <protection/>
    </xf>
    <xf numFmtId="164" fontId="11" fillId="0" borderId="0" xfId="55" applyNumberFormat="1" applyFont="1" applyFill="1" applyBorder="1" applyAlignment="1" applyProtection="1">
      <alignment vertical="center" wrapText="1"/>
      <protection/>
    </xf>
    <xf numFmtId="164" fontId="10" fillId="0" borderId="33" xfId="55" applyNumberFormat="1" applyFont="1" applyFill="1" applyBorder="1" applyAlignment="1">
      <alignment vertical="center" wrapText="1"/>
      <protection/>
    </xf>
    <xf numFmtId="164" fontId="10" fillId="0" borderId="13" xfId="55" applyNumberFormat="1" applyFont="1" applyFill="1" applyBorder="1" applyAlignment="1">
      <alignment vertical="center" wrapText="1"/>
      <protection/>
    </xf>
    <xf numFmtId="164" fontId="10" fillId="0" borderId="0" xfId="55" applyNumberFormat="1" applyFont="1" applyFill="1" applyBorder="1" applyAlignment="1">
      <alignment vertical="center" wrapText="1"/>
      <protection/>
    </xf>
    <xf numFmtId="164" fontId="10" fillId="0" borderId="32" xfId="55" applyNumberFormat="1" applyFont="1" applyFill="1" applyBorder="1" applyAlignment="1">
      <alignment horizontal="left" vertical="center" wrapText="1" indent="1"/>
      <protection/>
    </xf>
    <xf numFmtId="164" fontId="10" fillId="0" borderId="42" xfId="55" applyNumberFormat="1" applyFont="1" applyFill="1" applyBorder="1" applyAlignment="1">
      <alignment horizontal="left" vertical="center" wrapText="1" indent="1"/>
      <protection/>
    </xf>
    <xf numFmtId="164" fontId="10" fillId="0" borderId="0" xfId="55" applyNumberFormat="1" applyFont="1" applyFill="1" applyBorder="1" applyAlignment="1" applyProtection="1">
      <alignment horizontal="right" vertical="center" wrapText="1"/>
      <protection/>
    </xf>
    <xf numFmtId="0" fontId="14" fillId="0" borderId="0" xfId="56">
      <alignment/>
      <protection/>
    </xf>
    <xf numFmtId="0" fontId="14" fillId="0" borderId="43" xfId="56" applyBorder="1" applyAlignment="1">
      <alignment horizontal="center"/>
      <protection/>
    </xf>
    <xf numFmtId="0" fontId="2" fillId="33" borderId="38" xfId="56" applyFont="1" applyFill="1" applyBorder="1" applyAlignment="1">
      <alignment horizontal="center" vertical="top" wrapText="1"/>
      <protection/>
    </xf>
    <xf numFmtId="49" fontId="16" fillId="0" borderId="38" xfId="56" applyNumberFormat="1" applyFont="1" applyBorder="1" applyAlignment="1">
      <alignment horizontal="center" vertical="top" wrapText="1"/>
      <protection/>
    </xf>
    <xf numFmtId="0" fontId="16" fillId="0" borderId="38" xfId="56" applyFont="1" applyBorder="1" applyAlignment="1">
      <alignment horizontal="left" vertical="top" wrapText="1"/>
      <protection/>
    </xf>
    <xf numFmtId="3" fontId="16" fillId="0" borderId="38" xfId="56" applyNumberFormat="1" applyFont="1" applyBorder="1" applyAlignment="1">
      <alignment horizontal="right" vertical="top" wrapText="1"/>
      <protection/>
    </xf>
    <xf numFmtId="0" fontId="17" fillId="0" borderId="38" xfId="56" applyFont="1" applyBorder="1" applyAlignment="1">
      <alignment horizontal="left" vertical="top" wrapText="1"/>
      <protection/>
    </xf>
    <xf numFmtId="3" fontId="17" fillId="0" borderId="38" xfId="56" applyNumberFormat="1" applyFont="1" applyBorder="1" applyAlignment="1">
      <alignment horizontal="right" vertical="top" wrapText="1"/>
      <protection/>
    </xf>
    <xf numFmtId="0" fontId="18" fillId="33" borderId="38" xfId="56" applyFont="1" applyFill="1" applyBorder="1" applyAlignment="1">
      <alignment horizontal="center" vertical="top" wrapText="1"/>
      <protection/>
    </xf>
    <xf numFmtId="0" fontId="16" fillId="0" borderId="38" xfId="56" applyFont="1" applyBorder="1" applyAlignment="1">
      <alignment horizontal="center" vertical="top" wrapText="1"/>
      <protection/>
    </xf>
    <xf numFmtId="0" fontId="17" fillId="0" borderId="38" xfId="56" applyFont="1" applyBorder="1" applyAlignment="1">
      <alignment horizontal="center" vertical="top" wrapText="1"/>
      <protection/>
    </xf>
    <xf numFmtId="164" fontId="10" fillId="0" borderId="44" xfId="55" applyNumberFormat="1" applyFont="1" applyFill="1" applyBorder="1" applyAlignment="1">
      <alignment horizontal="right" vertical="center" wrapText="1" indent="1"/>
      <protection/>
    </xf>
    <xf numFmtId="0" fontId="14" fillId="0" borderId="38" xfId="56" applyBorder="1">
      <alignment/>
      <protection/>
    </xf>
    <xf numFmtId="0" fontId="15" fillId="0" borderId="0" xfId="56" applyFont="1" applyAlignment="1">
      <alignment horizontal="center"/>
      <protection/>
    </xf>
    <xf numFmtId="3" fontId="19" fillId="0" borderId="38" xfId="56" applyNumberFormat="1" applyFont="1" applyBorder="1">
      <alignment/>
      <protection/>
    </xf>
    <xf numFmtId="3" fontId="14" fillId="0" borderId="38" xfId="56" applyNumberFormat="1" applyBorder="1">
      <alignment/>
      <protection/>
    </xf>
    <xf numFmtId="3" fontId="16" fillId="0" borderId="39" xfId="56" applyNumberFormat="1" applyFont="1" applyBorder="1" applyAlignment="1">
      <alignment horizontal="right" vertical="top" wrapText="1"/>
      <protection/>
    </xf>
    <xf numFmtId="3" fontId="17" fillId="0" borderId="39" xfId="56" applyNumberFormat="1" applyFont="1" applyBorder="1" applyAlignment="1">
      <alignment horizontal="right" vertical="top" wrapText="1"/>
      <protection/>
    </xf>
    <xf numFmtId="3" fontId="2" fillId="0" borderId="38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0" fontId="2" fillId="0" borderId="38" xfId="56" applyFont="1" applyBorder="1" applyAlignment="1">
      <alignment horizontal="center" vertical="top" wrapText="1"/>
      <protection/>
    </xf>
    <xf numFmtId="0" fontId="2" fillId="0" borderId="38" xfId="56" applyFont="1" applyBorder="1" applyAlignment="1">
      <alignment horizontal="left" vertical="top" wrapText="1"/>
      <protection/>
    </xf>
    <xf numFmtId="3" fontId="2" fillId="0" borderId="38" xfId="56" applyNumberFormat="1" applyFont="1" applyBorder="1" applyAlignment="1">
      <alignment horizontal="right" vertical="top" wrapText="1"/>
      <protection/>
    </xf>
    <xf numFmtId="0" fontId="3" fillId="0" borderId="38" xfId="56" applyFont="1" applyBorder="1" applyAlignment="1">
      <alignment horizontal="center" vertical="top" wrapText="1"/>
      <protection/>
    </xf>
    <xf numFmtId="0" fontId="3" fillId="0" borderId="38" xfId="56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16" fillId="0" borderId="39" xfId="56" applyFont="1" applyBorder="1" applyAlignment="1">
      <alignment horizontal="left" vertical="top" wrapText="1"/>
      <protection/>
    </xf>
    <xf numFmtId="0" fontId="17" fillId="0" borderId="39" xfId="56" applyFont="1" applyBorder="1" applyAlignment="1">
      <alignment horizontal="left" vertical="top" wrapText="1"/>
      <protection/>
    </xf>
    <xf numFmtId="0" fontId="20" fillId="0" borderId="38" xfId="56" applyFont="1" applyBorder="1" applyAlignment="1">
      <alignment wrapText="1"/>
      <protection/>
    </xf>
    <xf numFmtId="0" fontId="15" fillId="0" borderId="0" xfId="56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14" fillId="0" borderId="0" xfId="56" applyAlignment="1">
      <alignment horizontal="center"/>
      <protection/>
    </xf>
    <xf numFmtId="164" fontId="7" fillId="0" borderId="0" xfId="55" applyNumberFormat="1" applyFont="1" applyFill="1" applyAlignment="1">
      <alignment horizontal="center" wrapText="1"/>
      <protection/>
    </xf>
    <xf numFmtId="164" fontId="8" fillId="0" borderId="0" xfId="55" applyNumberFormat="1" applyFont="1" applyFill="1" applyBorder="1" applyAlignment="1">
      <alignment horizontal="right" vertical="center"/>
      <protection/>
    </xf>
    <xf numFmtId="164" fontId="9" fillId="0" borderId="45" xfId="55" applyNumberFormat="1" applyFont="1" applyFill="1" applyBorder="1" applyAlignment="1">
      <alignment horizontal="center" vertical="center" wrapText="1"/>
      <protection/>
    </xf>
    <xf numFmtId="164" fontId="9" fillId="0" borderId="12" xfId="55" applyNumberFormat="1" applyFont="1" applyFill="1" applyBorder="1" applyAlignment="1">
      <alignment horizontal="center" vertical="center" wrapText="1"/>
      <protection/>
    </xf>
    <xf numFmtId="164" fontId="9" fillId="0" borderId="46" xfId="55" applyNumberFormat="1" applyFont="1" applyFill="1" applyBorder="1" applyAlignment="1">
      <alignment horizontal="center" vertical="center" wrapText="1"/>
      <protection/>
    </xf>
    <xf numFmtId="164" fontId="9" fillId="0" borderId="41" xfId="55" applyNumberFormat="1" applyFont="1" applyFill="1" applyBorder="1" applyAlignment="1">
      <alignment horizontal="center" vertical="center" wrapText="1"/>
      <protection/>
    </xf>
    <xf numFmtId="164" fontId="9" fillId="0" borderId="47" xfId="55" applyNumberFormat="1" applyFont="1" applyFill="1" applyBorder="1" applyAlignment="1">
      <alignment horizontal="center" vertical="center" wrapText="1"/>
      <protection/>
    </xf>
    <xf numFmtId="164" fontId="9" fillId="0" borderId="48" xfId="55" applyNumberFormat="1" applyFont="1" applyFill="1" applyBorder="1" applyAlignment="1">
      <alignment horizontal="center" vertical="center" wrapText="1"/>
      <protection/>
    </xf>
    <xf numFmtId="164" fontId="7" fillId="0" borderId="0" xfId="55" applyNumberFormat="1" applyFont="1" applyFill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9.140625" style="94" customWidth="1"/>
    <col min="2" max="2" width="66.8515625" style="94" customWidth="1"/>
    <col min="3" max="3" width="12.57421875" style="94" customWidth="1"/>
    <col min="4" max="4" width="11.140625" style="94" customWidth="1"/>
    <col min="5" max="5" width="11.57421875" style="94" customWidth="1"/>
    <col min="6" max="16384" width="9.140625" style="94" customWidth="1"/>
  </cols>
  <sheetData>
    <row r="1" spans="1:4" ht="15">
      <c r="A1" s="125" t="s">
        <v>140</v>
      </c>
      <c r="B1" s="125"/>
      <c r="C1" s="125"/>
      <c r="D1" s="125"/>
    </row>
    <row r="2" spans="1:4" ht="48.75" customHeight="1">
      <c r="A2" s="95"/>
      <c r="B2" s="95"/>
      <c r="C2" s="95"/>
      <c r="D2" s="95"/>
    </row>
    <row r="3" spans="1:5" ht="45.75" customHeight="1">
      <c r="A3" s="96"/>
      <c r="B3" s="96" t="s">
        <v>0</v>
      </c>
      <c r="C3" s="96" t="s">
        <v>39</v>
      </c>
      <c r="D3" s="96" t="s">
        <v>40</v>
      </c>
      <c r="E3" s="124" t="s">
        <v>229</v>
      </c>
    </row>
    <row r="4" spans="1:5" ht="12.75" customHeight="1">
      <c r="A4" s="97" t="s">
        <v>141</v>
      </c>
      <c r="B4" s="98" t="s">
        <v>142</v>
      </c>
      <c r="C4" s="99">
        <v>3277</v>
      </c>
      <c r="D4" s="99">
        <v>3277</v>
      </c>
      <c r="E4" s="109">
        <v>3567</v>
      </c>
    </row>
    <row r="5" spans="1:5" ht="17.25" customHeight="1">
      <c r="A5" s="97" t="s">
        <v>143</v>
      </c>
      <c r="B5" s="98" t="s">
        <v>144</v>
      </c>
      <c r="C5" s="99">
        <v>200</v>
      </c>
      <c r="D5" s="99">
        <v>200</v>
      </c>
      <c r="E5" s="106">
        <v>200</v>
      </c>
    </row>
    <row r="6" spans="1:5" ht="17.25" customHeight="1">
      <c r="A6" s="97" t="s">
        <v>145</v>
      </c>
      <c r="B6" s="98" t="s">
        <v>146</v>
      </c>
      <c r="C6" s="99">
        <v>0</v>
      </c>
      <c r="D6" s="99">
        <v>273</v>
      </c>
      <c r="E6" s="106">
        <v>291</v>
      </c>
    </row>
    <row r="7" spans="1:5" ht="16.5" customHeight="1">
      <c r="A7" s="97" t="s">
        <v>147</v>
      </c>
      <c r="B7" s="100" t="s">
        <v>148</v>
      </c>
      <c r="C7" s="99">
        <f>SUM(C4:C6)</f>
        <v>3477</v>
      </c>
      <c r="D7" s="99">
        <v>3750</v>
      </c>
      <c r="E7" s="109">
        <v>4058</v>
      </c>
    </row>
    <row r="8" spans="1:5" ht="13.5" customHeight="1">
      <c r="A8" s="97" t="s">
        <v>149</v>
      </c>
      <c r="B8" s="98" t="s">
        <v>150</v>
      </c>
      <c r="C8" s="99">
        <v>1990</v>
      </c>
      <c r="D8" s="99">
        <v>1990</v>
      </c>
      <c r="E8" s="109">
        <v>2066</v>
      </c>
    </row>
    <row r="9" spans="1:5" ht="18.75" customHeight="1">
      <c r="A9" s="97" t="s">
        <v>151</v>
      </c>
      <c r="B9" s="98" t="s">
        <v>152</v>
      </c>
      <c r="C9" s="99">
        <v>0</v>
      </c>
      <c r="D9" s="99">
        <v>406</v>
      </c>
      <c r="E9" s="106">
        <v>438</v>
      </c>
    </row>
    <row r="10" spans="1:5" ht="12.75">
      <c r="A10" s="97" t="s">
        <v>153</v>
      </c>
      <c r="B10" s="98" t="s">
        <v>154</v>
      </c>
      <c r="C10" s="99">
        <v>378</v>
      </c>
      <c r="D10" s="99">
        <v>378</v>
      </c>
      <c r="E10" s="106">
        <v>557</v>
      </c>
    </row>
    <row r="11" spans="1:5" ht="12.75">
      <c r="A11" s="97" t="s">
        <v>155</v>
      </c>
      <c r="B11" s="98" t="s">
        <v>156</v>
      </c>
      <c r="C11" s="99">
        <f>SUM(C8:C10)</f>
        <v>2368</v>
      </c>
      <c r="D11" s="99">
        <v>2774</v>
      </c>
      <c r="E11" s="109">
        <v>3061</v>
      </c>
    </row>
    <row r="12" spans="1:5" ht="12.75">
      <c r="A12" s="97" t="s">
        <v>157</v>
      </c>
      <c r="B12" s="100" t="s">
        <v>7</v>
      </c>
      <c r="C12" s="101">
        <f>SUM(C11,C7)</f>
        <v>5845</v>
      </c>
      <c r="D12" s="101">
        <v>6524</v>
      </c>
      <c r="E12" s="108">
        <v>7119</v>
      </c>
    </row>
    <row r="13" spans="1:5" ht="12.75">
      <c r="A13" s="97" t="s">
        <v>158</v>
      </c>
      <c r="B13" s="100" t="s">
        <v>159</v>
      </c>
      <c r="C13" s="101">
        <v>1302</v>
      </c>
      <c r="D13" s="101">
        <v>1302</v>
      </c>
      <c r="E13" s="108">
        <v>1409</v>
      </c>
    </row>
    <row r="14" spans="1:5" ht="12.75">
      <c r="A14" s="97" t="s">
        <v>160</v>
      </c>
      <c r="B14" s="98" t="s">
        <v>161</v>
      </c>
      <c r="C14" s="99">
        <v>935</v>
      </c>
      <c r="D14" s="99">
        <v>1006</v>
      </c>
      <c r="E14" s="109">
        <v>1435</v>
      </c>
    </row>
    <row r="15" spans="1:5" ht="12.75">
      <c r="A15" s="97" t="s">
        <v>30</v>
      </c>
      <c r="B15" s="98" t="s">
        <v>162</v>
      </c>
      <c r="C15" s="99">
        <v>935</v>
      </c>
      <c r="D15" s="99">
        <v>1006</v>
      </c>
      <c r="E15" s="109">
        <v>1435</v>
      </c>
    </row>
    <row r="16" spans="1:5" ht="12.75">
      <c r="A16" s="97" t="s">
        <v>1</v>
      </c>
      <c r="B16" s="98" t="s">
        <v>164</v>
      </c>
      <c r="C16" s="99">
        <v>109</v>
      </c>
      <c r="D16" s="99">
        <v>134</v>
      </c>
      <c r="E16" s="106">
        <v>154</v>
      </c>
    </row>
    <row r="17" spans="1:5" ht="12.75">
      <c r="A17" s="97" t="s">
        <v>32</v>
      </c>
      <c r="B17" s="98" t="s">
        <v>165</v>
      </c>
      <c r="C17" s="99">
        <v>12</v>
      </c>
      <c r="D17" s="99">
        <v>12</v>
      </c>
      <c r="E17" s="106">
        <v>12</v>
      </c>
    </row>
    <row r="18" spans="1:5" ht="12.75">
      <c r="A18" s="97" t="s">
        <v>2</v>
      </c>
      <c r="B18" s="98" t="s">
        <v>166</v>
      </c>
      <c r="C18" s="99">
        <f>SUM(C16:C17)</f>
        <v>121</v>
      </c>
      <c r="D18" s="99">
        <f>SUM(D16:D17)</f>
        <v>146</v>
      </c>
      <c r="E18" s="106">
        <v>166</v>
      </c>
    </row>
    <row r="19" spans="1:5" ht="12.75">
      <c r="A19" s="97" t="s">
        <v>3</v>
      </c>
      <c r="B19" s="98" t="s">
        <v>167</v>
      </c>
      <c r="C19" s="99">
        <v>1220</v>
      </c>
      <c r="D19" s="99">
        <v>1284</v>
      </c>
      <c r="E19" s="109">
        <v>1493</v>
      </c>
    </row>
    <row r="20" spans="1:5" ht="12.75">
      <c r="A20" s="97" t="s">
        <v>163</v>
      </c>
      <c r="B20" s="98" t="s">
        <v>168</v>
      </c>
      <c r="C20" s="99">
        <v>0</v>
      </c>
      <c r="D20" s="99">
        <v>113</v>
      </c>
      <c r="E20" s="106">
        <v>113</v>
      </c>
    </row>
    <row r="21" spans="1:5" ht="12.75">
      <c r="A21" s="97" t="s">
        <v>4</v>
      </c>
      <c r="B21" s="98" t="s">
        <v>169</v>
      </c>
      <c r="C21" s="99">
        <v>1405</v>
      </c>
      <c r="D21" s="99">
        <v>1405</v>
      </c>
      <c r="E21" s="109">
        <v>1405</v>
      </c>
    </row>
    <row r="22" spans="1:5" ht="12.75">
      <c r="A22" s="97" t="s">
        <v>5</v>
      </c>
      <c r="B22" s="98" t="s">
        <v>170</v>
      </c>
      <c r="C22" s="99">
        <v>0</v>
      </c>
      <c r="D22" s="99">
        <v>1137</v>
      </c>
      <c r="E22" s="109">
        <v>1737</v>
      </c>
    </row>
    <row r="23" spans="1:5" ht="12.75">
      <c r="A23" s="97" t="s">
        <v>6</v>
      </c>
      <c r="B23" s="98" t="s">
        <v>172</v>
      </c>
      <c r="C23" s="99">
        <v>1668</v>
      </c>
      <c r="D23" s="99">
        <v>1668</v>
      </c>
      <c r="E23" s="109">
        <v>1678</v>
      </c>
    </row>
    <row r="24" spans="1:5" ht="12.75">
      <c r="A24" s="97" t="s">
        <v>8</v>
      </c>
      <c r="B24" s="98" t="s">
        <v>173</v>
      </c>
      <c r="C24" s="99">
        <f>SUM(C19:C23)</f>
        <v>4293</v>
      </c>
      <c r="D24" s="99">
        <v>5607</v>
      </c>
      <c r="E24" s="106">
        <f>SUM(E19:E23)</f>
        <v>6426</v>
      </c>
    </row>
    <row r="25" spans="1:5" ht="12.75">
      <c r="A25" s="97" t="s">
        <v>9</v>
      </c>
      <c r="B25" s="98" t="s">
        <v>175</v>
      </c>
      <c r="C25" s="99">
        <v>1333</v>
      </c>
      <c r="D25" s="99">
        <v>1333</v>
      </c>
      <c r="E25" s="109">
        <v>1433</v>
      </c>
    </row>
    <row r="26" spans="1:5" ht="12.75">
      <c r="A26" s="97" t="s">
        <v>34</v>
      </c>
      <c r="B26" s="98" t="s">
        <v>177</v>
      </c>
      <c r="C26" s="99">
        <v>273</v>
      </c>
      <c r="D26" s="99">
        <v>273</v>
      </c>
      <c r="E26" s="106">
        <v>594</v>
      </c>
    </row>
    <row r="27" spans="1:5" ht="12.75">
      <c r="A27" s="97" t="s">
        <v>171</v>
      </c>
      <c r="B27" s="98" t="s">
        <v>178</v>
      </c>
      <c r="C27" s="99">
        <f>SUM(C25:C26)</f>
        <v>1606</v>
      </c>
      <c r="D27" s="99">
        <f>SUM(D25:D26)</f>
        <v>1606</v>
      </c>
      <c r="E27" s="109">
        <v>2027</v>
      </c>
    </row>
    <row r="28" spans="1:5" ht="12.75">
      <c r="A28" s="97" t="s">
        <v>10</v>
      </c>
      <c r="B28" s="100" t="s">
        <v>179</v>
      </c>
      <c r="C28" s="101">
        <v>6955</v>
      </c>
      <c r="D28" s="101">
        <v>8365</v>
      </c>
      <c r="E28" s="108">
        <v>10054</v>
      </c>
    </row>
    <row r="29" spans="1:5" ht="12.75">
      <c r="A29" s="97" t="s">
        <v>174</v>
      </c>
      <c r="B29" s="98" t="s">
        <v>180</v>
      </c>
      <c r="C29" s="99">
        <v>97</v>
      </c>
      <c r="D29" s="99">
        <v>97</v>
      </c>
      <c r="E29" s="106">
        <v>77</v>
      </c>
    </row>
    <row r="30" spans="1:5" ht="12.75">
      <c r="A30" s="97" t="s">
        <v>176</v>
      </c>
      <c r="B30" s="98" t="s">
        <v>182</v>
      </c>
      <c r="C30" s="99">
        <v>200</v>
      </c>
      <c r="D30" s="99">
        <v>200</v>
      </c>
      <c r="E30" s="106">
        <v>200</v>
      </c>
    </row>
    <row r="31" spans="1:5" ht="12.75">
      <c r="A31" s="97" t="s">
        <v>11</v>
      </c>
      <c r="B31" s="98" t="s">
        <v>183</v>
      </c>
      <c r="C31" s="99">
        <v>0</v>
      </c>
      <c r="D31" s="99">
        <v>0</v>
      </c>
      <c r="E31" s="106">
        <v>0</v>
      </c>
    </row>
    <row r="32" spans="1:5" ht="12.75">
      <c r="A32" s="97" t="s">
        <v>29</v>
      </c>
      <c r="B32" s="98" t="s">
        <v>184</v>
      </c>
      <c r="C32" s="99">
        <v>2169</v>
      </c>
      <c r="D32" s="99">
        <v>2169</v>
      </c>
      <c r="E32" s="109">
        <v>2368</v>
      </c>
    </row>
    <row r="33" spans="1:5" ht="12.75">
      <c r="A33" s="97" t="s">
        <v>12</v>
      </c>
      <c r="B33" s="98" t="s">
        <v>185</v>
      </c>
      <c r="C33" s="99">
        <v>0</v>
      </c>
      <c r="D33" s="99">
        <v>0</v>
      </c>
      <c r="E33" s="106">
        <v>0</v>
      </c>
    </row>
    <row r="34" spans="1:5" ht="12.75">
      <c r="A34" s="97" t="s">
        <v>181</v>
      </c>
      <c r="B34" s="98" t="s">
        <v>186</v>
      </c>
      <c r="C34" s="99">
        <v>0</v>
      </c>
      <c r="D34" s="99">
        <v>0</v>
      </c>
      <c r="E34" s="106">
        <v>0</v>
      </c>
    </row>
    <row r="35" spans="1:5" ht="12.75">
      <c r="A35" s="97" t="s">
        <v>13</v>
      </c>
      <c r="B35" s="100" t="s">
        <v>187</v>
      </c>
      <c r="C35" s="101">
        <v>2466</v>
      </c>
      <c r="D35" s="101">
        <v>2466</v>
      </c>
      <c r="E35" s="108">
        <v>2645</v>
      </c>
    </row>
    <row r="36" spans="1:5" ht="12.75">
      <c r="A36" s="97" t="s">
        <v>14</v>
      </c>
      <c r="B36" s="98" t="s">
        <v>189</v>
      </c>
      <c r="C36" s="99">
        <v>0</v>
      </c>
      <c r="D36" s="99">
        <v>480</v>
      </c>
      <c r="E36" s="106">
        <v>480</v>
      </c>
    </row>
    <row r="37" spans="1:5" ht="12.75">
      <c r="A37" s="97" t="s">
        <v>15</v>
      </c>
      <c r="B37" s="98" t="s">
        <v>190</v>
      </c>
      <c r="C37" s="99">
        <v>0</v>
      </c>
      <c r="D37" s="99">
        <v>480</v>
      </c>
      <c r="E37" s="106">
        <v>480</v>
      </c>
    </row>
    <row r="38" spans="1:5" ht="12.75">
      <c r="A38" s="97" t="s">
        <v>16</v>
      </c>
      <c r="B38" s="98" t="s">
        <v>192</v>
      </c>
      <c r="C38" s="99">
        <v>0</v>
      </c>
      <c r="D38" s="99">
        <v>151</v>
      </c>
      <c r="E38" s="106">
        <v>267</v>
      </c>
    </row>
    <row r="39" spans="1:5" ht="12.75">
      <c r="A39" s="97" t="s">
        <v>17</v>
      </c>
      <c r="B39" s="98" t="s">
        <v>195</v>
      </c>
      <c r="C39" s="99">
        <v>180</v>
      </c>
      <c r="D39" s="99">
        <v>180</v>
      </c>
      <c r="E39" s="106">
        <v>180</v>
      </c>
    </row>
    <row r="40" spans="1:5" ht="12.75">
      <c r="A40" s="97" t="s">
        <v>188</v>
      </c>
      <c r="B40" s="98" t="s">
        <v>196</v>
      </c>
      <c r="C40" s="99">
        <v>0</v>
      </c>
      <c r="D40" s="99">
        <v>0</v>
      </c>
      <c r="E40" s="106">
        <v>0</v>
      </c>
    </row>
    <row r="41" spans="1:5" ht="12.75">
      <c r="A41" s="97" t="s">
        <v>18</v>
      </c>
      <c r="B41" s="98" t="s">
        <v>197</v>
      </c>
      <c r="C41" s="99">
        <v>0</v>
      </c>
      <c r="D41" s="99">
        <v>11464</v>
      </c>
      <c r="E41" s="109">
        <v>9973</v>
      </c>
    </row>
    <row r="42" spans="1:5" ht="22.5">
      <c r="A42" s="97" t="s">
        <v>191</v>
      </c>
      <c r="B42" s="100" t="s">
        <v>198</v>
      </c>
      <c r="C42" s="101">
        <f>SUM(C37+C38+C39+C41)</f>
        <v>180</v>
      </c>
      <c r="D42" s="101">
        <v>12275</v>
      </c>
      <c r="E42" s="108">
        <v>10900</v>
      </c>
    </row>
    <row r="43" spans="1:5" ht="12.75">
      <c r="A43" s="97" t="s">
        <v>19</v>
      </c>
      <c r="B43" s="98" t="s">
        <v>200</v>
      </c>
      <c r="C43" s="99">
        <v>2370</v>
      </c>
      <c r="D43" s="99">
        <v>2370</v>
      </c>
      <c r="E43" s="109">
        <v>2370</v>
      </c>
    </row>
    <row r="44" spans="1:5" ht="12.75">
      <c r="A44" s="97" t="s">
        <v>193</v>
      </c>
      <c r="B44" s="98" t="s">
        <v>202</v>
      </c>
      <c r="C44" s="99">
        <v>2199</v>
      </c>
      <c r="D44" s="99">
        <v>2199</v>
      </c>
      <c r="E44" s="109">
        <v>2669</v>
      </c>
    </row>
    <row r="45" spans="1:5" ht="12.75">
      <c r="A45" s="97" t="s">
        <v>194</v>
      </c>
      <c r="B45" s="98" t="s">
        <v>203</v>
      </c>
      <c r="C45" s="99">
        <v>1165</v>
      </c>
      <c r="D45" s="99">
        <v>1165</v>
      </c>
      <c r="E45" s="106">
        <v>695</v>
      </c>
    </row>
    <row r="46" spans="1:5" ht="12.75">
      <c r="A46" s="97" t="s">
        <v>20</v>
      </c>
      <c r="B46" s="100" t="s">
        <v>204</v>
      </c>
      <c r="C46" s="101">
        <v>5734</v>
      </c>
      <c r="D46" s="101">
        <v>5734</v>
      </c>
      <c r="E46" s="108">
        <v>5734</v>
      </c>
    </row>
    <row r="47" spans="1:5" ht="12.75">
      <c r="A47" s="97" t="s">
        <v>21</v>
      </c>
      <c r="B47" s="98" t="s">
        <v>205</v>
      </c>
      <c r="C47" s="99">
        <v>14925</v>
      </c>
      <c r="D47" s="99">
        <v>14925</v>
      </c>
      <c r="E47" s="109">
        <v>16712</v>
      </c>
    </row>
    <row r="48" spans="1:5" ht="12.75">
      <c r="A48" s="97" t="s">
        <v>22</v>
      </c>
      <c r="B48" s="98" t="s">
        <v>206</v>
      </c>
      <c r="C48" s="99">
        <v>3965</v>
      </c>
      <c r="D48" s="99">
        <v>3965</v>
      </c>
      <c r="E48" s="109">
        <v>4512</v>
      </c>
    </row>
    <row r="49" spans="1:5" ht="12.75">
      <c r="A49" s="97" t="s">
        <v>199</v>
      </c>
      <c r="B49" s="100" t="s">
        <v>207</v>
      </c>
      <c r="C49" s="101">
        <v>18891</v>
      </c>
      <c r="D49" s="101">
        <v>18891</v>
      </c>
      <c r="E49" s="108">
        <v>21224</v>
      </c>
    </row>
    <row r="50" spans="1:5" ht="12.75">
      <c r="A50" s="97" t="s">
        <v>201</v>
      </c>
      <c r="B50" s="100" t="s">
        <v>208</v>
      </c>
      <c r="C50" s="101">
        <f>SUM(C12+C13+C28+C35+C42+C46+C49)</f>
        <v>41373</v>
      </c>
      <c r="D50" s="101">
        <v>55557</v>
      </c>
      <c r="E50" s="108">
        <v>59085</v>
      </c>
    </row>
  </sheetData>
  <sheetProtection/>
  <mergeCells count="1">
    <mergeCell ref="A1:D1"/>
  </mergeCells>
  <printOptions/>
  <pageMargins left="0.25" right="0.25" top="0.75" bottom="0.75" header="0.3" footer="0.3"/>
  <pageSetup fitToHeight="1" fitToWidth="1" horizontalDpi="600" verticalDpi="600" orientation="portrait" paperSize="9" scale="90" r:id="rId1"/>
  <headerFooter>
    <oddHeader>&amp;R1.melléklet a 6/2018.(V.30.)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9.140625" style="94" customWidth="1"/>
    <col min="2" max="2" width="82.00390625" style="94" customWidth="1"/>
    <col min="3" max="4" width="12.28125" style="94" customWidth="1"/>
    <col min="5" max="5" width="13.8515625" style="94" customWidth="1"/>
    <col min="6" max="16384" width="9.140625" style="94" customWidth="1"/>
  </cols>
  <sheetData>
    <row r="1" spans="1:5" ht="15">
      <c r="A1" s="125" t="s">
        <v>37</v>
      </c>
      <c r="B1" s="125"/>
      <c r="C1" s="125"/>
      <c r="D1" s="125"/>
      <c r="E1" s="125"/>
    </row>
    <row r="2" spans="1:5" ht="12.75">
      <c r="A2" s="95"/>
      <c r="B2" s="95"/>
      <c r="C2" s="95"/>
      <c r="D2" s="95"/>
      <c r="E2" s="95"/>
    </row>
    <row r="3" spans="1:5" ht="44.25" customHeight="1">
      <c r="A3" s="96"/>
      <c r="B3" s="96" t="s">
        <v>0</v>
      </c>
      <c r="C3" s="96" t="s">
        <v>39</v>
      </c>
      <c r="D3" s="96" t="s">
        <v>40</v>
      </c>
      <c r="E3" s="96" t="s">
        <v>230</v>
      </c>
    </row>
    <row r="4" spans="1:5" ht="22.5" customHeight="1">
      <c r="A4" s="97" t="s">
        <v>141</v>
      </c>
      <c r="B4" s="98" t="s">
        <v>209</v>
      </c>
      <c r="C4" s="99">
        <v>8293</v>
      </c>
      <c r="D4" s="110">
        <v>8293</v>
      </c>
      <c r="E4" s="112">
        <v>9293</v>
      </c>
    </row>
    <row r="5" spans="1:5" ht="12.75">
      <c r="A5" s="97" t="s">
        <v>143</v>
      </c>
      <c r="B5" s="98" t="s">
        <v>210</v>
      </c>
      <c r="C5" s="99">
        <v>2494</v>
      </c>
      <c r="D5" s="110">
        <v>2494</v>
      </c>
      <c r="E5" s="99">
        <v>2494</v>
      </c>
    </row>
    <row r="6" spans="1:5" ht="12.75">
      <c r="A6" s="97" t="s">
        <v>145</v>
      </c>
      <c r="B6" s="98" t="s">
        <v>211</v>
      </c>
      <c r="C6" s="99">
        <v>1200</v>
      </c>
      <c r="D6" s="110">
        <v>1200</v>
      </c>
      <c r="E6" s="99">
        <v>1200</v>
      </c>
    </row>
    <row r="7" spans="1:5" ht="12.75">
      <c r="A7" s="97" t="s">
        <v>147</v>
      </c>
      <c r="B7" s="98" t="s">
        <v>23</v>
      </c>
      <c r="C7" s="99">
        <v>0</v>
      </c>
      <c r="D7" s="110">
        <v>137</v>
      </c>
      <c r="E7" s="112">
        <v>1664</v>
      </c>
    </row>
    <row r="8" spans="1:5" ht="12.75">
      <c r="A8" s="97" t="s">
        <v>149</v>
      </c>
      <c r="B8" s="98" t="s">
        <v>212</v>
      </c>
      <c r="C8" s="99">
        <v>11987</v>
      </c>
      <c r="D8" s="110">
        <v>12124</v>
      </c>
      <c r="E8" s="112">
        <v>14651</v>
      </c>
    </row>
    <row r="9" spans="1:5" ht="12.75">
      <c r="A9" s="97" t="s">
        <v>151</v>
      </c>
      <c r="B9" s="98" t="s">
        <v>213</v>
      </c>
      <c r="C9" s="99">
        <v>363</v>
      </c>
      <c r="D9" s="110">
        <v>363</v>
      </c>
      <c r="E9" s="99">
        <v>363</v>
      </c>
    </row>
    <row r="10" spans="1:5" ht="12.75">
      <c r="A10" s="97" t="s">
        <v>153</v>
      </c>
      <c r="B10" s="100" t="s">
        <v>214</v>
      </c>
      <c r="C10" s="101">
        <f>SUM(C8:C9)</f>
        <v>12350</v>
      </c>
      <c r="D10" s="111">
        <f>SUM(D8:D9)</f>
        <v>12487</v>
      </c>
      <c r="E10" s="113">
        <v>15014</v>
      </c>
    </row>
    <row r="11" spans="1:5" ht="12.75">
      <c r="A11" s="97" t="s">
        <v>155</v>
      </c>
      <c r="B11" s="98" t="s">
        <v>215</v>
      </c>
      <c r="C11" s="99">
        <v>0</v>
      </c>
      <c r="D11" s="110">
        <v>14047</v>
      </c>
      <c r="E11" s="112">
        <v>15047</v>
      </c>
    </row>
    <row r="12" spans="1:5" ht="12.75">
      <c r="A12" s="97" t="s">
        <v>157</v>
      </c>
      <c r="B12" s="100" t="s">
        <v>216</v>
      </c>
      <c r="C12" s="101">
        <f>SUM(C11)</f>
        <v>0</v>
      </c>
      <c r="D12" s="111">
        <f>SUM(D11)</f>
        <v>14047</v>
      </c>
      <c r="E12" s="113">
        <v>15047</v>
      </c>
    </row>
    <row r="13" spans="1:5" ht="12.75">
      <c r="A13" s="97" t="s">
        <v>158</v>
      </c>
      <c r="B13" s="98" t="s">
        <v>217</v>
      </c>
      <c r="C13" s="99">
        <v>1390</v>
      </c>
      <c r="D13" s="110">
        <v>1390</v>
      </c>
      <c r="E13" s="99">
        <v>1390</v>
      </c>
    </row>
    <row r="14" spans="1:5" ht="12.75">
      <c r="A14" s="97" t="s">
        <v>160</v>
      </c>
      <c r="B14" s="98" t="s">
        <v>24</v>
      </c>
      <c r="C14" s="99">
        <v>5143</v>
      </c>
      <c r="D14" s="110">
        <v>5143</v>
      </c>
      <c r="E14" s="99">
        <v>5143</v>
      </c>
    </row>
    <row r="15" spans="1:5" ht="12.75">
      <c r="A15" s="97" t="s">
        <v>30</v>
      </c>
      <c r="B15" s="98" t="s">
        <v>218</v>
      </c>
      <c r="C15" s="99">
        <v>0</v>
      </c>
      <c r="D15" s="110">
        <v>0</v>
      </c>
      <c r="E15" s="112">
        <v>0</v>
      </c>
    </row>
    <row r="16" spans="1:5" ht="12.75">
      <c r="A16" s="97" t="s">
        <v>1</v>
      </c>
      <c r="B16" s="98" t="s">
        <v>25</v>
      </c>
      <c r="C16" s="99">
        <v>1500</v>
      </c>
      <c r="D16" s="110">
        <v>1500</v>
      </c>
      <c r="E16" s="99">
        <v>1500</v>
      </c>
    </row>
    <row r="17" spans="1:5" ht="12.75">
      <c r="A17" s="97" t="s">
        <v>32</v>
      </c>
      <c r="B17" s="98" t="s">
        <v>219</v>
      </c>
      <c r="C17" s="99">
        <v>0</v>
      </c>
      <c r="D17" s="110">
        <v>0</v>
      </c>
      <c r="E17" s="112">
        <v>0</v>
      </c>
    </row>
    <row r="18" spans="1:5" ht="12.75">
      <c r="A18" s="97" t="s">
        <v>2</v>
      </c>
      <c r="B18" s="98" t="s">
        <v>220</v>
      </c>
      <c r="C18" s="99">
        <v>6643</v>
      </c>
      <c r="D18" s="110">
        <v>6643</v>
      </c>
      <c r="E18" s="99">
        <v>6643</v>
      </c>
    </row>
    <row r="19" spans="1:5" ht="12.75">
      <c r="A19" s="97" t="s">
        <v>3</v>
      </c>
      <c r="B19" s="98" t="s">
        <v>26</v>
      </c>
      <c r="C19" s="99">
        <v>4</v>
      </c>
      <c r="D19" s="110">
        <v>4</v>
      </c>
      <c r="E19" s="99">
        <v>4</v>
      </c>
    </row>
    <row r="20" spans="1:5" ht="12.75">
      <c r="A20" s="97" t="s">
        <v>163</v>
      </c>
      <c r="B20" s="100" t="s">
        <v>27</v>
      </c>
      <c r="C20" s="101">
        <f>SUM(C13+C18+C19)</f>
        <v>8037</v>
      </c>
      <c r="D20" s="111">
        <f>SUM(D13+D18+D19)</f>
        <v>8037</v>
      </c>
      <c r="E20" s="113">
        <v>8037</v>
      </c>
    </row>
    <row r="21" spans="1:5" ht="12.75">
      <c r="A21" s="97" t="s">
        <v>4</v>
      </c>
      <c r="B21" s="98" t="s">
        <v>28</v>
      </c>
      <c r="C21" s="99">
        <v>1810</v>
      </c>
      <c r="D21" s="110">
        <v>1810</v>
      </c>
      <c r="E21" s="99">
        <v>1810</v>
      </c>
    </row>
    <row r="22" spans="1:5" ht="12.75">
      <c r="A22" s="97" t="s">
        <v>5</v>
      </c>
      <c r="B22" s="98" t="s">
        <v>221</v>
      </c>
      <c r="C22" s="99">
        <v>5</v>
      </c>
      <c r="D22" s="110">
        <v>5</v>
      </c>
      <c r="E22" s="99">
        <v>5</v>
      </c>
    </row>
    <row r="23" spans="1:5" ht="12.75">
      <c r="A23" s="97" t="s">
        <v>6</v>
      </c>
      <c r="B23" s="98" t="s">
        <v>222</v>
      </c>
      <c r="C23" s="99">
        <v>5</v>
      </c>
      <c r="D23" s="110">
        <v>5</v>
      </c>
      <c r="E23" s="99">
        <v>5</v>
      </c>
    </row>
    <row r="24" spans="1:5" ht="12.75">
      <c r="A24" s="97" t="s">
        <v>8</v>
      </c>
      <c r="B24" s="100" t="s">
        <v>223</v>
      </c>
      <c r="C24" s="101">
        <v>1815</v>
      </c>
      <c r="D24" s="111">
        <v>1815</v>
      </c>
      <c r="E24" s="101">
        <v>1815</v>
      </c>
    </row>
    <row r="25" spans="1:5" ht="12.75">
      <c r="A25" s="97" t="s">
        <v>9</v>
      </c>
      <c r="B25" s="98" t="s">
        <v>224</v>
      </c>
      <c r="C25" s="99">
        <v>2000</v>
      </c>
      <c r="D25" s="110">
        <v>2000</v>
      </c>
      <c r="E25" s="99">
        <v>2000</v>
      </c>
    </row>
    <row r="26" spans="1:5" ht="12.75">
      <c r="A26" s="97" t="s">
        <v>34</v>
      </c>
      <c r="B26" s="100" t="s">
        <v>225</v>
      </c>
      <c r="C26" s="101">
        <v>2000</v>
      </c>
      <c r="D26" s="111">
        <v>2000</v>
      </c>
      <c r="E26" s="101">
        <v>2000</v>
      </c>
    </row>
    <row r="27" spans="1:5" ht="12.75">
      <c r="A27" s="97" t="s">
        <v>171</v>
      </c>
      <c r="B27" s="100" t="s">
        <v>226</v>
      </c>
      <c r="C27" s="101">
        <f>SUM(C10+C12+C20+C24+C26)</f>
        <v>24202</v>
      </c>
      <c r="D27" s="111">
        <v>38386</v>
      </c>
      <c r="E27" s="113">
        <v>41913</v>
      </c>
    </row>
  </sheetData>
  <sheetProtection/>
  <mergeCells count="1">
    <mergeCell ref="A1:E1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>
    <oddHeader>&amp;R2. melléklet az 6/2018.( 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view="pageLayout" workbookViewId="0" topLeftCell="A1">
      <selection activeCell="B17" sqref="B16:B17"/>
    </sheetView>
  </sheetViews>
  <sheetFormatPr defaultColWidth="9.140625" defaultRowHeight="12.75"/>
  <cols>
    <col min="1" max="1" width="6.00390625" style="94" customWidth="1"/>
    <col min="2" max="2" width="53.28125" style="94" customWidth="1"/>
    <col min="3" max="3" width="14.57421875" style="94" customWidth="1"/>
    <col min="4" max="4" width="13.140625" style="94" customWidth="1"/>
    <col min="5" max="16384" width="9.140625" style="94" customWidth="1"/>
  </cols>
  <sheetData>
    <row r="1" spans="1:4" ht="15">
      <c r="A1" s="126" t="s">
        <v>38</v>
      </c>
      <c r="B1" s="127"/>
      <c r="C1" s="127"/>
      <c r="D1" s="127"/>
    </row>
    <row r="2" ht="55.5" customHeight="1"/>
    <row r="3" spans="1:4" ht="41.25" customHeight="1">
      <c r="A3" s="102"/>
      <c r="B3" s="96" t="s">
        <v>0</v>
      </c>
      <c r="C3" s="96" t="s">
        <v>39</v>
      </c>
      <c r="D3" s="96" t="s">
        <v>40</v>
      </c>
    </row>
    <row r="4" spans="1:4" ht="19.5" customHeight="1">
      <c r="A4" s="103" t="s">
        <v>30</v>
      </c>
      <c r="B4" s="122" t="s">
        <v>31</v>
      </c>
      <c r="C4" s="99">
        <v>17650</v>
      </c>
      <c r="D4" s="99">
        <v>17650</v>
      </c>
    </row>
    <row r="5" spans="1:4" ht="15.75" customHeight="1">
      <c r="A5" s="103" t="s">
        <v>32</v>
      </c>
      <c r="B5" s="122" t="s">
        <v>33</v>
      </c>
      <c r="C5" s="99">
        <v>17650</v>
      </c>
      <c r="D5" s="99">
        <v>17650</v>
      </c>
    </row>
    <row r="6" spans="1:7" ht="12.75">
      <c r="A6" s="119" t="s">
        <v>2</v>
      </c>
      <c r="B6" s="120" t="s">
        <v>235</v>
      </c>
      <c r="C6" s="112">
        <v>0</v>
      </c>
      <c r="D6" s="112">
        <v>522</v>
      </c>
      <c r="E6" s="121"/>
      <c r="F6" s="121"/>
      <c r="G6" s="121"/>
    </row>
    <row r="7" spans="1:4" ht="22.5" customHeight="1">
      <c r="A7" s="103" t="s">
        <v>34</v>
      </c>
      <c r="B7" s="122" t="s">
        <v>35</v>
      </c>
      <c r="C7" s="99">
        <v>17650</v>
      </c>
      <c r="D7" s="99">
        <v>18172</v>
      </c>
    </row>
    <row r="8" spans="1:4" ht="15" customHeight="1">
      <c r="A8" s="104" t="s">
        <v>13</v>
      </c>
      <c r="B8" s="123" t="s">
        <v>36</v>
      </c>
      <c r="C8" s="99">
        <v>17650</v>
      </c>
      <c r="D8" s="99">
        <v>18172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&amp;R4. melléklet a 6/2018 V.30.)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6.28125" style="0" customWidth="1"/>
    <col min="2" max="2" width="54.7109375" style="0" customWidth="1"/>
    <col min="3" max="4" width="13.00390625" style="0" customWidth="1"/>
  </cols>
  <sheetData>
    <row r="1" spans="1:4" ht="15">
      <c r="A1" s="126" t="s">
        <v>231</v>
      </c>
      <c r="B1" s="126"/>
      <c r="C1" s="126"/>
      <c r="D1" s="126"/>
    </row>
    <row r="2" spans="1:4" ht="15">
      <c r="A2" s="107"/>
      <c r="B2" s="107"/>
      <c r="C2" s="107"/>
      <c r="D2" s="107"/>
    </row>
    <row r="3" spans="1:4" ht="15">
      <c r="A3" s="107"/>
      <c r="B3" s="107"/>
      <c r="C3" s="107"/>
      <c r="D3" s="107"/>
    </row>
    <row r="4" spans="1:4" ht="12.75">
      <c r="A4" s="94"/>
      <c r="B4" s="94"/>
      <c r="C4" s="94"/>
      <c r="D4" s="94"/>
    </row>
    <row r="5" spans="1:4" ht="39" customHeight="1">
      <c r="A5" s="96"/>
      <c r="B5" s="96" t="s">
        <v>0</v>
      </c>
      <c r="C5" s="96" t="s">
        <v>39</v>
      </c>
      <c r="D5" s="96" t="s">
        <v>40</v>
      </c>
    </row>
    <row r="6" spans="1:4" ht="19.5" customHeight="1">
      <c r="A6" s="114" t="s">
        <v>44</v>
      </c>
      <c r="B6" s="115" t="s">
        <v>232</v>
      </c>
      <c r="C6" s="116">
        <v>479</v>
      </c>
      <c r="D6" s="116">
        <v>1000</v>
      </c>
    </row>
    <row r="7" spans="1:4" ht="19.5" customHeight="1">
      <c r="A7" s="114" t="s">
        <v>47</v>
      </c>
      <c r="B7" s="115" t="s">
        <v>233</v>
      </c>
      <c r="C7" s="116">
        <v>479</v>
      </c>
      <c r="D7" s="116">
        <v>1000</v>
      </c>
    </row>
    <row r="8" spans="1:4" ht="19.5" customHeight="1">
      <c r="A8" s="117" t="s">
        <v>50</v>
      </c>
      <c r="B8" s="118" t="s">
        <v>234</v>
      </c>
      <c r="C8" s="116">
        <v>479</v>
      </c>
      <c r="D8" s="116">
        <v>1000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&amp;C3. melléklet a 6/2018. (V. 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view="pageLayout" workbookViewId="0" topLeftCell="A1">
      <selection activeCell="B2" sqref="B2:E2"/>
    </sheetView>
  </sheetViews>
  <sheetFormatPr defaultColWidth="9.140625" defaultRowHeight="12.75"/>
  <cols>
    <col min="2" max="2" width="52.00390625" style="0" bestFit="1" customWidth="1"/>
    <col min="3" max="3" width="16.57421875" style="0" bestFit="1" customWidth="1"/>
    <col min="4" max="4" width="39.140625" style="0" bestFit="1" customWidth="1"/>
    <col min="5" max="5" width="17.00390625" style="0" bestFit="1" customWidth="1"/>
  </cols>
  <sheetData>
    <row r="2" spans="1:5" ht="15.75">
      <c r="A2" s="1"/>
      <c r="B2" s="128" t="s">
        <v>41</v>
      </c>
      <c r="C2" s="128"/>
      <c r="D2" s="128"/>
      <c r="E2" s="128"/>
    </row>
    <row r="3" spans="1:5" ht="14.25" thickBot="1">
      <c r="A3" s="1"/>
      <c r="B3" s="2"/>
      <c r="C3" s="2"/>
      <c r="D3" s="129" t="s">
        <v>137</v>
      </c>
      <c r="E3" s="129"/>
    </row>
    <row r="4" spans="1:5" ht="15" customHeight="1" thickBot="1">
      <c r="A4" s="3"/>
      <c r="B4" s="4" t="s">
        <v>42</v>
      </c>
      <c r="C4" s="5"/>
      <c r="D4" s="130" t="s">
        <v>43</v>
      </c>
      <c r="E4" s="131"/>
    </row>
    <row r="5" spans="1:5" ht="24.75" customHeight="1" thickBot="1">
      <c r="A5" s="6"/>
      <c r="B5" s="7" t="s">
        <v>0</v>
      </c>
      <c r="C5" s="8" t="s">
        <v>227</v>
      </c>
      <c r="D5" s="9" t="s">
        <v>0</v>
      </c>
      <c r="E5" s="8" t="s">
        <v>227</v>
      </c>
    </row>
    <row r="6" spans="1:5" ht="15" customHeight="1" thickBot="1">
      <c r="A6" s="10">
        <v>1</v>
      </c>
      <c r="B6" s="11">
        <v>2</v>
      </c>
      <c r="C6" s="12">
        <v>3</v>
      </c>
      <c r="D6" s="13">
        <v>4</v>
      </c>
      <c r="E6" s="12">
        <v>5</v>
      </c>
    </row>
    <row r="7" spans="1:5" ht="15" customHeight="1">
      <c r="A7" s="14" t="s">
        <v>44</v>
      </c>
      <c r="B7" s="15" t="s">
        <v>45</v>
      </c>
      <c r="C7" s="16">
        <v>1815</v>
      </c>
      <c r="D7" s="17" t="s">
        <v>46</v>
      </c>
      <c r="E7" s="18">
        <v>7119</v>
      </c>
    </row>
    <row r="8" spans="1:5" ht="15" customHeight="1">
      <c r="A8" s="19" t="s">
        <v>47</v>
      </c>
      <c r="B8" s="20" t="s">
        <v>48</v>
      </c>
      <c r="C8" s="21"/>
      <c r="D8" s="20" t="s">
        <v>49</v>
      </c>
      <c r="E8" s="22">
        <v>1409</v>
      </c>
    </row>
    <row r="9" spans="1:5" ht="15" customHeight="1">
      <c r="A9" s="19" t="s">
        <v>50</v>
      </c>
      <c r="B9" s="20" t="s">
        <v>51</v>
      </c>
      <c r="C9" s="23">
        <v>8037</v>
      </c>
      <c r="D9" s="20" t="s">
        <v>52</v>
      </c>
      <c r="E9" s="24">
        <v>10054</v>
      </c>
    </row>
    <row r="10" spans="1:5" ht="15" customHeight="1">
      <c r="A10" s="19" t="s">
        <v>53</v>
      </c>
      <c r="B10" s="25" t="s">
        <v>54</v>
      </c>
      <c r="C10" s="23"/>
      <c r="D10" s="20" t="s">
        <v>55</v>
      </c>
      <c r="E10" s="24">
        <v>927</v>
      </c>
    </row>
    <row r="11" spans="1:5" ht="15" customHeight="1">
      <c r="A11" s="19" t="s">
        <v>56</v>
      </c>
      <c r="B11" s="20" t="s">
        <v>57</v>
      </c>
      <c r="C11" s="23">
        <v>30061</v>
      </c>
      <c r="D11" s="20" t="s">
        <v>58</v>
      </c>
      <c r="E11" s="24">
        <v>9973</v>
      </c>
    </row>
    <row r="12" spans="1:5" ht="15" customHeight="1">
      <c r="A12" s="19" t="s">
        <v>59</v>
      </c>
      <c r="B12" s="20" t="s">
        <v>60</v>
      </c>
      <c r="C12" s="23"/>
      <c r="D12" s="20" t="s">
        <v>61</v>
      </c>
      <c r="E12" s="23">
        <v>2645</v>
      </c>
    </row>
    <row r="13" spans="1:5" ht="15" customHeight="1">
      <c r="A13" s="19" t="s">
        <v>62</v>
      </c>
      <c r="B13" s="20" t="s">
        <v>63</v>
      </c>
      <c r="C13" s="23"/>
      <c r="D13" s="20"/>
      <c r="E13" s="23"/>
    </row>
    <row r="14" spans="1:5" ht="15" customHeight="1">
      <c r="A14" s="19" t="s">
        <v>64</v>
      </c>
      <c r="B14" s="20" t="s">
        <v>65</v>
      </c>
      <c r="C14" s="23"/>
      <c r="D14" s="20"/>
      <c r="E14" s="23"/>
    </row>
    <row r="15" spans="1:5" ht="15" customHeight="1">
      <c r="A15" s="19" t="s">
        <v>66</v>
      </c>
      <c r="B15" s="26"/>
      <c r="C15" s="23"/>
      <c r="D15" s="20"/>
      <c r="E15" s="23"/>
    </row>
    <row r="16" spans="1:5" ht="15" customHeight="1" thickBot="1">
      <c r="A16" s="27" t="s">
        <v>67</v>
      </c>
      <c r="B16" s="28"/>
      <c r="C16" s="29"/>
      <c r="D16" s="20"/>
      <c r="E16" s="30"/>
    </row>
    <row r="17" spans="1:5" ht="15" customHeight="1" thickBot="1">
      <c r="A17" s="31" t="s">
        <v>68</v>
      </c>
      <c r="B17" s="32" t="s">
        <v>69</v>
      </c>
      <c r="C17" s="33">
        <f>SUM(C7:C16)</f>
        <v>39913</v>
      </c>
      <c r="D17" s="34" t="s">
        <v>70</v>
      </c>
      <c r="E17" s="33">
        <f>SUM(E7:E16)</f>
        <v>32127</v>
      </c>
    </row>
    <row r="18" spans="1:5" ht="15" customHeight="1">
      <c r="A18" s="14" t="s">
        <v>71</v>
      </c>
      <c r="B18" s="35" t="s">
        <v>72</v>
      </c>
      <c r="C18" s="36">
        <v>17650</v>
      </c>
      <c r="D18" s="37" t="s">
        <v>73</v>
      </c>
      <c r="E18" s="38"/>
    </row>
    <row r="19" spans="1:5" ht="15" customHeight="1">
      <c r="A19" s="19" t="s">
        <v>74</v>
      </c>
      <c r="B19" s="39" t="s">
        <v>75</v>
      </c>
      <c r="C19" s="40"/>
      <c r="D19" s="37" t="s">
        <v>76</v>
      </c>
      <c r="E19" s="41"/>
    </row>
    <row r="20" spans="1:5" ht="15" customHeight="1">
      <c r="A20" s="19" t="s">
        <v>77</v>
      </c>
      <c r="B20" s="42" t="s">
        <v>78</v>
      </c>
      <c r="C20" s="41"/>
      <c r="D20" s="37" t="s">
        <v>79</v>
      </c>
      <c r="E20" s="41"/>
    </row>
    <row r="21" spans="1:5" ht="15" customHeight="1">
      <c r="A21" s="19" t="s">
        <v>80</v>
      </c>
      <c r="B21" s="42" t="s">
        <v>81</v>
      </c>
      <c r="C21" s="41"/>
      <c r="D21" s="37" t="s">
        <v>82</v>
      </c>
      <c r="E21" s="41"/>
    </row>
    <row r="22" spans="1:5" ht="15" customHeight="1">
      <c r="A22" s="19" t="s">
        <v>83</v>
      </c>
      <c r="B22" s="42" t="s">
        <v>84</v>
      </c>
      <c r="C22" s="41"/>
      <c r="D22" s="43" t="s">
        <v>85</v>
      </c>
      <c r="E22" s="41"/>
    </row>
    <row r="23" spans="1:5" ht="15" customHeight="1">
      <c r="A23" s="19" t="s">
        <v>86</v>
      </c>
      <c r="B23" s="42" t="s">
        <v>87</v>
      </c>
      <c r="C23" s="41"/>
      <c r="D23" s="37" t="s">
        <v>88</v>
      </c>
      <c r="E23" s="41"/>
    </row>
    <row r="24" spans="1:5" ht="15" customHeight="1">
      <c r="A24" s="19" t="s">
        <v>89</v>
      </c>
      <c r="B24" s="44" t="s">
        <v>90</v>
      </c>
      <c r="C24" s="38"/>
      <c r="D24" s="45" t="s">
        <v>91</v>
      </c>
      <c r="E24" s="38"/>
    </row>
    <row r="25" spans="1:5" ht="15" customHeight="1">
      <c r="A25" s="19" t="s">
        <v>92</v>
      </c>
      <c r="B25" s="42" t="s">
        <v>93</v>
      </c>
      <c r="C25" s="41"/>
      <c r="D25" s="46" t="s">
        <v>94</v>
      </c>
      <c r="E25" s="41"/>
    </row>
    <row r="26" spans="1:5" ht="15" customHeight="1">
      <c r="A26" s="19" t="s">
        <v>95</v>
      </c>
      <c r="B26" s="17" t="s">
        <v>236</v>
      </c>
      <c r="C26" s="47">
        <v>521</v>
      </c>
      <c r="D26" s="45" t="s">
        <v>96</v>
      </c>
      <c r="E26" s="47"/>
    </row>
    <row r="27" spans="1:5" ht="15" customHeight="1" thickBot="1">
      <c r="A27" s="27" t="s">
        <v>97</v>
      </c>
      <c r="B27" s="48"/>
      <c r="C27" s="49"/>
      <c r="D27" s="50" t="s">
        <v>98</v>
      </c>
      <c r="E27" s="49">
        <v>479</v>
      </c>
    </row>
    <row r="28" spans="1:5" ht="15" customHeight="1" thickBot="1">
      <c r="A28" s="51" t="s">
        <v>99</v>
      </c>
      <c r="B28" s="32" t="s">
        <v>100</v>
      </c>
      <c r="C28" s="33">
        <v>17650</v>
      </c>
      <c r="D28" s="52" t="s">
        <v>101</v>
      </c>
      <c r="E28" s="33">
        <f>SUM(E18:E27)</f>
        <v>479</v>
      </c>
    </row>
    <row r="29" spans="1:5" ht="15" customHeight="1" thickBot="1">
      <c r="A29" s="31" t="s">
        <v>102</v>
      </c>
      <c r="B29" s="53" t="s">
        <v>103</v>
      </c>
      <c r="C29" s="33">
        <f>SUM(C17,C28)</f>
        <v>57563</v>
      </c>
      <c r="D29" s="54" t="s">
        <v>104</v>
      </c>
      <c r="E29" s="33">
        <f>+E17+E28</f>
        <v>32606</v>
      </c>
    </row>
    <row r="30" spans="1:5" ht="15" customHeight="1" thickBot="1">
      <c r="A30" s="55"/>
      <c r="B30" s="56" t="s">
        <v>105</v>
      </c>
      <c r="C30" s="57"/>
      <c r="D30" s="58" t="s">
        <v>106</v>
      </c>
      <c r="E30" s="57">
        <f>C29-E29</f>
        <v>24957</v>
      </c>
    </row>
  </sheetData>
  <sheetProtection/>
  <mergeCells count="3">
    <mergeCell ref="B2:E2"/>
    <mergeCell ref="D3:E3"/>
    <mergeCell ref="D4:E4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&amp;R5.1. melléklet az 6/2018. (V.30.)  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5.140625" style="0" bestFit="1" customWidth="1"/>
    <col min="2" max="2" width="47.140625" style="0" bestFit="1" customWidth="1"/>
    <col min="3" max="3" width="14.8515625" style="0" customWidth="1"/>
    <col min="4" max="4" width="49.7109375" style="0" bestFit="1" customWidth="1"/>
    <col min="5" max="5" width="16.00390625" style="0" customWidth="1"/>
  </cols>
  <sheetData>
    <row r="2" spans="1:6" ht="15.75">
      <c r="A2" s="136" t="s">
        <v>107</v>
      </c>
      <c r="B2" s="136"/>
      <c r="C2" s="136"/>
      <c r="D2" s="136"/>
      <c r="E2" s="136"/>
      <c r="F2" s="60"/>
    </row>
    <row r="3" spans="1:6" ht="14.25" thickBot="1">
      <c r="A3" s="59"/>
      <c r="B3" s="2"/>
      <c r="C3" s="2"/>
      <c r="D3" s="59"/>
      <c r="E3" s="61" t="s">
        <v>139</v>
      </c>
      <c r="F3" s="59"/>
    </row>
    <row r="4" spans="1:6" ht="18" customHeight="1" thickBot="1">
      <c r="A4" s="132" t="s">
        <v>108</v>
      </c>
      <c r="B4" s="62" t="s">
        <v>42</v>
      </c>
      <c r="C4" s="4"/>
      <c r="D4" s="134" t="s">
        <v>43</v>
      </c>
      <c r="E4" s="135"/>
      <c r="F4" s="63"/>
    </row>
    <row r="5" spans="1:6" ht="23.25" customHeight="1" thickBot="1">
      <c r="A5" s="133"/>
      <c r="B5" s="9" t="s">
        <v>0</v>
      </c>
      <c r="C5" s="64" t="s">
        <v>228</v>
      </c>
      <c r="D5" s="65" t="s">
        <v>0</v>
      </c>
      <c r="E5" s="66" t="s">
        <v>228</v>
      </c>
      <c r="F5" s="67"/>
    </row>
    <row r="6" spans="1:6" ht="18" customHeight="1" thickBot="1">
      <c r="A6" s="68">
        <v>1</v>
      </c>
      <c r="B6" s="13">
        <v>2</v>
      </c>
      <c r="C6" s="10">
        <v>3</v>
      </c>
      <c r="D6" s="13">
        <v>4</v>
      </c>
      <c r="E6" s="69">
        <v>5</v>
      </c>
      <c r="F6" s="70"/>
    </row>
    <row r="7" spans="1:6" ht="18" customHeight="1">
      <c r="A7" s="71" t="s">
        <v>44</v>
      </c>
      <c r="B7" s="45" t="s">
        <v>109</v>
      </c>
      <c r="C7" s="17">
        <v>2000</v>
      </c>
      <c r="D7" s="45" t="s">
        <v>110</v>
      </c>
      <c r="E7" s="21">
        <v>5734</v>
      </c>
      <c r="F7" s="72"/>
    </row>
    <row r="8" spans="1:6" ht="18" customHeight="1">
      <c r="A8" s="73" t="s">
        <v>47</v>
      </c>
      <c r="B8" s="46" t="s">
        <v>111</v>
      </c>
      <c r="C8" s="20"/>
      <c r="D8" s="46" t="s">
        <v>112</v>
      </c>
      <c r="E8" s="23">
        <v>21224</v>
      </c>
      <c r="F8" s="72"/>
    </row>
    <row r="9" spans="1:6" ht="18" customHeight="1">
      <c r="A9" s="73" t="s">
        <v>50</v>
      </c>
      <c r="B9" s="46" t="s">
        <v>113</v>
      </c>
      <c r="C9" s="74">
        <v>0</v>
      </c>
      <c r="D9" s="46" t="s">
        <v>114</v>
      </c>
      <c r="E9" s="23"/>
      <c r="F9" s="72"/>
    </row>
    <row r="10" spans="1:6" ht="18" customHeight="1">
      <c r="A10" s="73" t="s">
        <v>53</v>
      </c>
      <c r="B10" s="46" t="s">
        <v>115</v>
      </c>
      <c r="C10" s="74"/>
      <c r="D10" s="46" t="s">
        <v>116</v>
      </c>
      <c r="E10" s="23"/>
      <c r="F10" s="72"/>
    </row>
    <row r="11" spans="1:6" ht="18" customHeight="1">
      <c r="A11" s="73" t="s">
        <v>56</v>
      </c>
      <c r="B11" s="46" t="s">
        <v>117</v>
      </c>
      <c r="C11" s="74"/>
      <c r="D11" s="46" t="s">
        <v>118</v>
      </c>
      <c r="E11" s="23"/>
      <c r="F11" s="72"/>
    </row>
    <row r="12" spans="1:6" ht="18" customHeight="1">
      <c r="A12" s="73" t="s">
        <v>59</v>
      </c>
      <c r="B12" s="46" t="s">
        <v>119</v>
      </c>
      <c r="C12" s="75"/>
      <c r="D12" s="46" t="s">
        <v>120</v>
      </c>
      <c r="E12" s="23"/>
      <c r="F12" s="72"/>
    </row>
    <row r="13" spans="1:6" ht="18" customHeight="1">
      <c r="A13" s="73" t="s">
        <v>62</v>
      </c>
      <c r="B13" s="46" t="s">
        <v>57</v>
      </c>
      <c r="C13" s="74"/>
      <c r="D13" s="46" t="s">
        <v>121</v>
      </c>
      <c r="E13" s="23"/>
      <c r="F13" s="72"/>
    </row>
    <row r="14" spans="1:6" ht="18" customHeight="1">
      <c r="A14" s="73" t="s">
        <v>64</v>
      </c>
      <c r="B14" s="46" t="s">
        <v>122</v>
      </c>
      <c r="C14" s="74"/>
      <c r="D14" s="37" t="s">
        <v>58</v>
      </c>
      <c r="E14" s="23"/>
      <c r="F14" s="72"/>
    </row>
    <row r="15" spans="1:6" ht="18" customHeight="1">
      <c r="A15" s="73" t="s">
        <v>66</v>
      </c>
      <c r="B15" s="46" t="s">
        <v>123</v>
      </c>
      <c r="C15" s="75"/>
      <c r="D15" s="46"/>
      <c r="E15" s="23"/>
      <c r="F15" s="72"/>
    </row>
    <row r="16" spans="1:6" ht="15" customHeight="1" thickBot="1">
      <c r="A16" s="73" t="s">
        <v>67</v>
      </c>
      <c r="B16" s="46"/>
      <c r="C16" s="23"/>
      <c r="D16" s="46"/>
      <c r="E16" s="23"/>
      <c r="F16" s="72"/>
    </row>
    <row r="17" spans="1:6" ht="18" customHeight="1" thickBot="1">
      <c r="A17" s="76" t="s">
        <v>68</v>
      </c>
      <c r="B17" s="52" t="s">
        <v>69</v>
      </c>
      <c r="C17" s="77">
        <f>SUM(C7:C16)</f>
        <v>2000</v>
      </c>
      <c r="D17" s="52" t="s">
        <v>70</v>
      </c>
      <c r="E17" s="33">
        <f>SUM(E7:E16)</f>
        <v>26958</v>
      </c>
      <c r="F17" s="78"/>
    </row>
    <row r="18" spans="1:6" ht="18" customHeight="1">
      <c r="A18" s="79" t="s">
        <v>71</v>
      </c>
      <c r="B18" s="80" t="s">
        <v>124</v>
      </c>
      <c r="C18" s="81"/>
      <c r="D18" s="37" t="s">
        <v>73</v>
      </c>
      <c r="E18" s="47"/>
      <c r="F18" s="82"/>
    </row>
    <row r="19" spans="1:6" ht="18" customHeight="1">
      <c r="A19" s="73" t="s">
        <v>74</v>
      </c>
      <c r="B19" s="37" t="s">
        <v>78</v>
      </c>
      <c r="C19" s="83"/>
      <c r="D19" s="37" t="s">
        <v>125</v>
      </c>
      <c r="E19" s="41"/>
      <c r="F19" s="82"/>
    </row>
    <row r="20" spans="1:6" ht="18" customHeight="1">
      <c r="A20" s="73" t="s">
        <v>77</v>
      </c>
      <c r="B20" s="37" t="s">
        <v>126</v>
      </c>
      <c r="C20" s="83"/>
      <c r="D20" s="37" t="s">
        <v>127</v>
      </c>
      <c r="E20" s="41"/>
      <c r="F20" s="82"/>
    </row>
    <row r="21" spans="1:6" ht="18" customHeight="1">
      <c r="A21" s="73" t="s">
        <v>80</v>
      </c>
      <c r="B21" s="37" t="s">
        <v>128</v>
      </c>
      <c r="C21" s="83"/>
      <c r="D21" s="37" t="s">
        <v>82</v>
      </c>
      <c r="E21" s="41"/>
      <c r="F21" s="82"/>
    </row>
    <row r="22" spans="1:6" ht="18" customHeight="1">
      <c r="A22" s="73" t="s">
        <v>83</v>
      </c>
      <c r="B22" s="37" t="s">
        <v>129</v>
      </c>
      <c r="C22" s="83"/>
      <c r="D22" s="43" t="s">
        <v>85</v>
      </c>
      <c r="E22" s="41"/>
      <c r="F22" s="82"/>
    </row>
    <row r="23" spans="1:6" ht="18" customHeight="1">
      <c r="A23" s="73" t="s">
        <v>86</v>
      </c>
      <c r="B23" s="43" t="s">
        <v>130</v>
      </c>
      <c r="C23" s="83"/>
      <c r="D23" s="37" t="s">
        <v>131</v>
      </c>
      <c r="E23" s="41"/>
      <c r="F23" s="82"/>
    </row>
    <row r="24" spans="1:6" ht="18" customHeight="1">
      <c r="A24" s="73" t="s">
        <v>89</v>
      </c>
      <c r="B24" s="37" t="s">
        <v>90</v>
      </c>
      <c r="C24" s="83"/>
      <c r="D24" s="45" t="s">
        <v>94</v>
      </c>
      <c r="E24" s="41"/>
      <c r="F24" s="82"/>
    </row>
    <row r="25" spans="1:6" ht="18" customHeight="1">
      <c r="A25" s="73" t="s">
        <v>92</v>
      </c>
      <c r="B25" s="45" t="s">
        <v>132</v>
      </c>
      <c r="C25" s="83"/>
      <c r="D25" s="46" t="s">
        <v>138</v>
      </c>
      <c r="E25" s="41"/>
      <c r="F25" s="82"/>
    </row>
    <row r="26" spans="1:6" ht="18" customHeight="1" thickBot="1">
      <c r="A26" s="84" t="s">
        <v>95</v>
      </c>
      <c r="B26" s="50"/>
      <c r="C26" s="83"/>
      <c r="D26" s="45"/>
      <c r="E26" s="41"/>
      <c r="F26" s="82"/>
    </row>
    <row r="27" spans="1:6" ht="18" customHeight="1" thickBot="1">
      <c r="A27" s="85" t="s">
        <v>97</v>
      </c>
      <c r="B27" s="52" t="s">
        <v>133</v>
      </c>
      <c r="C27" s="77">
        <f>SUM(C18:C26)</f>
        <v>0</v>
      </c>
      <c r="D27" s="52" t="s">
        <v>134</v>
      </c>
      <c r="E27" s="86">
        <f>SUM(E18:E26)</f>
        <v>0</v>
      </c>
      <c r="F27" s="87"/>
    </row>
    <row r="28" spans="1:6" ht="18" customHeight="1" thickBot="1">
      <c r="A28" s="85" t="s">
        <v>99</v>
      </c>
      <c r="B28" s="54" t="s">
        <v>135</v>
      </c>
      <c r="C28" s="88">
        <v>2000</v>
      </c>
      <c r="D28" s="54" t="s">
        <v>136</v>
      </c>
      <c r="E28" s="89">
        <v>26598</v>
      </c>
      <c r="F28" s="90"/>
    </row>
    <row r="29" spans="1:6" ht="18" customHeight="1" thickBot="1">
      <c r="A29" s="85" t="s">
        <v>102</v>
      </c>
      <c r="B29" s="91" t="s">
        <v>105</v>
      </c>
      <c r="C29" s="105">
        <f>E28-C28</f>
        <v>24598</v>
      </c>
      <c r="D29" s="91" t="s">
        <v>106</v>
      </c>
      <c r="E29" s="92"/>
      <c r="F29" s="93"/>
    </row>
    <row r="30" ht="18" customHeight="1"/>
  </sheetData>
  <sheetProtection/>
  <mergeCells count="3">
    <mergeCell ref="A4:A5"/>
    <mergeCell ref="D4:E4"/>
    <mergeCell ref="A2:E2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&amp;R5.2. melléklet a 6/2018 (V.30.)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2017-11-10T14:03:03Z</cp:lastPrinted>
  <dcterms:created xsi:type="dcterms:W3CDTF">2014-01-13T16:29:21Z</dcterms:created>
  <dcterms:modified xsi:type="dcterms:W3CDTF">2018-06-01T08:17:30Z</dcterms:modified>
  <cp:category/>
  <cp:version/>
  <cp:contentType/>
  <cp:contentStatus/>
</cp:coreProperties>
</file>