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használó\Documents\Zárszámadás 2019\Uraiújfalu\rendelet\"/>
    </mc:Choice>
  </mc:AlternateContent>
  <bookViews>
    <workbookView xWindow="0" yWindow="0" windowWidth="25125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D23" i="1"/>
  <c r="E23" i="1"/>
  <c r="F23" i="1"/>
  <c r="B23" i="1"/>
  <c r="F33" i="1"/>
  <c r="C14" i="1"/>
  <c r="D14" i="1"/>
  <c r="D35" i="1" s="1"/>
  <c r="E14" i="1"/>
  <c r="F14" i="1"/>
  <c r="B14" i="1"/>
  <c r="F22" i="1"/>
  <c r="C46" i="1"/>
  <c r="D46" i="1"/>
  <c r="E46" i="1"/>
  <c r="C41" i="1"/>
  <c r="D41" i="1"/>
  <c r="E41" i="1"/>
  <c r="C36" i="1"/>
  <c r="D36" i="1"/>
  <c r="E36" i="1"/>
  <c r="C35" i="1"/>
  <c r="E35" i="1"/>
  <c r="F25" i="1"/>
  <c r="F26" i="1"/>
  <c r="F27" i="1"/>
  <c r="F28" i="1"/>
  <c r="F29" i="1"/>
  <c r="F30" i="1"/>
  <c r="F31" i="1"/>
  <c r="F32" i="1"/>
  <c r="F24" i="1"/>
  <c r="C12" i="1"/>
  <c r="D12" i="1"/>
  <c r="E12" i="1"/>
  <c r="C10" i="1"/>
  <c r="D10" i="1"/>
  <c r="E10" i="1"/>
  <c r="F8" i="1"/>
  <c r="F9" i="1"/>
  <c r="F7" i="1"/>
  <c r="D7" i="1"/>
  <c r="E7" i="1"/>
  <c r="C7" i="1"/>
  <c r="F42" i="1"/>
  <c r="F43" i="1"/>
  <c r="F41" i="1" s="1"/>
  <c r="F44" i="1"/>
  <c r="F45" i="1"/>
  <c r="F38" i="1"/>
  <c r="F39" i="1"/>
  <c r="F40" i="1"/>
  <c r="B46" i="1"/>
  <c r="B36" i="1"/>
  <c r="B41" i="1"/>
  <c r="B7" i="1" l="1"/>
  <c r="B10" i="1"/>
  <c r="B12" i="1"/>
  <c r="F21" i="1"/>
  <c r="B35" i="1" l="1"/>
  <c r="F15" i="1"/>
  <c r="F16" i="1"/>
  <c r="F17" i="1"/>
  <c r="F18" i="1"/>
  <c r="F19" i="1"/>
  <c r="F11" i="1"/>
  <c r="F10" i="1" s="1"/>
  <c r="F37" i="1" l="1"/>
  <c r="F36" i="1" s="1"/>
  <c r="F46" i="1" s="1"/>
  <c r="E47" i="1"/>
  <c r="D47" i="1"/>
  <c r="F20" i="1"/>
  <c r="F13" i="1"/>
  <c r="F12" i="1" s="1"/>
  <c r="F35" i="1" s="1"/>
  <c r="C47" i="1" l="1"/>
  <c r="B47" i="1"/>
  <c r="F47" i="1" l="1"/>
</calcChain>
</file>

<file path=xl/sharedStrings.xml><?xml version="1.0" encoding="utf-8"?>
<sst xmlns="http://schemas.openxmlformats.org/spreadsheetml/2006/main" count="49" uniqueCount="35">
  <si>
    <t xml:space="preserve">Uraiújfalu Községi Önkormányzat </t>
  </si>
  <si>
    <t>Beruházások és felújítások (Ft)</t>
  </si>
  <si>
    <t>Rovat megnevezése</t>
  </si>
  <si>
    <t>Immateriális javak beszerzése, létesítése</t>
  </si>
  <si>
    <t xml:space="preserve">Ingatlanok beszerzése, létesítése </t>
  </si>
  <si>
    <t>Informatikai eszközök beszerzése, létesítése</t>
  </si>
  <si>
    <t>Egyéb tárgyi eszközök beszerzése, létesítése</t>
  </si>
  <si>
    <t>Konyhai eszközök beszerzése</t>
  </si>
  <si>
    <t>Beruházási célú előzetesen felszámított általános forgalmi adó</t>
  </si>
  <si>
    <t xml:space="preserve">Beruházások </t>
  </si>
  <si>
    <t>Ingatlanok felújítása</t>
  </si>
  <si>
    <t>Óvoda felújítás</t>
  </si>
  <si>
    <t>Felújítási célú előzetesen felszámított általános forgalmi adó</t>
  </si>
  <si>
    <t xml:space="preserve">Felújítások </t>
  </si>
  <si>
    <t xml:space="preserve">MINDÖSSZESEN </t>
  </si>
  <si>
    <t>Szentivánfai temető parkolóhoz területvásárlás</t>
  </si>
  <si>
    <t>6. melléklet</t>
  </si>
  <si>
    <t>teljesítés ÖNKORMÁNYZAT</t>
  </si>
  <si>
    <t>teljesítés KÖZÖS HIVATAL</t>
  </si>
  <si>
    <t>teljesítés ÓVODA</t>
  </si>
  <si>
    <t>teljesítés KONYHA</t>
  </si>
  <si>
    <t>települési arculati kézikönyv</t>
  </si>
  <si>
    <t>MS Office 2019. program</t>
  </si>
  <si>
    <t>Notebook beszerzés</t>
  </si>
  <si>
    <t>tányér-pohár mosogatógép</t>
  </si>
  <si>
    <t>burgonyakoptató</t>
  </si>
  <si>
    <t>láncfűrész</t>
  </si>
  <si>
    <t>szegélyvágó</t>
  </si>
  <si>
    <t>polcos szekrény orvosi rendelő</t>
  </si>
  <si>
    <t>Konyha felújítás</t>
  </si>
  <si>
    <t>Sportöltöző vízbekötése</t>
  </si>
  <si>
    <t>Szennyvíztelep irányítástehnikai korszerűsíése</t>
  </si>
  <si>
    <t>óvodai fektetők beszerzése</t>
  </si>
  <si>
    <t>polcos állványok</t>
  </si>
  <si>
    <t>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</si>
</sst>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8"/>
      <color indexed="8"/>
      <name val="Bookman Old Style"/>
      <family val="1"/>
      <charset val="238"/>
    </font>
    <font>
      <sz val="9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1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0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Border="1"/>
    <xf numFmtId="3" fontId="2" fillId="0" borderId="1" xfId="0" applyNumberFormat="1" applyFont="1" applyBorder="1"/>
    <xf numFmtId="0" fontId="6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/>
    <xf numFmtId="3" fontId="8" fillId="0" borderId="1" xfId="0" applyNumberFormat="1" applyFont="1" applyBorder="1"/>
    <xf numFmtId="3" fontId="9" fillId="0" borderId="1" xfId="0" applyNumberFormat="1" applyFont="1" applyBorder="1"/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3" fontId="11" fillId="0" borderId="1" xfId="0" applyNumberFormat="1" applyFont="1" applyBorder="1"/>
    <xf numFmtId="0" fontId="12" fillId="2" borderId="1" xfId="0" applyFont="1" applyFill="1" applyBorder="1" applyAlignment="1">
      <alignment horizontal="left" vertical="center" wrapText="1"/>
    </xf>
    <xf numFmtId="3" fontId="13" fillId="2" borderId="1" xfId="0" applyNumberFormat="1" applyFont="1" applyFill="1" applyBorder="1"/>
    <xf numFmtId="0" fontId="2" fillId="0" borderId="1" xfId="0" applyFont="1" applyBorder="1"/>
    <xf numFmtId="0" fontId="8" fillId="0" borderId="1" xfId="0" applyFont="1" applyBorder="1"/>
    <xf numFmtId="0" fontId="14" fillId="2" borderId="1" xfId="0" applyFont="1" applyFill="1" applyBorder="1"/>
    <xf numFmtId="3" fontId="14" fillId="2" borderId="1" xfId="0" applyNumberFormat="1" applyFont="1" applyFill="1" applyBorder="1"/>
    <xf numFmtId="3" fontId="0" fillId="0" borderId="0" xfId="0" applyNumberFormat="1"/>
    <xf numFmtId="0" fontId="15" fillId="0" borderId="1" xfId="0" applyFont="1" applyFill="1" applyBorder="1" applyAlignment="1">
      <alignment horizontal="left" vertical="center" wrapText="1"/>
    </xf>
    <xf numFmtId="3" fontId="1" fillId="0" borderId="0" xfId="0" applyNumberFormat="1" applyFont="1" applyAlignment="1">
      <alignment horizontal="right" wrapText="1"/>
    </xf>
    <xf numFmtId="0" fontId="0" fillId="0" borderId="0" xfId="0" applyAlignment="1">
      <alignment wrapText="1"/>
    </xf>
    <xf numFmtId="3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16" fillId="0" borderId="1" xfId="0" applyNumberFormat="1" applyFont="1" applyBorder="1"/>
    <xf numFmtId="3" fontId="1" fillId="0" borderId="1" xfId="0" applyNumberFormat="1" applyFont="1" applyFill="1" applyBorder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zoomScaleNormal="100" workbookViewId="0">
      <selection activeCell="I12" sqref="I12"/>
    </sheetView>
  </sheetViews>
  <sheetFormatPr defaultRowHeight="15" x14ac:dyDescent="0.25"/>
  <cols>
    <col min="1" max="1" width="57.85546875" customWidth="1"/>
    <col min="2" max="2" width="18.7109375" customWidth="1"/>
    <col min="3" max="3" width="18.140625" customWidth="1"/>
    <col min="4" max="4" width="17.85546875" customWidth="1"/>
    <col min="5" max="5" width="16.42578125" customWidth="1"/>
    <col min="6" max="6" width="20.28515625" customWidth="1"/>
  </cols>
  <sheetData>
    <row r="1" spans="1:6" x14ac:dyDescent="0.25">
      <c r="A1" s="26" t="s">
        <v>16</v>
      </c>
      <c r="B1" s="27"/>
      <c r="C1" s="27"/>
      <c r="D1" s="27"/>
      <c r="E1" s="27"/>
      <c r="F1" s="27"/>
    </row>
    <row r="2" spans="1:6" x14ac:dyDescent="0.25">
      <c r="A2" s="28" t="s">
        <v>0</v>
      </c>
      <c r="B2" s="29"/>
      <c r="C2" s="29"/>
      <c r="D2" s="29"/>
      <c r="E2" s="29"/>
      <c r="F2" s="29"/>
    </row>
    <row r="3" spans="1:6" x14ac:dyDescent="0.25">
      <c r="A3" s="28" t="s">
        <v>1</v>
      </c>
      <c r="B3" s="29"/>
      <c r="C3" s="29"/>
      <c r="D3" s="29"/>
      <c r="E3" s="29"/>
      <c r="F3" s="29"/>
    </row>
    <row r="4" spans="1:6" ht="15.75" x14ac:dyDescent="0.3">
      <c r="A4" s="1"/>
      <c r="B4" s="2"/>
      <c r="C4" s="2"/>
      <c r="D4" s="1"/>
      <c r="E4" s="1"/>
      <c r="F4" s="1"/>
    </row>
    <row r="5" spans="1:6" ht="26.25" x14ac:dyDescent="0.25">
      <c r="A5" s="3" t="s">
        <v>2</v>
      </c>
      <c r="B5" s="4" t="s">
        <v>17</v>
      </c>
      <c r="C5" s="31" t="s">
        <v>18</v>
      </c>
      <c r="D5" s="4" t="s">
        <v>19</v>
      </c>
      <c r="E5" s="5" t="s">
        <v>20</v>
      </c>
      <c r="F5" s="4" t="s">
        <v>34</v>
      </c>
    </row>
    <row r="6" spans="1:6" ht="15.75" x14ac:dyDescent="0.3">
      <c r="A6" s="6"/>
      <c r="B6" s="7"/>
      <c r="C6" s="7"/>
      <c r="D6" s="8"/>
      <c r="E6" s="8"/>
      <c r="F6" s="8"/>
    </row>
    <row r="7" spans="1:6" x14ac:dyDescent="0.25">
      <c r="A7" s="9" t="s">
        <v>3</v>
      </c>
      <c r="B7" s="12">
        <f>B8+B9</f>
        <v>447601</v>
      </c>
      <c r="C7" s="12">
        <f>C8+C9</f>
        <v>0</v>
      </c>
      <c r="D7" s="12">
        <f t="shared" ref="D7:E7" si="0">D8+D9</f>
        <v>0</v>
      </c>
      <c r="E7" s="12">
        <f t="shared" si="0"/>
        <v>0</v>
      </c>
      <c r="F7" s="11">
        <f>SUM(B7:E7)</f>
        <v>447601</v>
      </c>
    </row>
    <row r="8" spans="1:6" x14ac:dyDescent="0.25">
      <c r="A8" s="25" t="s">
        <v>21</v>
      </c>
      <c r="B8" s="10">
        <v>393701</v>
      </c>
      <c r="C8" s="10"/>
      <c r="D8" s="11"/>
      <c r="E8" s="11"/>
      <c r="F8" s="11">
        <f t="shared" ref="F8:F9" si="1">SUM(B8:E8)</f>
        <v>393701</v>
      </c>
    </row>
    <row r="9" spans="1:6" x14ac:dyDescent="0.25">
      <c r="A9" s="25" t="s">
        <v>22</v>
      </c>
      <c r="B9" s="10">
        <v>53900</v>
      </c>
      <c r="C9" s="10"/>
      <c r="D9" s="11"/>
      <c r="E9" s="11"/>
      <c r="F9" s="11">
        <f t="shared" si="1"/>
        <v>53900</v>
      </c>
    </row>
    <row r="10" spans="1:6" x14ac:dyDescent="0.25">
      <c r="A10" s="9" t="s">
        <v>4</v>
      </c>
      <c r="B10" s="12">
        <f>B11</f>
        <v>710000</v>
      </c>
      <c r="C10" s="12">
        <f t="shared" ref="C10:F10" si="2">C11</f>
        <v>0</v>
      </c>
      <c r="D10" s="12">
        <f t="shared" si="2"/>
        <v>0</v>
      </c>
      <c r="E10" s="12">
        <f t="shared" si="2"/>
        <v>0</v>
      </c>
      <c r="F10" s="12">
        <f t="shared" si="2"/>
        <v>710000</v>
      </c>
    </row>
    <row r="11" spans="1:6" ht="15.75" x14ac:dyDescent="0.3">
      <c r="A11" s="13" t="s">
        <v>15</v>
      </c>
      <c r="B11" s="8">
        <v>710000</v>
      </c>
      <c r="C11" s="8"/>
      <c r="D11" s="8"/>
      <c r="E11" s="8"/>
      <c r="F11" s="30">
        <f t="shared" ref="F11:F22" si="3">SUM(B11:E11)</f>
        <v>710000</v>
      </c>
    </row>
    <row r="12" spans="1:6" x14ac:dyDescent="0.25">
      <c r="A12" s="14" t="s">
        <v>5</v>
      </c>
      <c r="B12" s="12">
        <f>B13</f>
        <v>160000</v>
      </c>
      <c r="C12" s="12">
        <f t="shared" ref="C12:F12" si="4">C13</f>
        <v>0</v>
      </c>
      <c r="D12" s="12">
        <f t="shared" si="4"/>
        <v>0</v>
      </c>
      <c r="E12" s="12">
        <f t="shared" si="4"/>
        <v>0</v>
      </c>
      <c r="F12" s="12">
        <f t="shared" si="4"/>
        <v>160000</v>
      </c>
    </row>
    <row r="13" spans="1:6" ht="15.75" x14ac:dyDescent="0.3">
      <c r="A13" s="15" t="s">
        <v>23</v>
      </c>
      <c r="B13" s="7">
        <v>160000</v>
      </c>
      <c r="C13" s="7"/>
      <c r="D13" s="8"/>
      <c r="E13" s="8"/>
      <c r="F13" s="30">
        <f t="shared" si="3"/>
        <v>160000</v>
      </c>
    </row>
    <row r="14" spans="1:6" x14ac:dyDescent="0.25">
      <c r="A14" s="9" t="s">
        <v>6</v>
      </c>
      <c r="B14" s="12">
        <f>SUM(B15:B22)</f>
        <v>849305</v>
      </c>
      <c r="C14" s="12">
        <f t="shared" ref="C14:F14" si="5">SUM(C15:C22)</f>
        <v>0</v>
      </c>
      <c r="D14" s="12">
        <f t="shared" si="5"/>
        <v>21600</v>
      </c>
      <c r="E14" s="12">
        <f t="shared" si="5"/>
        <v>0</v>
      </c>
      <c r="F14" s="12">
        <f t="shared" si="5"/>
        <v>870905</v>
      </c>
    </row>
    <row r="15" spans="1:6" x14ac:dyDescent="0.25">
      <c r="A15" s="6" t="s">
        <v>7</v>
      </c>
      <c r="B15" s="7">
        <v>59964</v>
      </c>
      <c r="C15" s="10"/>
      <c r="D15" s="11"/>
      <c r="E15" s="11"/>
      <c r="F15" s="30">
        <f t="shared" si="3"/>
        <v>59964</v>
      </c>
    </row>
    <row r="16" spans="1:6" x14ac:dyDescent="0.25">
      <c r="A16" s="6" t="s">
        <v>24</v>
      </c>
      <c r="B16" s="7">
        <v>320000</v>
      </c>
      <c r="C16" s="10"/>
      <c r="D16" s="11"/>
      <c r="E16" s="11"/>
      <c r="F16" s="30">
        <f t="shared" si="3"/>
        <v>320000</v>
      </c>
    </row>
    <row r="17" spans="1:6" x14ac:dyDescent="0.25">
      <c r="A17" s="6" t="s">
        <v>25</v>
      </c>
      <c r="B17" s="7">
        <v>178880</v>
      </c>
      <c r="C17" s="10"/>
      <c r="D17" s="11"/>
      <c r="E17" s="11"/>
      <c r="F17" s="30">
        <f t="shared" si="3"/>
        <v>178880</v>
      </c>
    </row>
    <row r="18" spans="1:6" x14ac:dyDescent="0.25">
      <c r="A18" s="6" t="s">
        <v>26</v>
      </c>
      <c r="B18" s="7">
        <v>86377</v>
      </c>
      <c r="C18" s="10"/>
      <c r="D18" s="11"/>
      <c r="E18" s="11"/>
      <c r="F18" s="30">
        <f t="shared" si="3"/>
        <v>86377</v>
      </c>
    </row>
    <row r="19" spans="1:6" x14ac:dyDescent="0.25">
      <c r="A19" s="6" t="s">
        <v>27</v>
      </c>
      <c r="B19" s="7">
        <v>62984</v>
      </c>
      <c r="C19" s="10"/>
      <c r="D19" s="11"/>
      <c r="E19" s="11"/>
      <c r="F19" s="30">
        <f t="shared" si="3"/>
        <v>62984</v>
      </c>
    </row>
    <row r="20" spans="1:6" ht="15.75" x14ac:dyDescent="0.3">
      <c r="A20" s="6" t="s">
        <v>33</v>
      </c>
      <c r="B20" s="7">
        <v>116100</v>
      </c>
      <c r="C20" s="7"/>
      <c r="D20" s="8"/>
      <c r="E20" s="8"/>
      <c r="F20" s="30">
        <f t="shared" si="3"/>
        <v>116100</v>
      </c>
    </row>
    <row r="21" spans="1:6" ht="15.75" x14ac:dyDescent="0.3">
      <c r="A21" s="13" t="s">
        <v>28</v>
      </c>
      <c r="B21" s="8">
        <v>25000</v>
      </c>
      <c r="C21" s="8"/>
      <c r="D21" s="8"/>
      <c r="E21" s="8"/>
      <c r="F21" s="30">
        <f t="shared" si="3"/>
        <v>25000</v>
      </c>
    </row>
    <row r="22" spans="1:6" ht="15.75" x14ac:dyDescent="0.3">
      <c r="A22" s="13" t="s">
        <v>32</v>
      </c>
      <c r="B22" s="8"/>
      <c r="C22" s="8"/>
      <c r="D22" s="8">
        <v>21600</v>
      </c>
      <c r="E22" s="8"/>
      <c r="F22" s="30">
        <f t="shared" si="3"/>
        <v>21600</v>
      </c>
    </row>
    <row r="23" spans="1:6" ht="25.5" x14ac:dyDescent="0.25">
      <c r="A23" s="16" t="s">
        <v>8</v>
      </c>
      <c r="B23" s="12">
        <f>SUM(B24:B33)</f>
        <v>386616</v>
      </c>
      <c r="C23" s="12">
        <f t="shared" ref="C23:F23" si="6">SUM(C24:C33)</f>
        <v>0</v>
      </c>
      <c r="D23" s="12">
        <f t="shared" si="6"/>
        <v>5832</v>
      </c>
      <c r="E23" s="12">
        <f t="shared" si="6"/>
        <v>0</v>
      </c>
      <c r="F23" s="12">
        <f t="shared" si="6"/>
        <v>392448</v>
      </c>
    </row>
    <row r="24" spans="1:6" x14ac:dyDescent="0.25">
      <c r="A24" s="25" t="s">
        <v>21</v>
      </c>
      <c r="B24" s="10">
        <v>106299</v>
      </c>
      <c r="C24" s="12"/>
      <c r="D24" s="17"/>
      <c r="E24" s="17"/>
      <c r="F24" s="30">
        <f>SUM(B24:E24)</f>
        <v>106299</v>
      </c>
    </row>
    <row r="25" spans="1:6" x14ac:dyDescent="0.25">
      <c r="A25" s="25" t="s">
        <v>22</v>
      </c>
      <c r="B25" s="10">
        <v>14553</v>
      </c>
      <c r="C25" s="12"/>
      <c r="D25" s="17"/>
      <c r="E25" s="17"/>
      <c r="F25" s="30">
        <f t="shared" ref="F25:F33" si="7">SUM(B25:E25)</f>
        <v>14553</v>
      </c>
    </row>
    <row r="26" spans="1:6" x14ac:dyDescent="0.25">
      <c r="A26" s="15" t="s">
        <v>23</v>
      </c>
      <c r="B26" s="10">
        <v>43200</v>
      </c>
      <c r="C26" s="12"/>
      <c r="D26" s="17"/>
      <c r="E26" s="17"/>
      <c r="F26" s="30">
        <f t="shared" si="7"/>
        <v>43200</v>
      </c>
    </row>
    <row r="27" spans="1:6" x14ac:dyDescent="0.25">
      <c r="A27" s="6" t="s">
        <v>7</v>
      </c>
      <c r="B27" s="10">
        <v>16190</v>
      </c>
      <c r="C27" s="12"/>
      <c r="D27" s="17"/>
      <c r="E27" s="17"/>
      <c r="F27" s="30">
        <f t="shared" si="7"/>
        <v>16190</v>
      </c>
    </row>
    <row r="28" spans="1:6" x14ac:dyDescent="0.25">
      <c r="A28" s="6" t="s">
        <v>24</v>
      </c>
      <c r="B28" s="10">
        <v>86400</v>
      </c>
      <c r="C28" s="12"/>
      <c r="D28" s="17"/>
      <c r="E28" s="17"/>
      <c r="F28" s="30">
        <f t="shared" si="7"/>
        <v>86400</v>
      </c>
    </row>
    <row r="29" spans="1:6" x14ac:dyDescent="0.25">
      <c r="A29" s="6" t="s">
        <v>25</v>
      </c>
      <c r="B29" s="10">
        <v>48298</v>
      </c>
      <c r="C29" s="12"/>
      <c r="D29" s="17"/>
      <c r="E29" s="17"/>
      <c r="F29" s="30">
        <f t="shared" si="7"/>
        <v>48298</v>
      </c>
    </row>
    <row r="30" spans="1:6" x14ac:dyDescent="0.25">
      <c r="A30" s="6" t="s">
        <v>26</v>
      </c>
      <c r="B30" s="10">
        <v>23323</v>
      </c>
      <c r="C30" s="12"/>
      <c r="D30" s="17"/>
      <c r="E30" s="17"/>
      <c r="F30" s="30">
        <f t="shared" si="7"/>
        <v>23323</v>
      </c>
    </row>
    <row r="31" spans="1:6" x14ac:dyDescent="0.25">
      <c r="A31" s="6" t="s">
        <v>27</v>
      </c>
      <c r="B31" s="10">
        <v>17006</v>
      </c>
      <c r="C31" s="12"/>
      <c r="D31" s="17"/>
      <c r="E31" s="17"/>
      <c r="F31" s="30">
        <f t="shared" si="7"/>
        <v>17006</v>
      </c>
    </row>
    <row r="32" spans="1:6" x14ac:dyDescent="0.25">
      <c r="A32" s="6" t="s">
        <v>33</v>
      </c>
      <c r="B32" s="10">
        <v>31347</v>
      </c>
      <c r="C32" s="12"/>
      <c r="D32" s="17"/>
      <c r="E32" s="17"/>
      <c r="F32" s="30">
        <f t="shared" si="7"/>
        <v>31347</v>
      </c>
    </row>
    <row r="33" spans="1:6" ht="15.75" x14ac:dyDescent="0.3">
      <c r="A33" s="13" t="s">
        <v>32</v>
      </c>
      <c r="B33" s="12"/>
      <c r="C33" s="12"/>
      <c r="D33" s="8">
        <v>5832</v>
      </c>
      <c r="E33" s="17"/>
      <c r="F33" s="30">
        <f t="shared" si="7"/>
        <v>5832</v>
      </c>
    </row>
    <row r="34" spans="1:6" x14ac:dyDescent="0.25">
      <c r="A34" s="16"/>
      <c r="B34" s="12"/>
      <c r="C34" s="12"/>
      <c r="D34" s="17"/>
      <c r="E34" s="17"/>
      <c r="F34" s="12"/>
    </row>
    <row r="35" spans="1:6" ht="15.75" x14ac:dyDescent="0.25">
      <c r="A35" s="18" t="s">
        <v>9</v>
      </c>
      <c r="B35" s="19">
        <f>B7+B10+B12+B14+B23</f>
        <v>2553522</v>
      </c>
      <c r="C35" s="19">
        <f t="shared" ref="C35:F35" si="8">C7+C10+C12+C14+C23</f>
        <v>0</v>
      </c>
      <c r="D35" s="19">
        <f t="shared" si="8"/>
        <v>27432</v>
      </c>
      <c r="E35" s="19">
        <f t="shared" si="8"/>
        <v>0</v>
      </c>
      <c r="F35" s="19">
        <f t="shared" si="8"/>
        <v>2580954</v>
      </c>
    </row>
    <row r="36" spans="1:6" x14ac:dyDescent="0.25">
      <c r="A36" s="9" t="s">
        <v>10</v>
      </c>
      <c r="B36" s="12">
        <f>SUM(B37:B40)</f>
        <v>15260294</v>
      </c>
      <c r="C36" s="12">
        <f t="shared" ref="C36:F36" si="9">SUM(C37:C40)</f>
        <v>0</v>
      </c>
      <c r="D36" s="12">
        <f t="shared" si="9"/>
        <v>0</v>
      </c>
      <c r="E36" s="12">
        <f t="shared" si="9"/>
        <v>0</v>
      </c>
      <c r="F36" s="12">
        <f t="shared" si="9"/>
        <v>15260294</v>
      </c>
    </row>
    <row r="37" spans="1:6" ht="15.75" x14ac:dyDescent="0.3">
      <c r="A37" s="25" t="s">
        <v>11</v>
      </c>
      <c r="B37" s="10">
        <v>7540000</v>
      </c>
      <c r="C37" s="10"/>
      <c r="D37" s="21"/>
      <c r="E37" s="21"/>
      <c r="F37" s="8">
        <f t="shared" ref="F37:F45" si="10">SUM(B37:E37)</f>
        <v>7540000</v>
      </c>
    </row>
    <row r="38" spans="1:6" ht="15.75" x14ac:dyDescent="0.3">
      <c r="A38" s="13" t="s">
        <v>29</v>
      </c>
      <c r="B38" s="8">
        <v>5991852</v>
      </c>
      <c r="C38" s="8"/>
      <c r="D38" s="20"/>
      <c r="E38" s="20"/>
      <c r="F38" s="8">
        <f t="shared" si="10"/>
        <v>5991852</v>
      </c>
    </row>
    <row r="39" spans="1:6" ht="15.75" x14ac:dyDescent="0.3">
      <c r="A39" s="13" t="s">
        <v>30</v>
      </c>
      <c r="B39" s="8">
        <v>167200</v>
      </c>
      <c r="C39" s="8"/>
      <c r="D39" s="20"/>
      <c r="E39" s="20"/>
      <c r="F39" s="8">
        <f t="shared" si="10"/>
        <v>167200</v>
      </c>
    </row>
    <row r="40" spans="1:6" ht="15.75" x14ac:dyDescent="0.3">
      <c r="A40" s="13" t="s">
        <v>31</v>
      </c>
      <c r="B40" s="8">
        <v>1561242</v>
      </c>
      <c r="C40" s="8"/>
      <c r="D40" s="20"/>
      <c r="E40" s="20"/>
      <c r="F40" s="8">
        <f t="shared" si="10"/>
        <v>1561242</v>
      </c>
    </row>
    <row r="41" spans="1:6" ht="25.5" x14ac:dyDescent="0.25">
      <c r="A41" s="16" t="s">
        <v>12</v>
      </c>
      <c r="B41" s="12">
        <f>SUM(B42:B45)</f>
        <v>2894479</v>
      </c>
      <c r="C41" s="12">
        <f t="shared" ref="C41:F41" si="11">SUM(C42:C45)</f>
        <v>0</v>
      </c>
      <c r="D41" s="12">
        <f t="shared" si="11"/>
        <v>0</v>
      </c>
      <c r="E41" s="12">
        <f t="shared" si="11"/>
        <v>0</v>
      </c>
      <c r="F41" s="12">
        <f t="shared" si="11"/>
        <v>2894479</v>
      </c>
    </row>
    <row r="42" spans="1:6" ht="15.75" x14ac:dyDescent="0.3">
      <c r="A42" s="25" t="s">
        <v>11</v>
      </c>
      <c r="B42" s="10">
        <v>810000</v>
      </c>
      <c r="C42" s="10"/>
      <c r="D42" s="10"/>
      <c r="E42" s="10"/>
      <c r="F42" s="8">
        <f t="shared" si="10"/>
        <v>810000</v>
      </c>
    </row>
    <row r="43" spans="1:6" ht="15.75" x14ac:dyDescent="0.3">
      <c r="A43" s="13" t="s">
        <v>29</v>
      </c>
      <c r="B43" s="10">
        <v>1617800</v>
      </c>
      <c r="C43" s="10"/>
      <c r="D43" s="10"/>
      <c r="E43" s="10"/>
      <c r="F43" s="8">
        <f t="shared" si="10"/>
        <v>1617800</v>
      </c>
    </row>
    <row r="44" spans="1:6" ht="15.75" x14ac:dyDescent="0.3">
      <c r="A44" s="13" t="s">
        <v>30</v>
      </c>
      <c r="B44" s="10">
        <v>45144</v>
      </c>
      <c r="C44" s="10"/>
      <c r="D44" s="10"/>
      <c r="E44" s="10"/>
      <c r="F44" s="8">
        <f t="shared" si="10"/>
        <v>45144</v>
      </c>
    </row>
    <row r="45" spans="1:6" ht="15.75" x14ac:dyDescent="0.3">
      <c r="A45" s="13" t="s">
        <v>31</v>
      </c>
      <c r="B45" s="10">
        <v>421535</v>
      </c>
      <c r="C45" s="10"/>
      <c r="D45" s="10"/>
      <c r="E45" s="10"/>
      <c r="F45" s="8">
        <f t="shared" si="10"/>
        <v>421535</v>
      </c>
    </row>
    <row r="46" spans="1:6" ht="15.75" x14ac:dyDescent="0.25">
      <c r="A46" s="18" t="s">
        <v>13</v>
      </c>
      <c r="B46" s="19">
        <f>B36+B41</f>
        <v>18154773</v>
      </c>
      <c r="C46" s="19">
        <f t="shared" ref="C46:F46" si="12">C36+C41</f>
        <v>0</v>
      </c>
      <c r="D46" s="19">
        <f t="shared" si="12"/>
        <v>0</v>
      </c>
      <c r="E46" s="19">
        <f t="shared" si="12"/>
        <v>0</v>
      </c>
      <c r="F46" s="19">
        <f t="shared" si="12"/>
        <v>18154773</v>
      </c>
    </row>
    <row r="47" spans="1:6" ht="18" x14ac:dyDescent="0.25">
      <c r="A47" s="22" t="s">
        <v>14</v>
      </c>
      <c r="B47" s="23">
        <f>SUM(B35,B46)</f>
        <v>20708295</v>
      </c>
      <c r="C47" s="23">
        <f>SUM(C35,C46)</f>
        <v>0</v>
      </c>
      <c r="D47" s="23">
        <f>SUM(D35,D46)</f>
        <v>27432</v>
      </c>
      <c r="E47" s="23">
        <f>SUM(E35,E46)</f>
        <v>0</v>
      </c>
      <c r="F47" s="23">
        <f>SUM(F35,F46)</f>
        <v>20735727</v>
      </c>
    </row>
    <row r="50" spans="2:2" x14ac:dyDescent="0.25">
      <c r="B50" s="24"/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2019-04-02T04:38:04Z</cp:lastPrinted>
  <dcterms:created xsi:type="dcterms:W3CDTF">2018-09-13T12:13:54Z</dcterms:created>
  <dcterms:modified xsi:type="dcterms:W3CDTF">2020-05-22T07:46:06Z</dcterms:modified>
</cp:coreProperties>
</file>