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"/>
    </mc:Choice>
  </mc:AlternateContent>
  <bookViews>
    <workbookView xWindow="0" yWindow="0" windowWidth="28800" windowHeight="11835"/>
  </bookViews>
  <sheets>
    <sheet name="6.melléklet" sheetId="5" r:id="rId1"/>
  </sheets>
  <calcPr calcId="152511"/>
</workbook>
</file>

<file path=xl/calcChain.xml><?xml version="1.0" encoding="utf-8"?>
<calcChain xmlns="http://schemas.openxmlformats.org/spreadsheetml/2006/main">
  <c r="D23" i="5" l="1"/>
  <c r="E23" i="5"/>
  <c r="F23" i="5"/>
  <c r="G23" i="5"/>
  <c r="H23" i="5"/>
  <c r="I23" i="5"/>
  <c r="J23" i="5"/>
  <c r="K23" i="5"/>
  <c r="L23" i="5"/>
  <c r="M23" i="5"/>
  <c r="N23" i="5"/>
  <c r="O23" i="5"/>
  <c r="P23" i="5"/>
  <c r="C23" i="5"/>
  <c r="R13" i="5" l="1"/>
  <c r="Q13" i="5"/>
  <c r="R17" i="5" l="1"/>
  <c r="Q17" i="5"/>
  <c r="E26" i="5" l="1"/>
  <c r="F26" i="5"/>
  <c r="G26" i="5"/>
  <c r="G27" i="5" s="1"/>
  <c r="H26" i="5"/>
  <c r="N26" i="5"/>
  <c r="N27" i="5" s="1"/>
  <c r="O26" i="5"/>
  <c r="P26" i="5"/>
  <c r="P27" i="5" s="1"/>
  <c r="C26" i="5"/>
  <c r="E27" i="5"/>
  <c r="J26" i="5"/>
  <c r="J27" i="5" s="1"/>
  <c r="R25" i="5"/>
  <c r="Q25" i="5"/>
  <c r="R22" i="5" l="1"/>
  <c r="Q22" i="5"/>
  <c r="I26" i="5"/>
  <c r="I27" i="5" s="1"/>
  <c r="R14" i="5" l="1"/>
  <c r="R15" i="5"/>
  <c r="Q14" i="5"/>
  <c r="Q15" i="5"/>
  <c r="R24" i="5" l="1"/>
  <c r="Q24" i="5"/>
  <c r="M26" i="5"/>
  <c r="M27" i="5" s="1"/>
  <c r="L26" i="5"/>
  <c r="L27" i="5" s="1"/>
  <c r="K26" i="5"/>
  <c r="K27" i="5" s="1"/>
  <c r="D26" i="5"/>
  <c r="D27" i="5" s="1"/>
  <c r="R21" i="5"/>
  <c r="Q21" i="5"/>
  <c r="R20" i="5"/>
  <c r="Q20" i="5"/>
  <c r="R19" i="5"/>
  <c r="Q19" i="5"/>
  <c r="R18" i="5"/>
  <c r="Q18" i="5"/>
  <c r="R16" i="5"/>
  <c r="Q16" i="5"/>
  <c r="R12" i="5"/>
  <c r="Q12" i="5"/>
  <c r="R11" i="5"/>
  <c r="Q11" i="5"/>
  <c r="R10" i="5"/>
  <c r="Q10" i="5"/>
  <c r="R9" i="5"/>
  <c r="Q9" i="5"/>
  <c r="R23" i="5" l="1"/>
  <c r="Q23" i="5"/>
  <c r="R26" i="5"/>
  <c r="R27" i="5" s="1"/>
  <c r="Q26" i="5"/>
  <c r="Q27" i="5" s="1"/>
  <c r="F27" i="5"/>
  <c r="O27" i="5"/>
  <c r="H27" i="5"/>
  <c r="C27" i="5" l="1"/>
</calcChain>
</file>

<file path=xl/sharedStrings.xml><?xml version="1.0" encoding="utf-8"?>
<sst xmlns="http://schemas.openxmlformats.org/spreadsheetml/2006/main" count="49" uniqueCount="37">
  <si>
    <t>Megnevezés</t>
  </si>
  <si>
    <t>Községi Önkormányzat</t>
  </si>
  <si>
    <t>Közhatalmi bevételek</t>
  </si>
  <si>
    <t>Működési bevételek</t>
  </si>
  <si>
    <t>Felhalmozási célú támogatások államháztartáson belülről</t>
  </si>
  <si>
    <t>Eredeti</t>
  </si>
  <si>
    <t>Mód.</t>
  </si>
  <si>
    <t>Telj.</t>
  </si>
  <si>
    <t>Köztemető fenntartás</t>
  </si>
  <si>
    <t>Önkormányzatok működési támogatása államháztartáson belülről</t>
  </si>
  <si>
    <t>Bevételek összesen</t>
  </si>
  <si>
    <t xml:space="preserve">Eredeti </t>
  </si>
  <si>
    <t>Telj</t>
  </si>
  <si>
    <t>Szociális étkeztetés</t>
  </si>
  <si>
    <t>Házi segítség nyújtás</t>
  </si>
  <si>
    <t>Költségvetési bevételek</t>
  </si>
  <si>
    <t>MINDÖSSZESEN</t>
  </si>
  <si>
    <t>Bevételek feladatonként</t>
  </si>
  <si>
    <t>Felhalmozási célú bevételek</t>
  </si>
  <si>
    <t>Működési célú átvett pénzeszközök</t>
  </si>
  <si>
    <t>Gyermek étkeztetés köznevelési intézményben</t>
  </si>
  <si>
    <t>Háziorvosi alapellátás</t>
  </si>
  <si>
    <t>Önkormányzatok és önkormányzati  hivataloki jogalkotó és igazgatási tevékenysége</t>
  </si>
  <si>
    <t>Önkormányzati vagyonnal való gazdálkodái kapcsolatos feladatok funkcióra nem sorolható bevételei államháztartáson kívülről ( adó bevételek, egyéb)</t>
  </si>
  <si>
    <t>Szennyvízgyűjtése, tisztítása és elhelyezése</t>
  </si>
  <si>
    <t>Közművelődéshagyományos kulturális  értékek gondozása</t>
  </si>
  <si>
    <t>Turizmus igazgatása és támogatása</t>
  </si>
  <si>
    <t>Kormányzati funkció</t>
  </si>
  <si>
    <t>Önkormányzatok elszámolása ( Működési célú támogatás államháztartáson belül)</t>
  </si>
  <si>
    <t>Községgazdálkodás</t>
  </si>
  <si>
    <t>Demjén</t>
  </si>
  <si>
    <t>Óvodai ellátás - szakmai</t>
  </si>
  <si>
    <t>Hagyományos közfoglalkoztatás</t>
  </si>
  <si>
    <t>Előző évi költségvetési pénzmaradvány igénybevétele</t>
  </si>
  <si>
    <t>Előző évi vállalkozási maradvány igénybevétele</t>
  </si>
  <si>
    <t>adatok Ft-ban</t>
  </si>
  <si>
    <t xml:space="preserve">6 .melléklet az 1/2019.(II.18.)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</si>
</sst>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3" fontId="3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/>
    <xf numFmtId="0" fontId="4" fillId="4" borderId="1" xfId="0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vertical="center"/>
    </xf>
    <xf numFmtId="0" fontId="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right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view="pageBreakPreview" zoomScaleSheetLayoutView="100" workbookViewId="0">
      <selection activeCell="K2" sqref="K2"/>
    </sheetView>
  </sheetViews>
  <sheetFormatPr defaultRowHeight="15" x14ac:dyDescent="0.25"/>
  <cols>
    <col min="1" max="1" width="25.28515625" customWidth="1"/>
    <col min="2" max="2" width="14.42578125" customWidth="1"/>
    <col min="3" max="3" width="9.5703125" customWidth="1"/>
    <col min="4" max="4" width="11.28515625" customWidth="1"/>
    <col min="5" max="5" width="7.5703125" customWidth="1"/>
    <col min="6" max="6" width="11" customWidth="1"/>
    <col min="7" max="7" width="8.85546875" customWidth="1"/>
    <col min="8" max="8" width="10.28515625" customWidth="1"/>
    <col min="9" max="9" width="9" customWidth="1"/>
    <col min="10" max="10" width="10.28515625" customWidth="1"/>
    <col min="11" max="11" width="9.7109375" customWidth="1"/>
    <col min="12" max="12" width="7.7109375" customWidth="1"/>
    <col min="13" max="13" width="7.42578125" customWidth="1"/>
    <col min="14" max="14" width="7.5703125" customWidth="1"/>
    <col min="15" max="15" width="10.140625" customWidth="1"/>
    <col min="16" max="16" width="9.85546875" customWidth="1"/>
    <col min="17" max="17" width="11.42578125" customWidth="1"/>
    <col min="18" max="18" width="10" customWidth="1"/>
  </cols>
  <sheetData>
    <row r="1" spans="1:18" ht="23.25" customHeight="1" x14ac:dyDescent="0.25">
      <c r="A1" s="23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x14ac:dyDescent="0.25">
      <c r="A2" s="22" t="s">
        <v>1</v>
      </c>
      <c r="B2" s="18"/>
      <c r="Q2" s="30"/>
      <c r="R2" s="30"/>
    </row>
    <row r="3" spans="1:18" x14ac:dyDescent="0.25">
      <c r="A3" s="22" t="s">
        <v>30</v>
      </c>
      <c r="B3" s="18"/>
      <c r="Q3" s="34" t="s">
        <v>35</v>
      </c>
      <c r="R3" s="34"/>
    </row>
    <row r="4" spans="1:18" ht="18.75" x14ac:dyDescent="0.3">
      <c r="A4" s="29" t="s">
        <v>17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8" ht="15.7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7" spans="1:18" ht="45" customHeight="1" x14ac:dyDescent="0.25">
      <c r="A7" s="31" t="s">
        <v>0</v>
      </c>
      <c r="B7" s="32" t="s">
        <v>27</v>
      </c>
      <c r="C7" s="24" t="s">
        <v>9</v>
      </c>
      <c r="D7" s="25"/>
      <c r="E7" s="27" t="s">
        <v>4</v>
      </c>
      <c r="F7" s="27"/>
      <c r="G7" s="27" t="s">
        <v>2</v>
      </c>
      <c r="H7" s="27"/>
      <c r="I7" s="27" t="s">
        <v>3</v>
      </c>
      <c r="J7" s="27"/>
      <c r="K7" s="24" t="s">
        <v>19</v>
      </c>
      <c r="L7" s="25"/>
      <c r="M7" s="26"/>
      <c r="N7" s="24" t="s">
        <v>18</v>
      </c>
      <c r="O7" s="25"/>
      <c r="P7" s="26"/>
      <c r="Q7" s="27" t="s">
        <v>10</v>
      </c>
      <c r="R7" s="27"/>
    </row>
    <row r="8" spans="1:18" ht="21.75" customHeight="1" x14ac:dyDescent="0.25">
      <c r="A8" s="31"/>
      <c r="B8" s="33"/>
      <c r="C8" s="2" t="s">
        <v>5</v>
      </c>
      <c r="D8" s="2" t="s">
        <v>6</v>
      </c>
      <c r="E8" s="2" t="s">
        <v>5</v>
      </c>
      <c r="F8" s="2" t="s">
        <v>6</v>
      </c>
      <c r="G8" s="2" t="s">
        <v>5</v>
      </c>
      <c r="H8" s="2" t="s">
        <v>6</v>
      </c>
      <c r="I8" s="2" t="s">
        <v>5</v>
      </c>
      <c r="J8" s="2" t="s">
        <v>6</v>
      </c>
      <c r="K8" s="3" t="s">
        <v>11</v>
      </c>
      <c r="L8" s="3" t="s">
        <v>6</v>
      </c>
      <c r="M8" s="3" t="s">
        <v>7</v>
      </c>
      <c r="N8" s="3" t="s">
        <v>5</v>
      </c>
      <c r="O8" s="3" t="s">
        <v>6</v>
      </c>
      <c r="P8" s="3" t="s">
        <v>12</v>
      </c>
      <c r="Q8" s="2" t="s">
        <v>5</v>
      </c>
      <c r="R8" s="2" t="s">
        <v>6</v>
      </c>
    </row>
    <row r="9" spans="1:18" ht="45" x14ac:dyDescent="0.25">
      <c r="A9" s="4" t="s">
        <v>22</v>
      </c>
      <c r="B9" s="19">
        <v>11130</v>
      </c>
      <c r="C9" s="13"/>
      <c r="D9" s="14"/>
      <c r="E9" s="14"/>
      <c r="F9" s="14"/>
      <c r="G9" s="14"/>
      <c r="H9" s="14"/>
      <c r="I9" s="15">
        <v>4229051</v>
      </c>
      <c r="J9" s="13">
        <v>3004230</v>
      </c>
      <c r="K9" s="15">
        <v>1705770</v>
      </c>
      <c r="L9" s="16">
        <v>1705770</v>
      </c>
      <c r="M9" s="16"/>
      <c r="N9" s="16"/>
      <c r="O9" s="16"/>
      <c r="P9" s="16"/>
      <c r="Q9" s="13">
        <f t="shared" ref="Q9:Q22" si="0">SUM(C9+E9+G9+I9+K9+N9)</f>
        <v>5934821</v>
      </c>
      <c r="R9" s="13">
        <f t="shared" ref="R9:R22" si="1">SUM(D9+F9+H9+J9+L9+O9)</f>
        <v>4710000</v>
      </c>
    </row>
    <row r="10" spans="1:18" ht="49.5" customHeight="1" x14ac:dyDescent="0.25">
      <c r="A10" s="5" t="s">
        <v>23</v>
      </c>
      <c r="B10" s="20">
        <v>9000020</v>
      </c>
      <c r="C10" s="17"/>
      <c r="D10" s="17"/>
      <c r="E10" s="17"/>
      <c r="F10" s="17"/>
      <c r="G10" s="17">
        <v>78647367</v>
      </c>
      <c r="H10" s="17">
        <v>126716693</v>
      </c>
      <c r="I10" s="17">
        <v>375000</v>
      </c>
      <c r="J10" s="17">
        <v>300000</v>
      </c>
      <c r="K10" s="17"/>
      <c r="L10" s="17"/>
      <c r="M10" s="17"/>
      <c r="N10" s="17"/>
      <c r="O10" s="17"/>
      <c r="P10" s="17"/>
      <c r="Q10" s="13">
        <f t="shared" si="0"/>
        <v>79022367</v>
      </c>
      <c r="R10" s="13">
        <f t="shared" si="1"/>
        <v>127016693</v>
      </c>
    </row>
    <row r="11" spans="1:18" ht="38.25" customHeight="1" x14ac:dyDescent="0.25">
      <c r="A11" s="6" t="s">
        <v>28</v>
      </c>
      <c r="B11" s="21">
        <v>18010</v>
      </c>
      <c r="C11" s="1">
        <v>8727024</v>
      </c>
      <c r="D11" s="1">
        <v>13395683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v>34862447</v>
      </c>
      <c r="P11" s="1"/>
      <c r="Q11" s="13">
        <f t="shared" si="0"/>
        <v>8727024</v>
      </c>
      <c r="R11" s="13">
        <f t="shared" si="1"/>
        <v>48258130</v>
      </c>
    </row>
    <row r="12" spans="1:18" ht="22.5" customHeight="1" x14ac:dyDescent="0.25">
      <c r="A12" s="6" t="s">
        <v>8</v>
      </c>
      <c r="B12" s="21">
        <v>13320</v>
      </c>
      <c r="C12" s="1"/>
      <c r="D12" s="1"/>
      <c r="E12" s="1"/>
      <c r="F12" s="1"/>
      <c r="G12" s="1"/>
      <c r="H12" s="1"/>
      <c r="I12" s="1">
        <v>70000</v>
      </c>
      <c r="J12" s="1">
        <v>70000</v>
      </c>
      <c r="K12" s="1"/>
      <c r="L12" s="1"/>
      <c r="M12" s="1"/>
      <c r="N12" s="1"/>
      <c r="O12" s="1"/>
      <c r="P12" s="1"/>
      <c r="Q12" s="13">
        <f t="shared" si="0"/>
        <v>70000</v>
      </c>
      <c r="R12" s="13">
        <f t="shared" si="1"/>
        <v>70000</v>
      </c>
    </row>
    <row r="13" spans="1:18" ht="22.5" customHeight="1" x14ac:dyDescent="0.25">
      <c r="A13" s="6" t="s">
        <v>32</v>
      </c>
      <c r="B13" s="21">
        <v>841</v>
      </c>
      <c r="C13" s="1"/>
      <c r="D13" s="1">
        <v>947442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3">
        <f t="shared" si="0"/>
        <v>0</v>
      </c>
      <c r="R13" s="13">
        <f t="shared" si="1"/>
        <v>947442</v>
      </c>
    </row>
    <row r="14" spans="1:18" ht="22.5" customHeight="1" x14ac:dyDescent="0.25">
      <c r="A14" s="6" t="s">
        <v>24</v>
      </c>
      <c r="B14" s="21">
        <v>52020</v>
      </c>
      <c r="C14" s="1"/>
      <c r="D14" s="1"/>
      <c r="E14" s="1"/>
      <c r="F14" s="1"/>
      <c r="G14" s="1"/>
      <c r="H14" s="1"/>
      <c r="I14" s="1">
        <v>381000</v>
      </c>
      <c r="J14" s="1">
        <v>510000</v>
      </c>
      <c r="K14" s="1"/>
      <c r="L14" s="1"/>
      <c r="M14" s="1"/>
      <c r="N14" s="1"/>
      <c r="O14" s="1"/>
      <c r="P14" s="1"/>
      <c r="Q14" s="13">
        <f t="shared" si="0"/>
        <v>381000</v>
      </c>
      <c r="R14" s="13">
        <f t="shared" si="1"/>
        <v>510000</v>
      </c>
    </row>
    <row r="15" spans="1:18" ht="22.5" customHeight="1" x14ac:dyDescent="0.25">
      <c r="A15" s="6" t="s">
        <v>29</v>
      </c>
      <c r="B15" s="21">
        <v>66020</v>
      </c>
      <c r="C15" s="1"/>
      <c r="D15" s="1"/>
      <c r="E15" s="1"/>
      <c r="F15" s="1"/>
      <c r="G15" s="1"/>
      <c r="H15" s="1"/>
      <c r="I15" s="1">
        <v>2784550</v>
      </c>
      <c r="J15" s="1">
        <v>560847</v>
      </c>
      <c r="K15" s="1"/>
      <c r="L15" s="1"/>
      <c r="M15" s="1"/>
      <c r="N15" s="1"/>
      <c r="O15" s="1"/>
      <c r="P15" s="1"/>
      <c r="Q15" s="13">
        <f t="shared" si="0"/>
        <v>2784550</v>
      </c>
      <c r="R15" s="13">
        <f t="shared" si="1"/>
        <v>560847</v>
      </c>
    </row>
    <row r="16" spans="1:18" ht="24" customHeight="1" x14ac:dyDescent="0.25">
      <c r="A16" s="7" t="s">
        <v>20</v>
      </c>
      <c r="B16" s="21">
        <v>96015</v>
      </c>
      <c r="C16" s="1"/>
      <c r="D16" s="1"/>
      <c r="E16" s="1"/>
      <c r="F16" s="1"/>
      <c r="G16" s="1"/>
      <c r="H16" s="1"/>
      <c r="I16" s="1">
        <v>99632</v>
      </c>
      <c r="J16" s="1">
        <v>99632</v>
      </c>
      <c r="K16" s="1"/>
      <c r="L16" s="1"/>
      <c r="M16" s="1"/>
      <c r="N16" s="1"/>
      <c r="O16" s="1"/>
      <c r="P16" s="1"/>
      <c r="Q16" s="13">
        <f t="shared" si="0"/>
        <v>99632</v>
      </c>
      <c r="R16" s="13">
        <f t="shared" si="1"/>
        <v>99632</v>
      </c>
    </row>
    <row r="17" spans="1:18" ht="24" customHeight="1" x14ac:dyDescent="0.25">
      <c r="A17" s="7" t="s">
        <v>31</v>
      </c>
      <c r="B17" s="21"/>
      <c r="C17" s="1"/>
      <c r="D17" s="1"/>
      <c r="E17" s="1"/>
      <c r="F17" s="1"/>
      <c r="G17" s="1"/>
      <c r="H17" s="1"/>
      <c r="I17" s="1">
        <v>0</v>
      </c>
      <c r="J17" s="1">
        <v>0</v>
      </c>
      <c r="K17" s="1">
        <v>0</v>
      </c>
      <c r="L17" s="1">
        <v>1400000</v>
      </c>
      <c r="M17" s="1"/>
      <c r="N17" s="1"/>
      <c r="O17" s="1">
        <v>283283</v>
      </c>
      <c r="P17" s="1"/>
      <c r="Q17" s="13">
        <f t="shared" si="0"/>
        <v>0</v>
      </c>
      <c r="R17" s="13">
        <f t="shared" si="1"/>
        <v>1683283</v>
      </c>
    </row>
    <row r="18" spans="1:18" ht="24" customHeight="1" x14ac:dyDescent="0.25">
      <c r="A18" s="6" t="s">
        <v>13</v>
      </c>
      <c r="B18" s="21">
        <v>107051</v>
      </c>
      <c r="C18" s="1"/>
      <c r="D18" s="1"/>
      <c r="E18" s="1"/>
      <c r="F18" s="1"/>
      <c r="G18" s="1"/>
      <c r="H18" s="1"/>
      <c r="I18" s="1">
        <v>1135276</v>
      </c>
      <c r="J18" s="1">
        <v>1135276</v>
      </c>
      <c r="K18" s="1"/>
      <c r="L18" s="1"/>
      <c r="M18" s="1"/>
      <c r="N18" s="1"/>
      <c r="O18" s="1"/>
      <c r="P18" s="1"/>
      <c r="Q18" s="13">
        <f t="shared" si="0"/>
        <v>1135276</v>
      </c>
      <c r="R18" s="13">
        <f t="shared" si="1"/>
        <v>1135276</v>
      </c>
    </row>
    <row r="19" spans="1:18" ht="24" customHeight="1" x14ac:dyDescent="0.25">
      <c r="A19" s="6" t="s">
        <v>14</v>
      </c>
      <c r="B19" s="21">
        <v>107052</v>
      </c>
      <c r="C19" s="1"/>
      <c r="D19" s="1"/>
      <c r="E19" s="1"/>
      <c r="F19" s="1"/>
      <c r="G19" s="1"/>
      <c r="H19" s="1"/>
      <c r="I19" s="1">
        <v>41400</v>
      </c>
      <c r="J19" s="1">
        <v>41400</v>
      </c>
      <c r="K19" s="1"/>
      <c r="L19" s="1"/>
      <c r="M19" s="1"/>
      <c r="N19" s="1"/>
      <c r="O19" s="1"/>
      <c r="P19" s="1"/>
      <c r="Q19" s="13">
        <f t="shared" si="0"/>
        <v>41400</v>
      </c>
      <c r="R19" s="13">
        <f t="shared" si="1"/>
        <v>41400</v>
      </c>
    </row>
    <row r="20" spans="1:18" ht="25.5" customHeight="1" x14ac:dyDescent="0.25">
      <c r="A20" s="6" t="s">
        <v>21</v>
      </c>
      <c r="B20" s="21">
        <v>7211</v>
      </c>
      <c r="C20" s="1">
        <v>12640800</v>
      </c>
      <c r="D20" s="1">
        <v>12640800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3">
        <f t="shared" si="0"/>
        <v>12640800</v>
      </c>
      <c r="R20" s="13">
        <f t="shared" si="1"/>
        <v>12640800</v>
      </c>
    </row>
    <row r="21" spans="1:18" ht="30" customHeight="1" x14ac:dyDescent="0.25">
      <c r="A21" s="6" t="s">
        <v>25</v>
      </c>
      <c r="B21" s="21">
        <v>82044</v>
      </c>
      <c r="C21" s="1"/>
      <c r="D21" s="1"/>
      <c r="E21" s="1"/>
      <c r="F21" s="1"/>
      <c r="G21" s="1"/>
      <c r="H21" s="1"/>
      <c r="I21" s="1">
        <v>31750</v>
      </c>
      <c r="J21" s="1">
        <v>31750</v>
      </c>
      <c r="K21" s="1">
        <v>150000</v>
      </c>
      <c r="L21" s="1"/>
      <c r="M21" s="1"/>
      <c r="N21" s="1"/>
      <c r="O21" s="1"/>
      <c r="P21" s="1"/>
      <c r="Q21" s="13">
        <f t="shared" si="0"/>
        <v>181750</v>
      </c>
      <c r="R21" s="13">
        <f t="shared" si="1"/>
        <v>31750</v>
      </c>
    </row>
    <row r="22" spans="1:18" ht="30" customHeight="1" x14ac:dyDescent="0.25">
      <c r="A22" s="6" t="s">
        <v>26</v>
      </c>
      <c r="B22" s="21">
        <v>47310</v>
      </c>
      <c r="C22" s="1"/>
      <c r="D22" s="1"/>
      <c r="E22" s="1"/>
      <c r="F22" s="1"/>
      <c r="G22" s="1"/>
      <c r="H22" s="1"/>
      <c r="I22" s="1">
        <v>381000</v>
      </c>
      <c r="J22" s="1">
        <v>381000</v>
      </c>
      <c r="K22" s="1"/>
      <c r="L22" s="1"/>
      <c r="M22" s="1"/>
      <c r="N22" s="1"/>
      <c r="O22" s="1"/>
      <c r="P22" s="1"/>
      <c r="Q22" s="13">
        <f t="shared" si="0"/>
        <v>381000</v>
      </c>
      <c r="R22" s="13">
        <f t="shared" si="1"/>
        <v>381000</v>
      </c>
    </row>
    <row r="23" spans="1:18" ht="19.5" customHeight="1" x14ac:dyDescent="0.25">
      <c r="A23" s="9" t="s">
        <v>15</v>
      </c>
      <c r="B23" s="9"/>
      <c r="C23" s="8">
        <f>SUM(C9:C22)</f>
        <v>21367824</v>
      </c>
      <c r="D23" s="8">
        <f t="shared" ref="D23:R23" si="2">SUM(D9:D22)</f>
        <v>26983925</v>
      </c>
      <c r="E23" s="8">
        <f t="shared" si="2"/>
        <v>0</v>
      </c>
      <c r="F23" s="8">
        <f t="shared" si="2"/>
        <v>0</v>
      </c>
      <c r="G23" s="8">
        <f t="shared" si="2"/>
        <v>78647367</v>
      </c>
      <c r="H23" s="8">
        <f t="shared" si="2"/>
        <v>126716693</v>
      </c>
      <c r="I23" s="8">
        <f t="shared" si="2"/>
        <v>9528659</v>
      </c>
      <c r="J23" s="8">
        <f t="shared" si="2"/>
        <v>6134135</v>
      </c>
      <c r="K23" s="8">
        <f t="shared" si="2"/>
        <v>1855770</v>
      </c>
      <c r="L23" s="8">
        <f t="shared" si="2"/>
        <v>3105770</v>
      </c>
      <c r="M23" s="8">
        <f t="shared" si="2"/>
        <v>0</v>
      </c>
      <c r="N23" s="8">
        <f t="shared" si="2"/>
        <v>0</v>
      </c>
      <c r="O23" s="8">
        <f t="shared" si="2"/>
        <v>35145730</v>
      </c>
      <c r="P23" s="8">
        <f t="shared" si="2"/>
        <v>0</v>
      </c>
      <c r="Q23" s="8">
        <f t="shared" si="2"/>
        <v>111399620</v>
      </c>
      <c r="R23" s="8">
        <f t="shared" si="2"/>
        <v>198086253</v>
      </c>
    </row>
    <row r="24" spans="1:18" ht="22.5" x14ac:dyDescent="0.25">
      <c r="A24" s="9" t="s">
        <v>33</v>
      </c>
      <c r="B24" s="9"/>
      <c r="C24" s="8">
        <v>61600776</v>
      </c>
      <c r="D24" s="8">
        <v>62883580</v>
      </c>
      <c r="E24" s="8"/>
      <c r="F24" s="8"/>
      <c r="G24" s="8"/>
      <c r="H24" s="8"/>
      <c r="I24" s="1"/>
      <c r="J24" s="8"/>
      <c r="K24" s="8"/>
      <c r="L24" s="8"/>
      <c r="M24" s="8"/>
      <c r="N24" s="8"/>
      <c r="O24" s="8"/>
      <c r="P24" s="8"/>
      <c r="Q24" s="8">
        <f>SUM(C24)</f>
        <v>61600776</v>
      </c>
      <c r="R24" s="10">
        <f>SUM(D24)</f>
        <v>62883580</v>
      </c>
    </row>
    <row r="25" spans="1:18" ht="22.5" x14ac:dyDescent="0.25">
      <c r="A25" s="9" t="s">
        <v>34</v>
      </c>
      <c r="B25" s="9"/>
      <c r="C25" s="8"/>
      <c r="D25" s="8">
        <v>155590</v>
      </c>
      <c r="E25" s="8"/>
      <c r="F25" s="8"/>
      <c r="G25" s="8"/>
      <c r="H25" s="8"/>
      <c r="I25" s="1"/>
      <c r="J25" s="8"/>
      <c r="K25" s="8"/>
      <c r="L25" s="8"/>
      <c r="M25" s="8"/>
      <c r="N25" s="8"/>
      <c r="O25" s="8"/>
      <c r="P25" s="8"/>
      <c r="Q25" s="8">
        <f>SUM(C25)</f>
        <v>0</v>
      </c>
      <c r="R25" s="10">
        <f>SUM(D25)</f>
        <v>155590</v>
      </c>
    </row>
    <row r="26" spans="1:18" x14ac:dyDescent="0.25">
      <c r="A26" s="6" t="s">
        <v>10</v>
      </c>
      <c r="B26" s="6"/>
      <c r="C26" s="8">
        <f>SUM(C23:C25)</f>
        <v>82968600</v>
      </c>
      <c r="D26" s="8">
        <f t="shared" ref="D26:R26" si="3">SUM(D23:D25)</f>
        <v>90023095</v>
      </c>
      <c r="E26" s="8">
        <f t="shared" si="3"/>
        <v>0</v>
      </c>
      <c r="F26" s="8">
        <f t="shared" si="3"/>
        <v>0</v>
      </c>
      <c r="G26" s="8">
        <f t="shared" si="3"/>
        <v>78647367</v>
      </c>
      <c r="H26" s="8">
        <f t="shared" si="3"/>
        <v>126716693</v>
      </c>
      <c r="I26" s="8">
        <f t="shared" si="3"/>
        <v>9528659</v>
      </c>
      <c r="J26" s="8">
        <f t="shared" si="3"/>
        <v>6134135</v>
      </c>
      <c r="K26" s="8">
        <f t="shared" si="3"/>
        <v>1855770</v>
      </c>
      <c r="L26" s="8">
        <f t="shared" si="3"/>
        <v>3105770</v>
      </c>
      <c r="M26" s="8">
        <f t="shared" si="3"/>
        <v>0</v>
      </c>
      <c r="N26" s="8">
        <f t="shared" si="3"/>
        <v>0</v>
      </c>
      <c r="O26" s="8">
        <f t="shared" si="3"/>
        <v>35145730</v>
      </c>
      <c r="P26" s="8">
        <f t="shared" si="3"/>
        <v>0</v>
      </c>
      <c r="Q26" s="8">
        <f t="shared" si="3"/>
        <v>173000396</v>
      </c>
      <c r="R26" s="8">
        <f t="shared" si="3"/>
        <v>261125423</v>
      </c>
    </row>
    <row r="27" spans="1:18" x14ac:dyDescent="0.25">
      <c r="A27" s="11" t="s">
        <v>16</v>
      </c>
      <c r="B27" s="11"/>
      <c r="C27" s="12">
        <f t="shared" ref="C27:R27" si="4">SUM(C26:C26)</f>
        <v>82968600</v>
      </c>
      <c r="D27" s="12">
        <f t="shared" si="4"/>
        <v>90023095</v>
      </c>
      <c r="E27" s="12">
        <f t="shared" si="4"/>
        <v>0</v>
      </c>
      <c r="F27" s="12">
        <f t="shared" si="4"/>
        <v>0</v>
      </c>
      <c r="G27" s="12">
        <f t="shared" si="4"/>
        <v>78647367</v>
      </c>
      <c r="H27" s="12">
        <f t="shared" si="4"/>
        <v>126716693</v>
      </c>
      <c r="I27" s="12">
        <f t="shared" si="4"/>
        <v>9528659</v>
      </c>
      <c r="J27" s="12">
        <f t="shared" si="4"/>
        <v>6134135</v>
      </c>
      <c r="K27" s="12">
        <f t="shared" si="4"/>
        <v>1855770</v>
      </c>
      <c r="L27" s="12">
        <f t="shared" si="4"/>
        <v>3105770</v>
      </c>
      <c r="M27" s="12">
        <f t="shared" si="4"/>
        <v>0</v>
      </c>
      <c r="N27" s="12">
        <f t="shared" si="4"/>
        <v>0</v>
      </c>
      <c r="O27" s="12">
        <f t="shared" si="4"/>
        <v>35145730</v>
      </c>
      <c r="P27" s="12">
        <f t="shared" si="4"/>
        <v>0</v>
      </c>
      <c r="Q27" s="12">
        <f t="shared" si="4"/>
        <v>173000396</v>
      </c>
      <c r="R27" s="12">
        <f t="shared" si="4"/>
        <v>261125423</v>
      </c>
    </row>
  </sheetData>
  <mergeCells count="14">
    <mergeCell ref="A1:R1"/>
    <mergeCell ref="N7:P7"/>
    <mergeCell ref="Q7:R7"/>
    <mergeCell ref="A5:R5"/>
    <mergeCell ref="A4:R4"/>
    <mergeCell ref="Q2:R2"/>
    <mergeCell ref="A7:A8"/>
    <mergeCell ref="C7:D7"/>
    <mergeCell ref="E7:F7"/>
    <mergeCell ref="G7:H7"/>
    <mergeCell ref="I7:J7"/>
    <mergeCell ref="K7:M7"/>
    <mergeCell ref="B7:B8"/>
    <mergeCell ref="Q3:R3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2019-12-19T10:34:44Z</cp:lastPrinted>
  <dcterms:created xsi:type="dcterms:W3CDTF">2012-02-02T10:48:30Z</dcterms:created>
  <dcterms:modified xsi:type="dcterms:W3CDTF">2020-01-02T13:28:34Z</dcterms:modified>
</cp:coreProperties>
</file>