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<sst xmlns="http://schemas.openxmlformats.org/spreadsheetml/2006/main" count="448" uniqueCount="170">
  <si>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</si>
  <si>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</si>
  <si>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</si>
  <si>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</si>
  <si>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</si>
  <si>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</si>
  <si>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</si>
  <si>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</si>
  <si>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</si>
  <si>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</si>
  <si>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</si>
  <si>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</si>
  <si>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</si>
  <si>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</si>
  <si>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</si>
  <si>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</si>
  <si>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</si>
  <si>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</si>
  <si>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</si>
  <si>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</si>
  <si>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</si>
  <si>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</si>
  <si>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</si>
  <si>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</si>
  <si>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</si>
  <si>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</si>
  <si>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</si>
  <si>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</si>
  <si>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</si>
  <si>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</si>
  <si>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</si>
  <si>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</si>
  <si>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</si>
  <si>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</si>
  <si>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</si>
  <si>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</si>
  <si>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</si>
  <si>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</si>
  <si>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</si>
  <si>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</si>
  <si>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</si>
  <si>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</si>
  <si>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</si>
  <si>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</si>
  <si>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</si>
  <si>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</si>
  <si>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</si>
  <si>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</si>
  <si>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</si>
  <si>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</si>
  <si>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</si>
  <si>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</si>
  <si>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</si>
  <si>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</si>
  <si>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</si>
  <si>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</si>
  <si>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</si>
  <si>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</si>
  <si>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</si>
  <si>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</si>
  <si>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</si>
  <si>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</si>
  <si>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</si>
  <si>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</si>
  <si>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</si>
  <si>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</si>
  <si>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</si>
  <si>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</si>
  <si>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</si>
  <si>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</si>
  <si>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</si>
  <si>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</si>
  <si>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</si>
  <si>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</si>
  <si>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</si>
  <si>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</si>
  <si>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</si>
  <si>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</si>
  <si>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</si>
  <si>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</si>
  <si>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</si>
  <si>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</si>
  <si>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</si>
  <si>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</si>
  <si>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</si>
  <si>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</si>
  <si>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</si>
  <si>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</si>
  <si>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</si>
  <si>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</si>
  <si>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</si>
  <si>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</si>
  <si>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</si>
  <si>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</si>
  <si>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</si>
  <si>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</si>
  <si>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</si>
  <si>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</si>
  <si>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</si>
  <si>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</si>
  <si>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</si>
  <si>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</si>
  <si>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</si>
  <si>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</si>
  <si>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</si>
  <si>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</si>
  <si>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</si>
  <si>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</si>
  <si>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</si>
  <si>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</si>
  <si>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</si>
  <si>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</si>
  <si>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</si>
  <si>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</si>
  <si>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</si>
  <si>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</si>
  <si>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</si>
  <si>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</si>
  <si>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</si>
  <si>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</si>
  <si>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</si>
  <si>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</si>
  <si>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</si>
  <si>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</si>
  <si>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</si>
  <si>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</si>
  <si>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</si>
  <si>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</si>
  <si>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</si>
  <si>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</si>
  <si>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</si>
  <si>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</si>
  <si>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</si>
  <si>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</si>
  <si>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</si>
  <si>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</si>
  <si>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</si>
  <si>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</si>
  <si>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</si>
  <si>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</si>
  <si>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</si>
  <si>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</si>
  <si>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</si>
  <si>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</si>
  <si>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</si>
  <si>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</si>
  <si>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</si>
  <si>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</si>
  <si>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</si>
  <si>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</si>
  <si>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</si>
  <si>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</si>
  <si>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</si>
  <si>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</si>
  <si>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</si>
  <si>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</si>
  <si>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</si>
  <si>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</si>
  <si>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</si>
  <si>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</si>
  <si>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</si>
  <si>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</si>
  <si>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</si>
  <si>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</si>
  <si>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</si>
  <si>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</si>
  <si>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</si>
  <si>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</si>
  <si>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7. melléklet    9/2018. (IX.27.) számú önkormányzati rendelethez</t>
  </si>
  <si>
    <t>7.  melléklet    9/2018. (IX.27.)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</si>
</sst>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0" fillId="0" borderId="31" xfId="0" applyNumberFormat="1" applyFont="1" applyFill="1" applyBorder="1" applyAlignment="1">
      <alignment/>
    </xf>
    <xf numFmtId="3" fontId="50" fillId="0" borderId="32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50" fillId="0" borderId="37" xfId="0" applyNumberFormat="1" applyFont="1" applyFill="1" applyBorder="1" applyAlignment="1">
      <alignment/>
    </xf>
    <xf numFmtId="3" fontId="50" fillId="0" borderId="38" xfId="0" applyNumberFormat="1" applyFont="1" applyFill="1" applyBorder="1" applyAlignment="1">
      <alignment/>
    </xf>
    <xf numFmtId="3" fontId="50" fillId="0" borderId="39" xfId="0" applyNumberFormat="1" applyFont="1" applyFill="1" applyBorder="1" applyAlignment="1">
      <alignment/>
    </xf>
    <xf numFmtId="3" fontId="50" fillId="0" borderId="40" xfId="0" applyNumberFormat="1" applyFont="1" applyFill="1" applyBorder="1" applyAlignment="1">
      <alignment/>
    </xf>
    <xf numFmtId="3" fontId="50" fillId="0" borderId="41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3" fontId="50" fillId="0" borderId="43" xfId="0" applyNumberFormat="1" applyFont="1" applyFill="1" applyBorder="1" applyAlignment="1">
      <alignment/>
    </xf>
    <xf numFmtId="3" fontId="50" fillId="0" borderId="4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50" fillId="0" borderId="46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0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3" fontId="50" fillId="0" borderId="36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0" fillId="0" borderId="37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0" fillId="0" borderId="53" xfId="0" applyNumberFormat="1" applyFont="1" applyFill="1" applyBorder="1" applyAlignment="1">
      <alignment/>
    </xf>
    <xf numFmtId="3" fontId="50" fillId="0" borderId="43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0" fillId="0" borderId="53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5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5" fillId="0" borderId="26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5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0" fillId="0" borderId="57" xfId="0" applyNumberFormat="1" applyFont="1" applyFill="1" applyBorder="1" applyAlignment="1">
      <alignment/>
    </xf>
    <xf numFmtId="3" fontId="50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50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0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0" fillId="0" borderId="61" xfId="0" applyNumberFormat="1" applyFont="1" applyFill="1" applyBorder="1" applyAlignment="1">
      <alignment/>
    </xf>
    <xf numFmtId="3" fontId="50" fillId="0" borderId="6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50" fillId="0" borderId="63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3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5">
      <c r="A1" s="173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">
      <c r="A2" s="1"/>
      <c r="B2" s="2"/>
      <c r="C2" s="172" t="s">
        <v>99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74" t="s">
        <v>39</v>
      </c>
      <c r="H3" s="174"/>
      <c r="I3" s="174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8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1">SUM(E6:M6)</f>
        <v>300000</v>
      </c>
      <c r="O6" s="16"/>
      <c r="P6" s="17"/>
    </row>
    <row r="7" spans="1:16" ht="19.5" customHeight="1">
      <c r="A7" s="31" t="s">
        <v>121</v>
      </c>
      <c r="B7" s="111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2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38420000</v>
      </c>
      <c r="I9" s="78"/>
      <c r="J9" s="83"/>
      <c r="K9" s="83"/>
      <c r="L9" s="83"/>
      <c r="M9" s="86"/>
      <c r="N9" s="25">
        <f t="shared" si="0"/>
        <v>38420000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9"/>
      <c r="F10" s="120"/>
      <c r="G10" s="121"/>
      <c r="H10" s="121"/>
      <c r="I10" s="120">
        <v>200000</v>
      </c>
      <c r="J10" s="120"/>
      <c r="K10" s="120"/>
      <c r="L10" s="120"/>
      <c r="M10" s="122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3"/>
      <c r="F11" s="124"/>
      <c r="G11" s="125"/>
      <c r="H11" s="125"/>
      <c r="I11" s="124">
        <v>200000</v>
      </c>
      <c r="J11" s="124"/>
      <c r="K11" s="124"/>
      <c r="L11" s="124"/>
      <c r="M11" s="126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3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3"/>
      <c r="C13" s="14"/>
      <c r="D13" s="19" t="s">
        <v>106</v>
      </c>
      <c r="E13" s="85"/>
      <c r="F13" s="83"/>
      <c r="G13" s="78"/>
      <c r="H13" s="78"/>
      <c r="I13" s="83">
        <v>7102970</v>
      </c>
      <c r="J13" s="83">
        <v>12924244</v>
      </c>
      <c r="K13" s="83"/>
      <c r="L13" s="83"/>
      <c r="M13" s="86"/>
      <c r="N13" s="15">
        <f t="shared" si="0"/>
        <v>20027214</v>
      </c>
      <c r="O13" s="16"/>
      <c r="P13" s="17"/>
    </row>
    <row r="14" spans="1:16" ht="26.25">
      <c r="A14" s="31" t="s">
        <v>128</v>
      </c>
      <c r="B14" s="113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3"/>
      <c r="C15" s="14"/>
      <c r="D15" s="19" t="s">
        <v>106</v>
      </c>
      <c r="E15" s="85">
        <v>112380152</v>
      </c>
      <c r="F15" s="83">
        <v>2169256</v>
      </c>
      <c r="G15" s="78">
        <v>44695838</v>
      </c>
      <c r="H15" s="78"/>
      <c r="I15" s="83"/>
      <c r="J15" s="83"/>
      <c r="K15" s="83"/>
      <c r="L15" s="83"/>
      <c r="M15" s="86"/>
      <c r="N15" s="15">
        <f t="shared" si="0"/>
        <v>159245246</v>
      </c>
      <c r="O15" s="16"/>
      <c r="P15" s="17"/>
    </row>
    <row r="16" spans="1:16" ht="19.5" customHeight="1">
      <c r="A16" s="31" t="s">
        <v>130</v>
      </c>
      <c r="B16" s="113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3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4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4"/>
      <c r="C19" s="19"/>
      <c r="D19" s="19" t="s">
        <v>106</v>
      </c>
      <c r="E19" s="85"/>
      <c r="F19" s="83">
        <v>7232053</v>
      </c>
      <c r="G19" s="78"/>
      <c r="H19" s="78"/>
      <c r="I19" s="83"/>
      <c r="J19" s="83"/>
      <c r="K19" s="83"/>
      <c r="L19" s="83"/>
      <c r="M19" s="86"/>
      <c r="N19" s="15">
        <f t="shared" si="0"/>
        <v>7232053</v>
      </c>
      <c r="O19" s="16"/>
      <c r="P19" s="17"/>
    </row>
    <row r="20" spans="1:16" ht="19.5" customHeight="1">
      <c r="A20" s="31" t="s">
        <v>134</v>
      </c>
      <c r="B20" s="113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3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3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3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3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3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3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3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3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3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3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3"/>
      <c r="C31" s="14"/>
      <c r="D31" s="19" t="s">
        <v>106</v>
      </c>
      <c r="E31" s="85"/>
      <c r="F31" s="83">
        <v>5475600</v>
      </c>
      <c r="G31" s="78"/>
      <c r="H31" s="83"/>
      <c r="I31" s="83"/>
      <c r="J31" s="83"/>
      <c r="K31" s="83"/>
      <c r="L31" s="83"/>
      <c r="M31" s="86"/>
      <c r="N31" s="15">
        <f t="shared" si="0"/>
        <v>5475600</v>
      </c>
      <c r="O31" s="16"/>
      <c r="P31" s="17"/>
    </row>
    <row r="32" spans="1:16" ht="19.5" customHeight="1">
      <c r="A32" s="31" t="s">
        <v>146</v>
      </c>
      <c r="B32" s="113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3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3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3"/>
      <c r="C35" s="14"/>
      <c r="D35" s="19" t="s">
        <v>106</v>
      </c>
      <c r="E35" s="146"/>
      <c r="F35" s="147"/>
      <c r="G35" s="148"/>
      <c r="H35" s="147"/>
      <c r="I35" s="147">
        <v>1312500</v>
      </c>
      <c r="J35" s="147"/>
      <c r="K35" s="147"/>
      <c r="L35" s="147"/>
      <c r="M35" s="95"/>
      <c r="N35" s="15">
        <f t="shared" si="0"/>
        <v>1312500</v>
      </c>
      <c r="O35" s="16"/>
      <c r="P35" s="17"/>
    </row>
    <row r="36" spans="1:16" ht="19.5" customHeight="1">
      <c r="A36" s="156"/>
      <c r="B36" s="151"/>
      <c r="C36" s="152"/>
      <c r="D36" s="153"/>
      <c r="E36" s="149"/>
      <c r="F36" s="149"/>
      <c r="G36" s="150"/>
      <c r="H36" s="149"/>
      <c r="I36" s="149"/>
      <c r="J36" s="149"/>
      <c r="K36" s="149"/>
      <c r="L36" s="149"/>
      <c r="M36" s="149"/>
      <c r="N36" s="158"/>
      <c r="O36" s="16"/>
      <c r="P36" s="17"/>
    </row>
    <row r="37" spans="1:16" ht="19.5" customHeight="1">
      <c r="A37" s="157"/>
      <c r="B37" s="68"/>
      <c r="C37" s="154"/>
      <c r="D37" s="155"/>
      <c r="E37" s="84"/>
      <c r="F37" s="84"/>
      <c r="G37" s="160"/>
      <c r="H37" t="s">
        <v>19</v>
      </c>
      <c r="K37" s="172" t="s">
        <v>21</v>
      </c>
      <c r="L37" s="172"/>
      <c r="M37" s="84"/>
      <c r="N37" s="159"/>
      <c r="O37" s="16"/>
      <c r="P37" s="17"/>
    </row>
    <row r="38" spans="1:16" ht="19.5" customHeight="1">
      <c r="A38" s="157"/>
      <c r="B38" s="68"/>
      <c r="C38" s="154"/>
      <c r="D38" s="155"/>
      <c r="E38" s="84"/>
      <c r="F38" s="84"/>
      <c r="G38" s="160"/>
      <c r="H38" t="s">
        <v>20</v>
      </c>
      <c r="K38" s="172" t="s">
        <v>22</v>
      </c>
      <c r="L38" s="172"/>
      <c r="M38" s="84"/>
      <c r="N38" s="159"/>
      <c r="O38" s="16"/>
      <c r="P38" s="17"/>
    </row>
    <row r="39" spans="1:16" ht="19.5" customHeight="1">
      <c r="A39" s="173" t="s">
        <v>168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9.5" customHeight="1">
      <c r="A40" s="1"/>
      <c r="B40" s="145"/>
      <c r="C40" s="172" t="s">
        <v>99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51" t="s">
        <v>109</v>
      </c>
      <c r="O40" s="51"/>
      <c r="P40" s="145"/>
    </row>
    <row r="41" spans="1:16" ht="19.5" customHeight="1" thickBot="1">
      <c r="A41" s="1"/>
      <c r="B41" s="22"/>
      <c r="C41" s="22"/>
      <c r="D41" s="22"/>
      <c r="E41" s="22"/>
      <c r="F41" s="22"/>
      <c r="G41" s="174" t="s">
        <v>39</v>
      </c>
      <c r="H41" s="174"/>
      <c r="I41" s="174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3"/>
      <c r="C44" s="14"/>
      <c r="D44" s="19"/>
      <c r="E44" s="93"/>
      <c r="F44" s="88"/>
      <c r="G44" s="127"/>
      <c r="H44" s="88"/>
      <c r="I44" s="88"/>
      <c r="J44" s="88"/>
      <c r="K44" s="88"/>
      <c r="L44" s="88"/>
      <c r="M44" s="128"/>
      <c r="N44" s="20"/>
      <c r="O44" s="16"/>
      <c r="P44" s="17"/>
    </row>
    <row r="45" spans="1:16" ht="19.5" customHeight="1">
      <c r="A45" s="31"/>
      <c r="B45" s="113"/>
      <c r="C45" s="14"/>
      <c r="D45" s="19"/>
      <c r="E45" s="93"/>
      <c r="F45" s="88"/>
      <c r="G45" s="127"/>
      <c r="H45" s="88"/>
      <c r="I45" s="88"/>
      <c r="J45" s="88"/>
      <c r="K45" s="88"/>
      <c r="L45" s="88"/>
      <c r="M45" s="128"/>
      <c r="N45" s="20"/>
      <c r="O45" s="16"/>
      <c r="P45" s="17"/>
    </row>
    <row r="46" spans="1:16" ht="19.5" customHeight="1">
      <c r="A46" s="31" t="s">
        <v>150</v>
      </c>
      <c r="B46" s="115" t="s">
        <v>80</v>
      </c>
      <c r="C46" s="19" t="s">
        <v>81</v>
      </c>
      <c r="D46" s="19" t="s">
        <v>105</v>
      </c>
      <c r="E46" s="93"/>
      <c r="F46" s="88"/>
      <c r="G46" s="127"/>
      <c r="H46" s="88"/>
      <c r="I46" s="88"/>
      <c r="J46" s="88"/>
      <c r="K46" s="88"/>
      <c r="L46" s="88"/>
      <c r="M46" s="128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5"/>
      <c r="C47" s="19"/>
      <c r="D47" s="19" t="s">
        <v>106</v>
      </c>
      <c r="E47" s="93"/>
      <c r="F47" s="88"/>
      <c r="G47" s="127"/>
      <c r="H47" s="88"/>
      <c r="I47" s="88"/>
      <c r="J47" s="88"/>
      <c r="K47" s="88"/>
      <c r="L47" s="88"/>
      <c r="M47" s="128"/>
      <c r="N47" s="15">
        <f t="shared" si="0"/>
        <v>0</v>
      </c>
      <c r="O47" s="16"/>
      <c r="P47" s="17"/>
    </row>
    <row r="48" spans="1:16" ht="26.25">
      <c r="A48" s="31" t="s">
        <v>152</v>
      </c>
      <c r="B48" s="115" t="s">
        <v>82</v>
      </c>
      <c r="C48" s="19" t="s">
        <v>83</v>
      </c>
      <c r="D48" s="19" t="s">
        <v>105</v>
      </c>
      <c r="E48" s="93"/>
      <c r="F48" s="88"/>
      <c r="G48" s="127"/>
      <c r="H48" s="88"/>
      <c r="I48" s="88">
        <v>400000</v>
      </c>
      <c r="J48" s="88"/>
      <c r="K48" s="88"/>
      <c r="L48" s="88"/>
      <c r="M48" s="128"/>
      <c r="N48" s="15">
        <f t="shared" si="0"/>
        <v>400000</v>
      </c>
      <c r="O48" s="16"/>
      <c r="P48" s="17"/>
    </row>
    <row r="49" spans="1:16" ht="15">
      <c r="A49" s="31" t="s">
        <v>153</v>
      </c>
      <c r="B49" s="115"/>
      <c r="C49" s="19"/>
      <c r="D49" s="19" t="s">
        <v>106</v>
      </c>
      <c r="E49" s="93"/>
      <c r="F49" s="88"/>
      <c r="G49" s="127"/>
      <c r="H49" s="88"/>
      <c r="I49" s="88">
        <v>400000</v>
      </c>
      <c r="J49" s="88"/>
      <c r="K49" s="88">
        <v>708660</v>
      </c>
      <c r="L49" s="88"/>
      <c r="M49" s="128"/>
      <c r="N49" s="15">
        <f t="shared" si="0"/>
        <v>1108660</v>
      </c>
      <c r="O49" s="16"/>
      <c r="P49" s="17"/>
    </row>
    <row r="50" spans="1:16" ht="15">
      <c r="A50" s="31" t="s">
        <v>154</v>
      </c>
      <c r="B50" s="115" t="s">
        <v>91</v>
      </c>
      <c r="C50" s="19" t="s">
        <v>94</v>
      </c>
      <c r="D50" s="19" t="s">
        <v>105</v>
      </c>
      <c r="E50" s="119"/>
      <c r="F50" s="120"/>
      <c r="G50" s="121"/>
      <c r="H50" s="121"/>
      <c r="I50" s="120"/>
      <c r="J50" s="120"/>
      <c r="K50" s="120"/>
      <c r="L50" s="120"/>
      <c r="M50" s="122"/>
      <c r="N50" s="15">
        <f t="shared" si="0"/>
        <v>0</v>
      </c>
      <c r="O50" s="11"/>
      <c r="P50" s="12"/>
    </row>
    <row r="51" spans="1:16" ht="15">
      <c r="A51" s="31" t="s">
        <v>155</v>
      </c>
      <c r="B51" s="115"/>
      <c r="C51" s="19"/>
      <c r="D51" s="19" t="s">
        <v>106</v>
      </c>
      <c r="E51" s="119"/>
      <c r="F51" s="120"/>
      <c r="G51" s="121"/>
      <c r="H51" s="121"/>
      <c r="I51" s="120"/>
      <c r="J51" s="120"/>
      <c r="K51" s="120"/>
      <c r="L51" s="120"/>
      <c r="M51" s="122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6" t="s">
        <v>76</v>
      </c>
      <c r="C52" s="19" t="s">
        <v>2</v>
      </c>
      <c r="D52" s="19" t="s">
        <v>105</v>
      </c>
      <c r="E52" s="119"/>
      <c r="F52" s="120"/>
      <c r="G52" s="121"/>
      <c r="H52" s="121"/>
      <c r="I52" s="120">
        <v>2504895</v>
      </c>
      <c r="J52" s="120"/>
      <c r="K52" s="120"/>
      <c r="L52" s="120"/>
      <c r="M52" s="122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6"/>
      <c r="C53" s="19"/>
      <c r="D53" s="19" t="s">
        <v>106</v>
      </c>
      <c r="E53" s="119"/>
      <c r="F53" s="120"/>
      <c r="G53" s="121"/>
      <c r="H53" s="121"/>
      <c r="I53" s="120">
        <v>2504895</v>
      </c>
      <c r="J53" s="120"/>
      <c r="K53" s="120"/>
      <c r="L53" s="120"/>
      <c r="M53" s="122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5" t="s">
        <v>74</v>
      </c>
      <c r="C54" s="19" t="s">
        <v>75</v>
      </c>
      <c r="D54" s="19" t="s">
        <v>105</v>
      </c>
      <c r="E54" s="119"/>
      <c r="F54" s="120"/>
      <c r="G54" s="121"/>
      <c r="H54" s="121"/>
      <c r="I54" s="120"/>
      <c r="J54" s="120"/>
      <c r="K54" s="120"/>
      <c r="L54" s="120"/>
      <c r="M54" s="122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5"/>
      <c r="C55" s="19"/>
      <c r="D55" s="19" t="s">
        <v>106</v>
      </c>
      <c r="E55" s="119"/>
      <c r="F55" s="120"/>
      <c r="G55" s="121"/>
      <c r="H55" s="121"/>
      <c r="I55" s="120"/>
      <c r="J55" s="120"/>
      <c r="K55" s="120"/>
      <c r="L55" s="120"/>
      <c r="M55" s="122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5" t="s">
        <v>93</v>
      </c>
      <c r="C56" s="19" t="s">
        <v>77</v>
      </c>
      <c r="D56" s="19" t="s">
        <v>105</v>
      </c>
      <c r="E56" s="119"/>
      <c r="F56" s="120"/>
      <c r="G56" s="121"/>
      <c r="H56" s="121"/>
      <c r="I56" s="120"/>
      <c r="J56" s="120"/>
      <c r="K56" s="120"/>
      <c r="L56" s="120"/>
      <c r="M56" s="122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9"/>
      <c r="F57" s="130"/>
      <c r="G57" s="131"/>
      <c r="H57" s="131"/>
      <c r="I57" s="130"/>
      <c r="J57" s="130"/>
      <c r="K57" s="130"/>
      <c r="L57" s="130"/>
      <c r="M57" s="132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9"/>
      <c r="F58" s="120"/>
      <c r="G58" s="121"/>
      <c r="H58" s="121"/>
      <c r="I58" s="120">
        <v>7539968</v>
      </c>
      <c r="J58" s="120"/>
      <c r="K58" s="120"/>
      <c r="L58" s="120"/>
      <c r="M58" s="122"/>
      <c r="N58" s="15">
        <f t="shared" si="0"/>
        <v>7539968</v>
      </c>
      <c r="O58" s="11"/>
      <c r="P58" s="12"/>
    </row>
    <row r="59" spans="1:16" ht="19.5" customHeight="1" thickBot="1">
      <c r="A59" s="135" t="s">
        <v>163</v>
      </c>
      <c r="B59" s="108"/>
      <c r="C59" s="110"/>
      <c r="D59" s="60" t="s">
        <v>106</v>
      </c>
      <c r="E59" s="133"/>
      <c r="F59" s="132"/>
      <c r="G59" s="134"/>
      <c r="H59" s="134"/>
      <c r="I59" s="132">
        <v>7539968</v>
      </c>
      <c r="J59" s="132"/>
      <c r="K59" s="132"/>
      <c r="L59" s="130"/>
      <c r="M59" s="133"/>
      <c r="N59" s="20">
        <f t="shared" si="0"/>
        <v>7539968</v>
      </c>
      <c r="O59" s="11"/>
      <c r="P59" s="12"/>
    </row>
    <row r="60" spans="1:16" s="118" customFormat="1" ht="19.5" customHeight="1">
      <c r="A60" s="136" t="s">
        <v>164</v>
      </c>
      <c r="B60" s="137"/>
      <c r="C60" s="109" t="s">
        <v>6</v>
      </c>
      <c r="D60" s="138" t="s">
        <v>105</v>
      </c>
      <c r="E60" s="139">
        <f aca="true" t="shared" si="1" ref="E60:M60">SUM(E6,E8,E10,E12,E14,E16,E18,E20,E22,E24,E26,E28,E30,E32,E34,E46,E48,E50,E52,E54,E56,E58)</f>
        <v>108710982</v>
      </c>
      <c r="F60" s="139">
        <f t="shared" si="1"/>
        <v>9256680</v>
      </c>
      <c r="G60" s="139">
        <f t="shared" si="1"/>
        <v>15000000</v>
      </c>
      <c r="H60" s="139">
        <f t="shared" si="1"/>
        <v>38420000</v>
      </c>
      <c r="I60" s="139">
        <f t="shared" si="1"/>
        <v>16527163</v>
      </c>
      <c r="J60" s="139">
        <f t="shared" si="1"/>
        <v>8853244</v>
      </c>
      <c r="K60" s="139">
        <f t="shared" si="1"/>
        <v>0</v>
      </c>
      <c r="L60" s="139">
        <f t="shared" si="1"/>
        <v>1024305</v>
      </c>
      <c r="M60" s="139">
        <f t="shared" si="1"/>
        <v>199545448</v>
      </c>
      <c r="N60" s="140">
        <f t="shared" si="0"/>
        <v>397337822</v>
      </c>
      <c r="O60" s="117"/>
      <c r="P60" s="12"/>
    </row>
    <row r="61" spans="1:16" s="118" customFormat="1" ht="27" thickBot="1">
      <c r="A61" s="102" t="s">
        <v>165</v>
      </c>
      <c r="B61" s="141"/>
      <c r="C61" s="142"/>
      <c r="D61" s="143" t="s">
        <v>106</v>
      </c>
      <c r="E61" s="144">
        <f aca="true" t="shared" si="2" ref="E61:M61">SUM(E7,E9,E11,E13,E15,E17,E19,E21,E23,E25,E27,E29,E31,E33,E35,E47,E49,E51,E53,E55,E57,E59)</f>
        <v>112380152</v>
      </c>
      <c r="F61" s="144">
        <f t="shared" si="2"/>
        <v>17247906</v>
      </c>
      <c r="G61" s="144">
        <f t="shared" si="2"/>
        <v>44695838</v>
      </c>
      <c r="H61" s="144">
        <f t="shared" si="2"/>
        <v>38420000</v>
      </c>
      <c r="I61" s="144">
        <f t="shared" si="2"/>
        <v>19360333</v>
      </c>
      <c r="J61" s="144">
        <f t="shared" si="2"/>
        <v>12924244</v>
      </c>
      <c r="K61" s="144">
        <f t="shared" si="2"/>
        <v>708660</v>
      </c>
      <c r="L61" s="144">
        <f t="shared" si="2"/>
        <v>1024305</v>
      </c>
      <c r="M61" s="144">
        <f t="shared" si="2"/>
        <v>199545448</v>
      </c>
      <c r="N61" s="65">
        <f t="shared" si="0"/>
        <v>446306886</v>
      </c>
      <c r="O61" s="117"/>
      <c r="P61" s="12"/>
    </row>
    <row r="64" spans="8:12" ht="15">
      <c r="H64" t="s">
        <v>19</v>
      </c>
      <c r="K64" s="172" t="s">
        <v>21</v>
      </c>
      <c r="L64" s="172"/>
    </row>
    <row r="65" spans="8:12" ht="15">
      <c r="H65" t="s">
        <v>20</v>
      </c>
      <c r="K65" s="172" t="s">
        <v>22</v>
      </c>
      <c r="L65" s="172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5">
      <c r="A1" s="177" t="s">
        <v>169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8.75">
      <c r="A2" s="1"/>
      <c r="B2" s="34"/>
      <c r="C2" s="175" t="s">
        <v>101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1"/>
      <c r="Q2" s="11"/>
      <c r="R2" s="12" t="s">
        <v>111</v>
      </c>
    </row>
    <row r="3" spans="1:18" ht="18.75" thickBot="1">
      <c r="A3" s="1"/>
      <c r="B3" s="176" t="s">
        <v>23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7"/>
      <c r="L6" s="97"/>
      <c r="M6" s="97"/>
      <c r="N6" s="97"/>
      <c r="O6" s="97"/>
      <c r="P6" s="97">
        <v>23202904</v>
      </c>
      <c r="Q6" s="98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15718338</v>
      </c>
      <c r="F7" s="75">
        <v>3053292</v>
      </c>
      <c r="G7" s="75">
        <v>9397000</v>
      </c>
      <c r="H7" s="75"/>
      <c r="I7" s="75"/>
      <c r="J7" s="75">
        <v>191925</v>
      </c>
      <c r="K7" s="97"/>
      <c r="L7" s="97"/>
      <c r="M7" s="97"/>
      <c r="N7" s="97"/>
      <c r="O7" s="97"/>
      <c r="P7" s="97">
        <v>321379</v>
      </c>
      <c r="Q7" s="99"/>
      <c r="R7" s="42">
        <f aca="true" t="shared" si="0" ref="R7:R63">SUM(E7:Q7)</f>
        <v>28681934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68214202</v>
      </c>
      <c r="L13" s="83"/>
      <c r="M13" s="83"/>
      <c r="N13" s="83"/>
      <c r="O13" s="88"/>
      <c r="P13" s="86"/>
      <c r="Q13" s="87"/>
      <c r="R13" s="42">
        <f t="shared" si="0"/>
        <v>72100402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97150899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97150899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5882040</v>
      </c>
      <c r="F19" s="83">
        <v>581513</v>
      </c>
      <c r="G19" s="78">
        <v>858998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7322551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10621680</v>
      </c>
      <c r="H21" s="78"/>
      <c r="I21" s="83"/>
      <c r="J21" s="83"/>
      <c r="K21" s="83">
        <v>105337732</v>
      </c>
      <c r="L21" s="83"/>
      <c r="M21" s="83"/>
      <c r="N21" s="83"/>
      <c r="O21" s="83"/>
      <c r="P21" s="83"/>
      <c r="Q21" s="82"/>
      <c r="R21" s="42">
        <f t="shared" si="0"/>
        <v>115959412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1812340</v>
      </c>
      <c r="F25" s="83">
        <v>376056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5305396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4276726</v>
      </c>
      <c r="F27" s="83">
        <v>920486</v>
      </c>
      <c r="G27" s="78">
        <v>10259200</v>
      </c>
      <c r="H27" s="78"/>
      <c r="I27" s="83"/>
      <c r="J27" s="83">
        <v>2653450</v>
      </c>
      <c r="K27" s="83"/>
      <c r="L27" s="83"/>
      <c r="M27" s="83"/>
      <c r="N27" s="83"/>
      <c r="O27" s="83">
        <v>1378958</v>
      </c>
      <c r="P27" s="86"/>
      <c r="Q27" s="87"/>
      <c r="R27" s="42">
        <f t="shared" si="0"/>
        <v>19488820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28615752</v>
      </c>
      <c r="L29" s="83"/>
      <c r="M29" s="83"/>
      <c r="N29" s="83"/>
      <c r="O29" s="83"/>
      <c r="P29" s="86"/>
      <c r="Q29" s="87"/>
      <c r="R29" s="42">
        <f t="shared" si="0"/>
        <v>36049492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2967948</v>
      </c>
      <c r="F33" s="83">
        <v>748179</v>
      </c>
      <c r="G33" s="78">
        <v>1759473</v>
      </c>
      <c r="H33" s="83"/>
      <c r="I33" s="83"/>
      <c r="J33" s="83"/>
      <c r="K33" s="83"/>
      <c r="L33" s="83"/>
      <c r="M33" s="83"/>
      <c r="N33" s="83"/>
      <c r="O33" s="83"/>
      <c r="P33" s="86"/>
      <c r="Q33" s="87"/>
      <c r="R33" s="42">
        <f t="shared" si="0"/>
        <v>5475600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2667000</v>
      </c>
      <c r="L37" s="83"/>
      <c r="M37" s="83"/>
      <c r="N37" s="83"/>
      <c r="O37" s="83"/>
      <c r="P37" s="86"/>
      <c r="Q37" s="87"/>
      <c r="R37" s="42">
        <f t="shared" si="0"/>
        <v>3842000</v>
      </c>
    </row>
    <row r="38" spans="1:18" ht="19.5" customHeight="1">
      <c r="A38" s="157"/>
      <c r="B38" s="151"/>
      <c r="C38" s="152"/>
      <c r="D38" s="153"/>
      <c r="E38" s="161"/>
      <c r="F38" s="161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7"/>
    </row>
    <row r="39" spans="1:18" ht="19.5" customHeight="1">
      <c r="A39" s="157"/>
      <c r="B39" s="68"/>
      <c r="C39" s="154"/>
      <c r="D39" s="155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7"/>
      <c r="B40" s="68"/>
      <c r="C40" s="154"/>
      <c r="D40" s="155"/>
      <c r="E40" s="84"/>
      <c r="F40" s="84"/>
      <c r="G40" s="172" t="s">
        <v>20</v>
      </c>
      <c r="H40" s="172"/>
      <c r="K40" s="172" t="s">
        <v>22</v>
      </c>
      <c r="L40" s="172"/>
      <c r="M40" s="84"/>
      <c r="N40" s="84"/>
      <c r="O40" s="84"/>
      <c r="P40" s="84"/>
      <c r="Q40" s="84"/>
      <c r="R40" s="17"/>
    </row>
    <row r="41" spans="1:18" ht="19.5" customHeight="1">
      <c r="A41" s="177" t="s">
        <v>169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9.5" customHeight="1">
      <c r="A42" s="1"/>
      <c r="B42" s="34"/>
      <c r="C42" s="175" t="s">
        <v>101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1"/>
      <c r="Q42" s="11"/>
      <c r="R42" s="12" t="s">
        <v>112</v>
      </c>
    </row>
    <row r="43" spans="1:18" ht="19.5" customHeight="1" thickBot="1">
      <c r="A43" s="1"/>
      <c r="B43" s="176" t="s">
        <v>23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/>
      <c r="K49" s="83"/>
      <c r="L49" s="83"/>
      <c r="M49" s="83"/>
      <c r="N49" s="83"/>
      <c r="O49" s="83"/>
      <c r="P49" s="86"/>
      <c r="Q49" s="87"/>
      <c r="R49" s="42">
        <f t="shared" si="0"/>
        <v>9333280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3550052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3943964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4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8"/>
      <c r="G61" s="168">
        <v>2760936</v>
      </c>
      <c r="H61" s="168"/>
      <c r="I61" s="128">
        <v>2676800</v>
      </c>
      <c r="J61" s="128"/>
      <c r="K61" s="128">
        <v>509219</v>
      </c>
      <c r="L61" s="128"/>
      <c r="M61" s="128"/>
      <c r="N61" s="128"/>
      <c r="O61" s="128"/>
      <c r="P61" s="128"/>
      <c r="Q61" s="169"/>
      <c r="R61" s="42">
        <f t="shared" si="0"/>
        <v>5946955</v>
      </c>
    </row>
    <row r="62" spans="1:18" ht="19.5" customHeight="1">
      <c r="A62" s="31" t="s">
        <v>115</v>
      </c>
      <c r="B62" s="164" t="s">
        <v>113</v>
      </c>
      <c r="C62" s="163" t="s">
        <v>114</v>
      </c>
      <c r="D62" s="19" t="s">
        <v>105</v>
      </c>
      <c r="E62" s="166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3"/>
      <c r="D63" s="19" t="s">
        <v>106</v>
      </c>
      <c r="E63" s="167"/>
      <c r="F63" s="147"/>
      <c r="G63" s="148"/>
      <c r="H63" s="148"/>
      <c r="I63" s="147"/>
      <c r="J63" s="147"/>
      <c r="K63" s="147">
        <v>8984000</v>
      </c>
      <c r="L63" s="147"/>
      <c r="M63" s="147"/>
      <c r="N63" s="147"/>
      <c r="O63" s="147"/>
      <c r="P63" s="147"/>
      <c r="Q63" s="96"/>
      <c r="R63" s="42">
        <f t="shared" si="0"/>
        <v>8984000</v>
      </c>
    </row>
    <row r="64" spans="1:19" s="21" customFormat="1" ht="15" customHeight="1">
      <c r="A64" s="101" t="s">
        <v>117</v>
      </c>
      <c r="B64" s="165"/>
      <c r="C64" s="43" t="s">
        <v>37</v>
      </c>
      <c r="D64" s="100" t="s">
        <v>105</v>
      </c>
      <c r="E64" s="170">
        <v>28736526</v>
      </c>
      <c r="F64" s="76">
        <f aca="true" t="shared" si="1" ref="F64:Q64">SUM(F6,F8,F10,F12,F14,F16,F18,F20,F22,F24,F26,F28,F30,F32,F34,F36,F46,F48,F50,F52,F54,F56,F58,F60)</f>
        <v>5611270</v>
      </c>
      <c r="G64" s="76">
        <f t="shared" si="1"/>
        <v>52281541</v>
      </c>
      <c r="H64" s="76">
        <f t="shared" si="1"/>
        <v>2400000</v>
      </c>
      <c r="I64" s="76">
        <f t="shared" si="1"/>
        <v>96586439</v>
      </c>
      <c r="J64" s="76">
        <f t="shared" si="1"/>
        <v>10066673</v>
      </c>
      <c r="K64" s="76">
        <f t="shared" si="1"/>
        <v>171575663</v>
      </c>
      <c r="L64" s="76">
        <f t="shared" si="1"/>
        <v>3000000</v>
      </c>
      <c r="M64" s="76">
        <f t="shared" si="1"/>
        <v>0</v>
      </c>
      <c r="N64" s="76">
        <f t="shared" si="1"/>
        <v>0</v>
      </c>
      <c r="O64" s="76">
        <f t="shared" si="1"/>
        <v>0</v>
      </c>
      <c r="P64" s="76">
        <f t="shared" si="1"/>
        <v>23202904</v>
      </c>
      <c r="Q64" s="76">
        <f t="shared" si="1"/>
        <v>3876806</v>
      </c>
      <c r="R64" s="42">
        <f>SUM(E64:Q64)</f>
        <v>397337822</v>
      </c>
      <c r="S64" s="44"/>
    </row>
    <row r="65" spans="1:19" s="21" customFormat="1" ht="15" customHeight="1" thickBot="1">
      <c r="A65" s="102" t="s">
        <v>118</v>
      </c>
      <c r="B65" s="103"/>
      <c r="C65" s="104"/>
      <c r="D65" s="105" t="s">
        <v>106</v>
      </c>
      <c r="E65" s="106">
        <f aca="true" t="shared" si="2" ref="E65:Q65">SUM(E7,E9,E11,E13,E15,E17,E19,E21,E23,E25,E27,E29,E31,E33,E35,E37,E47,E49,E51,E53,E55,E57,E59,E61)</f>
        <v>34554392</v>
      </c>
      <c r="F65" s="106">
        <f t="shared" si="2"/>
        <v>6507778</v>
      </c>
      <c r="G65" s="106">
        <f t="shared" si="2"/>
        <v>62320519</v>
      </c>
      <c r="H65" s="106">
        <f t="shared" si="2"/>
        <v>2400000</v>
      </c>
      <c r="I65" s="106">
        <f t="shared" si="2"/>
        <v>103939026</v>
      </c>
      <c r="J65" s="106">
        <f t="shared" si="2"/>
        <v>10180123</v>
      </c>
      <c r="K65" s="106">
        <f>SUM(K7,K9,K11,K13,K15,K17,K19,K21,K23,K25,K27,K29,K31,K33,K35,K37,K47,K49,K51,K53,K55,K57,K59,K61+K63)</f>
        <v>217827905</v>
      </c>
      <c r="L65" s="106">
        <f t="shared" si="2"/>
        <v>3000000</v>
      </c>
      <c r="M65" s="106">
        <f t="shared" si="2"/>
        <v>0</v>
      </c>
      <c r="N65" s="106">
        <f t="shared" si="2"/>
        <v>0</v>
      </c>
      <c r="O65" s="106">
        <f t="shared" si="2"/>
        <v>1378958</v>
      </c>
      <c r="P65" s="106">
        <f t="shared" si="2"/>
        <v>321379</v>
      </c>
      <c r="Q65" s="106">
        <f t="shared" si="2"/>
        <v>3876806</v>
      </c>
      <c r="R65" s="107">
        <f>SUM(E65:Q65)</f>
        <v>446306886</v>
      </c>
      <c r="S65" s="44"/>
    </row>
    <row r="66" spans="1:19" s="21" customFormat="1" ht="12.75" customHeight="1">
      <c r="A66" s="45"/>
      <c r="B66" s="46"/>
      <c r="C66" s="47"/>
      <c r="D66" s="47"/>
      <c r="E66" s="17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7"/>
      <c r="S66" s="44"/>
    </row>
    <row r="67" spans="1:18" ht="15">
      <c r="A67" s="49"/>
      <c r="B67" s="50"/>
      <c r="E67" s="48"/>
      <c r="F67" s="51"/>
      <c r="G67" s="52"/>
      <c r="H67" s="52"/>
      <c r="J67" s="172"/>
      <c r="K67" s="172"/>
      <c r="L67" s="2"/>
      <c r="M67" s="2"/>
      <c r="R67" s="53"/>
    </row>
    <row r="68" spans="1:18" ht="15">
      <c r="A68" s="54"/>
      <c r="B68" s="50"/>
      <c r="E68" s="51"/>
      <c r="G68" s="55" t="s">
        <v>107</v>
      </c>
      <c r="H68" s="55"/>
      <c r="K68" s="55" t="s">
        <v>38</v>
      </c>
      <c r="L68" s="55"/>
      <c r="R68" s="53"/>
    </row>
    <row r="69" spans="7:12" ht="15">
      <c r="G69" s="172" t="s">
        <v>20</v>
      </c>
      <c r="H69" s="172"/>
      <c r="K69" s="172" t="s">
        <v>22</v>
      </c>
      <c r="L69" s="172"/>
    </row>
  </sheetData>
  <sheetProtection/>
  <mergeCells count="11">
    <mergeCell ref="A1:R1"/>
    <mergeCell ref="A41:R41"/>
    <mergeCell ref="C42:O42"/>
    <mergeCell ref="B43:P43"/>
    <mergeCell ref="K69:L69"/>
    <mergeCell ref="G69:H69"/>
    <mergeCell ref="G40:H40"/>
    <mergeCell ref="K40:L40"/>
    <mergeCell ref="C2:O2"/>
    <mergeCell ref="B3:P3"/>
    <mergeCell ref="J67:K67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2018-09-28T07:38:54Z</cp:lastPrinted>
  <dcterms:created xsi:type="dcterms:W3CDTF">2012-02-01T19:03:49Z</dcterms:created>
  <dcterms:modified xsi:type="dcterms:W3CDTF">2018-09-28T07:40:06Z</dcterms:modified>
  <cp:category/>
  <cp:version/>
  <cp:contentType/>
  <cp:contentStatus/>
</cp:coreProperties>
</file>