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stületi ülések\Testületi ülések 2020\Köröm Község Önkormányzata 2020\"/>
    </mc:Choice>
  </mc:AlternateContent>
  <xr:revisionPtr revIDLastSave="0" documentId="8_{505E8C81-7CAF-4805-AE30-ACE6FFAAF408}" xr6:coauthVersionLast="45" xr6:coauthVersionMax="45" xr10:uidLastSave="{00000000-0000-0000-0000-000000000000}"/>
  <bookViews>
    <workbookView xWindow="-120" yWindow="-120" windowWidth="20730" windowHeight="11160" firstSheet="4" activeTab="4" xr2:uid="{00000000-000D-0000-FFFF-FFFF00000000}"/>
  </bookViews>
  <sheets>
    <sheet name="1.sz téjékoztató t." sheetId="1" r:id="rId1"/>
    <sheet name="3.tájékoztató tábla" sheetId="3" r:id="rId2"/>
    <sheet name="4.tájékoztató tábla" sheetId="4" r:id="rId3"/>
    <sheet name="2. tájékoztató t." sheetId="2" r:id="rId4"/>
    <sheet name="5. tájékoztató tábla" sheetId="5" r:id="rId5"/>
    <sheet name="5.2. tájékoztató tábla" sheetId="7" r:id="rId6"/>
    <sheet name="5.3. tájékoztató tábla" sheetId="8" r:id="rId7"/>
    <sheet name="6. tájékoztató tábla" sheetId="10" r:id="rId8"/>
    <sheet name="7. tájékoztató tábla " sheetId="11" r:id="rId9"/>
    <sheet name="Munka1" sheetId="12" r:id="rId10"/>
  </sheets>
  <definedNames>
    <definedName name="_ftn1" localSheetId="6">'5.3. tájékoztató tábla'!#REF!</definedName>
    <definedName name="_ftnref1" localSheetId="6">'5.3. tájékoztató tábla'!#REF!</definedName>
    <definedName name="_xlnm.Print_Titles" localSheetId="4">'5. tájékoztató tábla'!#REF!</definedName>
    <definedName name="_xlnm.Print_Area" localSheetId="0">'1.sz téjékoztató t.'!$A$1:$C$37</definedName>
    <definedName name="_xlnm.Print_Area" localSheetId="4">'5. tájékoztató tábla'!$A$1:$E$72</definedName>
    <definedName name="_xlnm.Print_Area" localSheetId="5">'5.2. tájékoztató tábla'!$A$1:$C$28</definedName>
    <definedName name="_xlnm.Print_Area" localSheetId="6">'5.3. tájékoztató tábla'!$A$1:$C$5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5" l="1"/>
  <c r="D30" i="5"/>
  <c r="E30" i="5"/>
  <c r="C16" i="7"/>
  <c r="C69" i="5" l="1"/>
  <c r="C20" i="5" l="1"/>
  <c r="C41" i="5" l="1"/>
  <c r="D41" i="5"/>
  <c r="D10" i="10" l="1"/>
  <c r="E10" i="10"/>
  <c r="F10" i="10"/>
  <c r="D9" i="11" l="1"/>
  <c r="E9" i="11"/>
  <c r="F9" i="11"/>
  <c r="C9" i="11"/>
  <c r="C10" i="10" l="1"/>
  <c r="D69" i="5"/>
  <c r="C22" i="8" l="1"/>
  <c r="C18" i="8"/>
  <c r="C13" i="8"/>
  <c r="E69" i="5"/>
  <c r="E65" i="5"/>
  <c r="D65" i="5"/>
  <c r="C65" i="5"/>
  <c r="E60" i="5"/>
  <c r="D60" i="5"/>
  <c r="C60" i="5"/>
  <c r="E51" i="5"/>
  <c r="D51" i="5"/>
  <c r="C51" i="5"/>
  <c r="E46" i="5"/>
  <c r="D46" i="5"/>
  <c r="C46" i="5"/>
  <c r="E41" i="5"/>
  <c r="E35" i="5"/>
  <c r="D35" i="5"/>
  <c r="C35" i="5"/>
  <c r="C30" i="5"/>
  <c r="E25" i="5"/>
  <c r="D25" i="5"/>
  <c r="C25" i="5"/>
  <c r="D15" i="5"/>
  <c r="C15" i="5"/>
  <c r="G35" i="4"/>
  <c r="F35" i="4"/>
  <c r="E35" i="4"/>
  <c r="D35" i="4"/>
  <c r="C35" i="4"/>
  <c r="H26" i="4"/>
  <c r="H35" i="4" s="1"/>
  <c r="G24" i="4"/>
  <c r="F24" i="4"/>
  <c r="E24" i="4"/>
  <c r="D24" i="4"/>
  <c r="C24" i="4"/>
  <c r="H23" i="4"/>
  <c r="I23" i="4" s="1"/>
  <c r="H20" i="4"/>
  <c r="I20" i="4" s="1"/>
  <c r="H19" i="4"/>
  <c r="I19" i="4" s="1"/>
  <c r="H18" i="4"/>
  <c r="I18" i="4" s="1"/>
  <c r="H17" i="4"/>
  <c r="I17" i="4" s="1"/>
  <c r="H16" i="4"/>
  <c r="I16" i="4" s="1"/>
  <c r="H15" i="4"/>
  <c r="I15" i="4" s="1"/>
  <c r="C42" i="8" l="1"/>
  <c r="D40" i="5"/>
  <c r="C14" i="5"/>
  <c r="D36" i="4"/>
  <c r="E14" i="5"/>
  <c r="E57" i="5" s="1"/>
  <c r="E72" i="5" s="1"/>
  <c r="I24" i="4"/>
  <c r="H24" i="4"/>
  <c r="H36" i="4" s="1"/>
  <c r="F36" i="4"/>
  <c r="C40" i="5"/>
  <c r="D14" i="5"/>
  <c r="D57" i="5" s="1"/>
  <c r="D72" i="5" s="1"/>
  <c r="C36" i="4"/>
  <c r="E36" i="4"/>
  <c r="G36" i="4"/>
  <c r="I26" i="4"/>
  <c r="I35" i="4" s="1"/>
  <c r="C35" i="3"/>
  <c r="B35" i="3"/>
  <c r="C8" i="2"/>
  <c r="C13" i="2" s="1"/>
  <c r="C30" i="1"/>
  <c r="C26" i="1"/>
  <c r="C12" i="1"/>
  <c r="C7" i="1"/>
  <c r="C20" i="7"/>
  <c r="I36" i="4" l="1"/>
  <c r="C37" i="1"/>
  <c r="C21" i="1"/>
  <c r="C57" i="5"/>
  <c r="C72" i="5" s="1"/>
  <c r="C18" i="1"/>
  <c r="C34" i="1"/>
  <c r="C23" i="7"/>
</calcChain>
</file>

<file path=xl/sharedStrings.xml><?xml version="1.0" encoding="utf-8"?>
<sst xmlns="http://schemas.openxmlformats.org/spreadsheetml/2006/main" count="442" uniqueCount="310">
  <si>
    <t>Sor-
szám</t>
  </si>
  <si>
    <t>Működési célú bevételek és kiadások mérlege</t>
  </si>
  <si>
    <t>1.</t>
  </si>
  <si>
    <t>I. Működési célú költségvetési bevételek</t>
  </si>
  <si>
    <t>2.</t>
  </si>
  <si>
    <t>3.</t>
  </si>
  <si>
    <t>4.</t>
  </si>
  <si>
    <t>5.</t>
  </si>
  <si>
    <t>6.</t>
  </si>
  <si>
    <r>
      <t xml:space="preserve">II. Működési költségvetés kiadásai </t>
    </r>
    <r>
      <rPr>
        <sz val="8"/>
        <rFont val="Times New Roman CE"/>
        <charset val="238"/>
      </rPr>
      <t>(2.1+…+2.5.)</t>
    </r>
  </si>
  <si>
    <t>6.1</t>
  </si>
  <si>
    <t>6.2</t>
  </si>
  <si>
    <t>6.3</t>
  </si>
  <si>
    <t>6.4</t>
  </si>
  <si>
    <t>6.5</t>
  </si>
  <si>
    <t>7.</t>
  </si>
  <si>
    <t>MŰKÖDÉSI CÉLÚ KÖLTSÉGVETÉSI BEVÉTELEK ÉS KIADÁSOK EGYENLEGE (I.-II.)</t>
  </si>
  <si>
    <t>8.</t>
  </si>
  <si>
    <t>Működési célú finanszírozási bevétel</t>
  </si>
  <si>
    <t>9.</t>
  </si>
  <si>
    <t>Működési célú finanszírozási kiadás</t>
  </si>
  <si>
    <t>10.</t>
  </si>
  <si>
    <t>MŰKÖDÉSI CÉLÚ BEVÉTELEK ÉS KIADÁSOK EGYENLEGE (7.+8.-9)</t>
  </si>
  <si>
    <t>Felhalmozási célú bevételek és kiadások mérlege</t>
  </si>
  <si>
    <r>
      <t xml:space="preserve">I. Felhalmozási célú költségvetési bevételek </t>
    </r>
    <r>
      <rPr>
        <sz val="8"/>
        <rFont val="Times New Roman CE"/>
        <charset val="238"/>
      </rPr>
      <t>(2+3+4)</t>
    </r>
  </si>
  <si>
    <r>
      <t xml:space="preserve">II. Felhalmozási költségvetés kiadásai </t>
    </r>
    <r>
      <rPr>
        <sz val="8"/>
        <rFont val="Times New Roman CE"/>
        <charset val="238"/>
      </rPr>
      <t>(5.1+…+5.3)</t>
    </r>
  </si>
  <si>
    <t>5.1</t>
  </si>
  <si>
    <t>5.2</t>
  </si>
  <si>
    <t>5.3</t>
  </si>
  <si>
    <t>6</t>
  </si>
  <si>
    <t>FELHALMOZÁSI CÉLÚ KÖLTSÉGVETÉSI BEVÉTELEK ÉS KIADÁSOK EGYENLEGE (I.-II.)</t>
  </si>
  <si>
    <t>Felhalmozási célú finanszírozási bevétel</t>
  </si>
  <si>
    <t>Felhalmozási célú finanszírozási kiadás</t>
  </si>
  <si>
    <t>FELHALMOZÁSI CÉLÚ BEVÉTELEK ÉS KIADÁSOK EGYENLEGE ( 6.+7.-8)</t>
  </si>
  <si>
    <t>Sor-szám</t>
  </si>
  <si>
    <t>Megnevezés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</si>
  <si>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</si>
  <si>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</si>
  <si>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</si>
  <si>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Az Önkormányzat által adott közvetett támogatások</t>
  </si>
  <si>
    <t xml:space="preserve"> Ezer forintban !</t>
  </si>
  <si>
    <t>Bevételi jogcím</t>
  </si>
  <si>
    <t>Tervezett</t>
  </si>
  <si>
    <t>Tényleges</t>
  </si>
  <si>
    <t>B</t>
  </si>
  <si>
    <t>C</t>
  </si>
  <si>
    <t>D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</si>
  <si>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</si>
  <si>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</si>
  <si>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</si>
  <si>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</si>
  <si>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</si>
  <si>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</si>
  <si>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</si>
  <si>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</si>
  <si>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</si>
  <si>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</si>
  <si>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</si>
  <si>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</si>
  <si>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</si>
  <si>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</si>
  <si>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</si>
  <si>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</si>
  <si>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Összesen:</t>
  </si>
  <si>
    <t>Ezer forintban!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</si>
  <si>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</si>
  <si>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</si>
  <si>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</si>
  <si>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</si>
  <si>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</si>
  <si>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</si>
  <si>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</si>
  <si>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</si>
  <si>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</si>
  <si>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A</t>
  </si>
  <si>
    <t>E</t>
  </si>
  <si>
    <t>F</t>
  </si>
  <si>
    <t>G</t>
  </si>
  <si>
    <t>H=(D+…+G)</t>
  </si>
  <si>
    <t>I=(C+H)</t>
  </si>
  <si>
    <t>I. Belföldi hitelezők</t>
  </si>
  <si>
    <t>Kötelezettségek személyi juttatásokra</t>
  </si>
  <si>
    <t>Kötelezettségek munkaadókat terhelő járulékokra és szociális hozzájárulási adóra</t>
  </si>
  <si>
    <t>Kötelezettségek dologi kiadásokra</t>
  </si>
  <si>
    <t>Kötelezettségek ellátottak pénzbeli juttatásaira</t>
  </si>
  <si>
    <t>Kötelezettségek egyéb működési célú kiadásokra</t>
  </si>
  <si>
    <t>Kötelezettségek beruházásokra</t>
  </si>
  <si>
    <t>Kötelezettségek felújításokra</t>
  </si>
  <si>
    <t>Kötelezettségek egyéb felhalmozási célú kiadásokra</t>
  </si>
  <si>
    <t>Kötelezettségek finanszírozási kiadásokra</t>
  </si>
  <si>
    <t>Belföldi összesen:</t>
  </si>
  <si>
    <t>II. Külföldi hitelezők</t>
  </si>
  <si>
    <t>Külföldi összesen:</t>
  </si>
  <si>
    <t>Adósságállomány mindösszesen:</t>
  </si>
  <si>
    <t>VAGYONKIMUTATÁS</t>
  </si>
  <si>
    <t xml:space="preserve"> a könyvviteli mérlegben értékkel szereplő eszközökről</t>
  </si>
  <si>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</si>
  <si>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</si>
  <si>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</si>
  <si>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</si>
  <si>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</si>
  <si>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</si>
  <si>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</si>
  <si>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</si>
  <si>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</si>
  <si>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</si>
  <si>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</si>
  <si>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</si>
  <si>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</si>
  <si>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</si>
  <si>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</si>
  <si>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</si>
  <si>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</si>
  <si>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</si>
  <si>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</si>
  <si>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</si>
  <si>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</si>
  <si>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</si>
  <si>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</si>
  <si>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</si>
  <si>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</si>
  <si>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</si>
  <si>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</si>
  <si>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</si>
  <si>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11.</t>
  </si>
  <si>
    <t>2.4. Üzleti gépek, berendezések, felszerelések, járművek</t>
  </si>
  <si>
    <t>12.</t>
  </si>
  <si>
    <t>3. Tenyészállatok (14+15+16+17)</t>
  </si>
  <si>
    <t>13.</t>
  </si>
  <si>
    <t>3.1. Forgalomképtelen tenyészállatok</t>
  </si>
  <si>
    <t>14.</t>
  </si>
  <si>
    <t>3.2. Nemzetgazdasági szempontból kiemelt jelentőségű tenyészállatok</t>
  </si>
  <si>
    <t>15.</t>
  </si>
  <si>
    <t>3.3. Korlátozottan forgalomképes tenyészállatok</t>
  </si>
  <si>
    <t>16.</t>
  </si>
  <si>
    <t>3.4. Üzleti tenyészállatok</t>
  </si>
  <si>
    <t>17.</t>
  </si>
  <si>
    <t>4. Beruházások, felújítások (19+20+21+22)</t>
  </si>
  <si>
    <t>18.</t>
  </si>
  <si>
    <t>4.1. Forgalomképtelen beruházások, felújítások</t>
  </si>
  <si>
    <t>19.</t>
  </si>
  <si>
    <t>4.2. Nemzetgazdasági szempontból kiemelt jelentőségű beruházások, felújítások</t>
  </si>
  <si>
    <t>20.</t>
  </si>
  <si>
    <t>4.3. Korlátozottan forgalomképes beruházások, felújítások</t>
  </si>
  <si>
    <t>21.</t>
  </si>
  <si>
    <t>4.4. Üzleti beruházások, felújítások</t>
  </si>
  <si>
    <t>22.</t>
  </si>
  <si>
    <t>5. Tárgyi eszközök értékhelyesbítése (24+25+26+27)</t>
  </si>
  <si>
    <t>23.</t>
  </si>
  <si>
    <t>5.1. Forgalomképtelen tárgyi eszközök értékhelyesbítése</t>
  </si>
  <si>
    <t>24.</t>
  </si>
  <si>
    <t>5.2. Nemzetgazdasági szempontból kiemelt jelentőségű tárgyi eszközök 
       értékhelyesbítése</t>
  </si>
  <si>
    <t>25.</t>
  </si>
  <si>
    <t>5.3. Korlátozottan forgalomképes tárgyi eszközök értékhelyesbítése</t>
  </si>
  <si>
    <t>26.</t>
  </si>
  <si>
    <t>5.4. Üzleti tárgyi eszközök értékhelyesbítése</t>
  </si>
  <si>
    <t>27.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</si>
  <si>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</si>
  <si>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</si>
  <si>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</si>
  <si>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</si>
  <si>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</si>
  <si>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</si>
  <si>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</si>
  <si>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</si>
  <si>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</si>
  <si>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</si>
  <si>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</si>
  <si>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</si>
  <si>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</si>
  <si>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</si>
  <si>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</si>
  <si>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</si>
  <si>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</si>
  <si>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</si>
  <si>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</si>
  <si>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</si>
  <si>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</si>
  <si>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</si>
  <si>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</si>
  <si>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</si>
  <si>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</si>
  <si>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</si>
  <si>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</si>
  <si>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</si>
  <si>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</si>
  <si>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</si>
  <si>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</si>
  <si>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</si>
  <si>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</si>
  <si>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</si>
  <si>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</si>
  <si>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</si>
  <si>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</si>
  <si>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</si>
  <si>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</si>
  <si>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</si>
  <si>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</si>
  <si>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</si>
  <si>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</si>
  <si>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</si>
  <si>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</si>
  <si>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</si>
  <si>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</si>
  <si>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</si>
  <si>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</si>
  <si>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</si>
  <si>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</si>
  <si>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</si>
  <si>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</si>
  <si>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</si>
  <si>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</si>
  <si>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</si>
  <si>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</si>
  <si>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</si>
  <si>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</si>
  <si>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</si>
  <si>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</si>
  <si>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</si>
  <si>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</si>
  <si>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</si>
  <si>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</si>
  <si>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</si>
  <si>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VAGYONKIMUTATÁS
a könyvviteli mérlegben értékkel szereplő forrásokról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</si>
  <si>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</si>
  <si>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</si>
  <si>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</si>
  <si>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</si>
  <si>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</si>
  <si>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</si>
  <si>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</si>
  <si>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</si>
  <si>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</si>
  <si>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</si>
  <si>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</si>
  <si>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</si>
  <si>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</si>
  <si>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</si>
  <si>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</si>
  <si>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</si>
  <si>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az érték nélkül nyilvántartott eszközökről</t>
  </si>
  <si>
    <t>Értéke
(E 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</si>
  <si>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</si>
  <si>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</si>
  <si>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</si>
  <si>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</si>
  <si>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</si>
  <si>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</si>
  <si>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</si>
  <si>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</si>
  <si>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</si>
  <si>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</si>
  <si>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</si>
  <si>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</si>
  <si>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</si>
  <si>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</si>
  <si>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</si>
  <si>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</si>
  <si>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</si>
  <si>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</si>
  <si>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</si>
  <si>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</si>
  <si>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Áht. 91. § (2) bekezdés a) pontja szerinti tájékoztató adatok (költségvetési mérleg közgazdasági tagolásban)</t>
  </si>
  <si>
    <t>PÉNZESZKÖZÖK VÁLTOZÁSÁNAK LEVEZETÉSE (Áht. 91. § (2) bekezdés a) pontja alapján)</t>
  </si>
  <si>
    <t>Áht. 92. § (2) bekezdés b) pont alapján</t>
  </si>
  <si>
    <t>B1 Működési célú támogatások államháztartáson belülről</t>
  </si>
  <si>
    <t>B3 Közhatalmi bevételek</t>
  </si>
  <si>
    <t>B4 Működési bevételek</t>
  </si>
  <si>
    <t>B6 Működési célú átvett pénzeszközök</t>
  </si>
  <si>
    <t>K1 Személyi  juttatások</t>
  </si>
  <si>
    <t>K2 Munkaadókat terhelő járulékok és szociális hozzájárulási adó</t>
  </si>
  <si>
    <t>K3 Dologi  kiadások</t>
  </si>
  <si>
    <t>K4 Ellátottak pénzbeli juttatásai</t>
  </si>
  <si>
    <t>K5 Egyéb működési célú kiadások</t>
  </si>
  <si>
    <t>B2 Felhalmozási célú támogatások államháztartáson belülről</t>
  </si>
  <si>
    <t xml:space="preserve">B5 Felhalmozási bevételek </t>
  </si>
  <si>
    <t>B7 Felhalmozási célú átvett pénzeszközök</t>
  </si>
  <si>
    <t>K6 Beruházások</t>
  </si>
  <si>
    <t>K7 Felújítások</t>
  </si>
  <si>
    <t>K8 Egyéb felhalmozási célú kiadások</t>
  </si>
  <si>
    <t xml:space="preserve">Követelések (+) - állomány változások </t>
  </si>
  <si>
    <t xml:space="preserve">Kötelezettségek (-) - állomány változások </t>
  </si>
  <si>
    <t>-ebből:            talajterhelési díj</t>
  </si>
  <si>
    <t>A helyi önkormányzat tulajdonában álló gazdálkodó szervezetek működéséből származó kötelezettségek, részesedések alakulása Áht. 91.§ (2) d)</t>
  </si>
  <si>
    <t>Ezer forintban</t>
  </si>
  <si>
    <t>befektetési forma</t>
  </si>
  <si>
    <t>névérték</t>
  </si>
  <si>
    <t>könyvszerinti érték</t>
  </si>
  <si>
    <t>Borsodvíz Zrt.</t>
  </si>
  <si>
    <t>részvény</t>
  </si>
  <si>
    <t>összesen</t>
  </si>
  <si>
    <t>b) Adósság állomány alakulása lejárat,  bel- és külföldi irányú kötelezettségek szerinti bontásban 2018.december 31-én</t>
  </si>
  <si>
    <t>2018.12.31-én</t>
  </si>
  <si>
    <t>5. tájékoztató tábla a /2019. (V.00.) önkormányzati rendelethez</t>
  </si>
  <si>
    <t>KÖRÖM ÖNKORMÁNYZAT VAGYONKIMUTATÁSA</t>
  </si>
  <si>
    <t>1. tájékoztató tábla a /2020.(V.25.) számú önkormányzati rendelethez</t>
  </si>
  <si>
    <t>3. tájékoztató tábla a /2020. (V.25.) önkormányzati rendelethez</t>
  </si>
  <si>
    <t>2019. év</t>
  </si>
  <si>
    <t>5.2. tájékoztató tábla a /2020. (V.25.) önkormányzati rendelethez</t>
  </si>
  <si>
    <t>2019.12.31-én</t>
  </si>
  <si>
    <t xml:space="preserve"> </t>
  </si>
  <si>
    <t>c24</t>
  </si>
  <si>
    <t>2.tájékoztató tábla a /2020. (V.25.) önkormányzati rendelethez</t>
  </si>
  <si>
    <t xml:space="preserve">Pénzkészlet 2019. január 1-én </t>
  </si>
  <si>
    <t xml:space="preserve">Záró pénzkeszlet 2019. december 31-én </t>
  </si>
  <si>
    <t xml:space="preserve">  a) Gst. 3. §-a szerinti adósságot keletkeztető ügylete az önkormányztnak 2019. december 31-én nem volt.</t>
  </si>
  <si>
    <t>Adósság állomány alakulása lejárat, Gst. 3.§-a szerinti adósságot keletkeztető ügyletek , bel- és külföldi irányú kötelezettségek szerinti bontásban 2019.december 31-én</t>
  </si>
  <si>
    <t>4. tájékoztató tábla a /2020. (V.25.) önkormányzati rendelethez</t>
  </si>
  <si>
    <t>2019. évi teljesítés</t>
  </si>
  <si>
    <t>Az Önkormányzat által adott közvetett támogatások 2019-ben nem volt.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</si>
</sst>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#,###"/>
    <numFmt numFmtId="166" formatCode="#,###__"/>
    <numFmt numFmtId="167" formatCode="00"/>
    <numFmt numFmtId="168" formatCode="#,###__;\-#,###__"/>
    <numFmt numFmtId="169" formatCode="#,###\ _F_t;\-#,###\ _F_t"/>
  </numFmts>
  <fonts count="6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i/>
      <sz val="12"/>
      <name val="Times New Roman CE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10"/>
      <name val="Times New Roman CE"/>
      <family val="1"/>
      <charset val="238"/>
    </font>
    <font>
      <i/>
      <sz val="8"/>
      <name val="Times New Roman"/>
      <family val="1"/>
      <charset val="238"/>
    </font>
    <font>
      <i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u/>
      <sz val="12"/>
      <color indexed="36"/>
      <name val="Times New Roman CE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9"/>
      <name val="Times New Roman CE"/>
      <charset val="238"/>
    </font>
    <font>
      <b/>
      <sz val="12"/>
      <name val="Times New Roman CE"/>
      <charset val="238"/>
    </font>
    <font>
      <i/>
      <sz val="11"/>
      <name val="Times New Roman CE"/>
      <family val="1"/>
      <charset val="238"/>
    </font>
    <font>
      <b/>
      <sz val="6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sz val="9"/>
      <name val="Times New Roman CE"/>
      <family val="1"/>
      <charset val="238"/>
    </font>
    <font>
      <b/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2"/>
      <color rgb="FFFF0000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000000"/>
      <name val="Times New Roman"/>
      <family val="1"/>
      <charset val="238"/>
    </font>
    <font>
      <sz val="10"/>
      <name val="Segoe UI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9">
    <xf numFmtId="0" fontId="0" fillId="0" borderId="0"/>
    <xf numFmtId="0" fontId="2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4" borderId="0" applyNumberFormat="0" applyBorder="0" applyAlignment="0" applyProtection="0"/>
    <xf numFmtId="0" fontId="22" fillId="7" borderId="0" applyNumberFormat="0" applyBorder="0" applyAlignment="0" applyProtection="0"/>
    <xf numFmtId="0" fontId="22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1" borderId="0" applyNumberFormat="0" applyBorder="0" applyAlignment="0" applyProtection="0"/>
    <xf numFmtId="0" fontId="21" fillId="2" borderId="0" applyNumberFormat="0" applyBorder="0" applyAlignment="0" applyProtection="0"/>
    <xf numFmtId="0" fontId="21" fillId="13" borderId="0" applyNumberFormat="0" applyBorder="0" applyAlignment="0" applyProtection="0"/>
    <xf numFmtId="0" fontId="21" fillId="2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10" borderId="0" applyNumberFormat="0" applyBorder="0" applyAlignment="0" applyProtection="0"/>
    <xf numFmtId="0" fontId="21" fillId="2" borderId="0" applyNumberFormat="0" applyBorder="0" applyAlignment="0" applyProtection="0"/>
    <xf numFmtId="0" fontId="21" fillId="5" borderId="0" applyNumberFormat="0" applyBorder="0" applyAlignment="0" applyProtection="0"/>
    <xf numFmtId="0" fontId="23" fillId="11" borderId="22" applyNumberFormat="0" applyAlignment="0" applyProtection="0"/>
    <xf numFmtId="0" fontId="24" fillId="0" borderId="0" applyNumberFormat="0" applyFill="0" applyBorder="0" applyAlignment="0" applyProtection="0"/>
    <xf numFmtId="0" fontId="25" fillId="0" borderId="23" applyNumberFormat="0" applyFill="0" applyAlignment="0" applyProtection="0"/>
    <xf numFmtId="0" fontId="26" fillId="0" borderId="24" applyNumberFormat="0" applyFill="0" applyAlignment="0" applyProtection="0"/>
    <xf numFmtId="0" fontId="27" fillId="0" borderId="25" applyNumberFormat="0" applyFill="0" applyAlignment="0" applyProtection="0"/>
    <xf numFmtId="0" fontId="27" fillId="0" borderId="0" applyNumberFormat="0" applyFill="0" applyBorder="0" applyAlignment="0" applyProtection="0"/>
    <xf numFmtId="0" fontId="28" fillId="14" borderId="26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27" applyNumberFormat="0" applyFill="0" applyAlignment="0" applyProtection="0"/>
    <xf numFmtId="0" fontId="4" fillId="6" borderId="28" applyNumberFormat="0" applyFont="0" applyAlignment="0" applyProtection="0"/>
    <xf numFmtId="0" fontId="32" fillId="15" borderId="0" applyNumberFormat="0" applyBorder="0" applyAlignment="0" applyProtection="0"/>
    <xf numFmtId="0" fontId="33" fillId="16" borderId="29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6" fillId="0" borderId="0"/>
    <xf numFmtId="0" fontId="22" fillId="0" borderId="0"/>
    <xf numFmtId="0" fontId="37" fillId="0" borderId="30" applyNumberFormat="0" applyFill="0" applyAlignment="0" applyProtection="0"/>
    <xf numFmtId="0" fontId="38" fillId="17" borderId="0" applyNumberFormat="0" applyBorder="0" applyAlignment="0" applyProtection="0"/>
    <xf numFmtId="0" fontId="39" fillId="11" borderId="0" applyNumberFormat="0" applyBorder="0" applyAlignment="0" applyProtection="0"/>
    <xf numFmtId="0" fontId="40" fillId="16" borderId="22" applyNumberFormat="0" applyAlignment="0" applyProtection="0"/>
    <xf numFmtId="0" fontId="4" fillId="0" borderId="0"/>
    <xf numFmtId="0" fontId="1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7" fillId="0" borderId="0"/>
    <xf numFmtId="0" fontId="4" fillId="0" borderId="0"/>
  </cellStyleXfs>
  <cellXfs count="289">
    <xf numFmtId="0" fontId="0" fillId="0" borderId="0" xfId="0"/>
    <xf numFmtId="0" fontId="2" fillId="0" borderId="0" xfId="1" applyFont="1" applyFill="1"/>
    <xf numFmtId="0" fontId="2" fillId="0" borderId="0" xfId="1" applyFill="1"/>
    <xf numFmtId="0" fontId="8" fillId="0" borderId="1" xfId="0" applyFont="1" applyFill="1" applyBorder="1" applyAlignment="1" applyProtection="1">
      <alignment horizontal="righ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1" fillId="0" borderId="0" xfId="1" applyFont="1" applyFill="1"/>
    <xf numFmtId="0" fontId="10" fillId="0" borderId="5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horizontal="left" vertical="center" wrapText="1" indent="1"/>
    </xf>
    <xf numFmtId="165" fontId="10" fillId="0" borderId="6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/>
    <xf numFmtId="0" fontId="11" fillId="0" borderId="5" xfId="1" applyFont="1" applyFill="1" applyBorder="1" applyAlignment="1" applyProtection="1">
      <alignment horizontal="left" vertical="center" wrapText="1" indent="1"/>
    </xf>
    <xf numFmtId="0" fontId="13" fillId="0" borderId="7" xfId="0" applyFont="1" applyFill="1" applyBorder="1" applyAlignment="1" applyProtection="1">
      <alignment horizontal="left" vertical="center" wrapText="1" indent="1"/>
    </xf>
    <xf numFmtId="165" fontId="11" fillId="0" borderId="8" xfId="1" applyNumberFormat="1" applyFont="1" applyFill="1" applyBorder="1" applyAlignment="1" applyProtection="1">
      <alignment horizontal="right" vertical="center" wrapText="1" indent="1"/>
    </xf>
    <xf numFmtId="0" fontId="11" fillId="0" borderId="9" xfId="1" applyFont="1" applyFill="1" applyBorder="1" applyAlignment="1" applyProtection="1">
      <alignment horizontal="lef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1"/>
    </xf>
    <xf numFmtId="165" fontId="11" fillId="0" borderId="11" xfId="1" applyNumberFormat="1" applyFont="1" applyFill="1" applyBorder="1" applyAlignment="1" applyProtection="1">
      <alignment horizontal="right" vertical="center" wrapText="1" indent="1"/>
    </xf>
    <xf numFmtId="0" fontId="11" fillId="0" borderId="12" xfId="1" applyFont="1" applyFill="1" applyBorder="1" applyAlignment="1" applyProtection="1">
      <alignment horizontal="left" vertical="center" wrapText="1" indent="1"/>
    </xf>
    <xf numFmtId="0" fontId="13" fillId="0" borderId="13" xfId="1" applyFont="1" applyFill="1" applyBorder="1" applyAlignment="1" applyProtection="1">
      <alignment horizontal="left" vertical="center" wrapText="1" indent="1"/>
    </xf>
    <xf numFmtId="165" fontId="11" fillId="0" borderId="14" xfId="1" applyNumberFormat="1" applyFont="1" applyFill="1" applyBorder="1" applyAlignment="1" applyProtection="1">
      <alignment horizontal="right" vertical="center" wrapText="1" indent="1"/>
    </xf>
    <xf numFmtId="0" fontId="10" fillId="0" borderId="2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vertical="center" wrapText="1"/>
    </xf>
    <xf numFmtId="165" fontId="10" fillId="0" borderId="4" xfId="1" applyNumberFormat="1" applyFont="1" applyFill="1" applyBorder="1" applyAlignment="1" applyProtection="1">
      <alignment horizontal="right" vertical="center" wrapText="1" indent="1"/>
    </xf>
    <xf numFmtId="49" fontId="11" fillId="0" borderId="15" xfId="1" applyNumberFormat="1" applyFont="1" applyFill="1" applyBorder="1" applyAlignment="1" applyProtection="1">
      <alignment horizontal="left" vertical="center" wrapText="1" indent="1"/>
    </xf>
    <xf numFmtId="0" fontId="11" fillId="0" borderId="16" xfId="1" applyFont="1" applyFill="1" applyBorder="1" applyAlignment="1" applyProtection="1">
      <alignment horizontal="left" vertical="center" wrapText="1" indent="1"/>
    </xf>
    <xf numFmtId="165" fontId="11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165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9" xfId="1" applyFont="1" applyFill="1" applyBorder="1" applyAlignment="1" applyProtection="1">
      <alignment horizontal="left" vertical="center" wrapText="1" indent="1"/>
    </xf>
    <xf numFmtId="49" fontId="11" fillId="0" borderId="20" xfId="1" applyNumberFormat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49" fontId="15" fillId="0" borderId="2" xfId="0" applyNumberFormat="1" applyFont="1" applyBorder="1" applyAlignment="1" applyProtection="1">
      <alignment horizontal="left" vertical="center" wrapText="1" indent="1"/>
    </xf>
    <xf numFmtId="0" fontId="15" fillId="0" borderId="3" xfId="0" applyFont="1" applyBorder="1" applyAlignment="1" applyProtection="1">
      <alignment horizontal="left" vertical="center" wrapText="1" indent="1"/>
    </xf>
    <xf numFmtId="165" fontId="16" fillId="0" borderId="4" xfId="1" applyNumberFormat="1" applyFont="1" applyFill="1" applyBorder="1" applyAlignment="1" applyProtection="1">
      <alignment horizontal="right" vertical="center" wrapText="1" indent="1"/>
    </xf>
    <xf numFmtId="0" fontId="17" fillId="0" borderId="0" xfId="1" applyFont="1" applyFill="1"/>
    <xf numFmtId="49" fontId="13" fillId="0" borderId="15" xfId="0" applyNumberFormat="1" applyFont="1" applyBorder="1" applyAlignment="1" applyProtection="1">
      <alignment horizontal="left" vertical="center" wrapText="1" indent="1"/>
    </xf>
    <xf numFmtId="0" fontId="18" fillId="0" borderId="16" xfId="0" applyFont="1" applyBorder="1" applyAlignment="1" applyProtection="1">
      <alignment horizontal="left" vertical="center" wrapText="1" indent="1"/>
    </xf>
    <xf numFmtId="165" fontId="14" fillId="0" borderId="17" xfId="1" applyNumberFormat="1" applyFont="1" applyFill="1" applyBorder="1" applyAlignment="1" applyProtection="1">
      <alignment horizontal="right" vertical="center" wrapText="1" indent="1"/>
    </xf>
    <xf numFmtId="49" fontId="13" fillId="0" borderId="9" xfId="0" applyNumberFormat="1" applyFont="1" applyBorder="1" applyAlignment="1" applyProtection="1">
      <alignment horizontal="left" vertical="center" wrapText="1" indent="1"/>
    </xf>
    <xf numFmtId="165" fontId="19" fillId="0" borderId="11" xfId="1" applyNumberFormat="1" applyFont="1" applyFill="1" applyBorder="1" applyAlignment="1" applyProtection="1">
      <alignment horizontal="right" vertical="center" wrapText="1" indent="1"/>
    </xf>
    <xf numFmtId="0" fontId="20" fillId="0" borderId="2" xfId="0" applyFont="1" applyBorder="1" applyAlignment="1" applyProtection="1">
      <alignment horizontal="left" vertical="center" wrapText="1" indent="1"/>
    </xf>
    <xf numFmtId="0" fontId="20" fillId="0" borderId="3" xfId="0" applyFont="1" applyBorder="1" applyAlignment="1" applyProtection="1">
      <alignment horizontal="left" vertical="center" wrapText="1" indent="1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165" fontId="6" fillId="0" borderId="0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 vertical="center" indent="1"/>
    </xf>
    <xf numFmtId="0" fontId="13" fillId="0" borderId="10" xfId="0" applyFont="1" applyFill="1" applyBorder="1" applyAlignment="1" applyProtection="1">
      <alignment horizontal="left" vertical="center" wrapText="1" indent="1"/>
    </xf>
    <xf numFmtId="0" fontId="13" fillId="0" borderId="13" xfId="0" applyFont="1" applyFill="1" applyBorder="1" applyAlignment="1" applyProtection="1">
      <alignment horizontal="left" vertical="center" wrapText="1" indent="1"/>
    </xf>
    <xf numFmtId="0" fontId="11" fillId="0" borderId="21" xfId="1" applyFont="1" applyFill="1" applyBorder="1" applyAlignment="1" applyProtection="1">
      <alignment horizontal="left" vertical="center" wrapText="1" indent="1"/>
    </xf>
    <xf numFmtId="0" fontId="13" fillId="0" borderId="21" xfId="0" applyFont="1" applyFill="1" applyBorder="1" applyAlignment="1" applyProtection="1">
      <alignment horizontal="left" vertical="center" wrapText="1" indent="1"/>
    </xf>
    <xf numFmtId="0" fontId="2" fillId="0" borderId="0" xfId="1" applyFont="1" applyFill="1" applyAlignment="1">
      <alignment horizontal="right" vertical="center" indent="1"/>
    </xf>
    <xf numFmtId="0" fontId="0" fillId="0" borderId="0" xfId="0" applyFill="1"/>
    <xf numFmtId="0" fontId="41" fillId="0" borderId="0" xfId="0" applyFont="1" applyFill="1" applyAlignment="1">
      <alignment horizontal="right"/>
    </xf>
    <xf numFmtId="0" fontId="42" fillId="0" borderId="0" xfId="0" applyFont="1" applyFill="1" applyAlignment="1">
      <alignment horizontal="center"/>
    </xf>
    <xf numFmtId="0" fontId="43" fillId="0" borderId="0" xfId="0" applyFont="1" applyFill="1" applyAlignment="1">
      <alignment horizontal="right"/>
    </xf>
    <xf numFmtId="0" fontId="17" fillId="0" borderId="2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 applyProtection="1">
      <alignment horizontal="left" vertical="center" wrapText="1" indent="1"/>
      <protection locked="0"/>
    </xf>
    <xf numFmtId="166" fontId="44" fillId="0" borderId="17" xfId="0" applyNumberFormat="1" applyFont="1" applyFill="1" applyBorder="1" applyAlignment="1" applyProtection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45" fillId="0" borderId="10" xfId="0" applyFont="1" applyFill="1" applyBorder="1" applyAlignment="1">
      <alignment horizontal="left" vertical="center" indent="5"/>
    </xf>
    <xf numFmtId="166" fontId="46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10" xfId="0" applyFill="1" applyBorder="1" applyAlignment="1">
      <alignment horizontal="left" vertical="center" indent="1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left" vertical="center" indent="1"/>
    </xf>
    <xf numFmtId="166" fontId="46" fillId="0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 applyProtection="1">
      <alignment horizontal="left" vertical="center" wrapText="1" indent="1"/>
      <protection locked="0"/>
    </xf>
    <xf numFmtId="166" fontId="44" fillId="0" borderId="33" xfId="0" applyNumberFormat="1" applyFont="1" applyFill="1" applyBorder="1" applyAlignment="1" applyProtection="1">
      <alignment horizontal="right" vertical="center"/>
    </xf>
    <xf numFmtId="0" fontId="0" fillId="0" borderId="34" xfId="0" applyFill="1" applyBorder="1" applyAlignment="1">
      <alignment horizontal="center" vertical="center"/>
    </xf>
    <xf numFmtId="0" fontId="45" fillId="0" borderId="35" xfId="0" applyFont="1" applyFill="1" applyBorder="1" applyAlignment="1">
      <alignment horizontal="left" vertical="center" indent="5"/>
    </xf>
    <xf numFmtId="166" fontId="46" fillId="0" borderId="36" xfId="0" applyNumberFormat="1" applyFont="1" applyFill="1" applyBorder="1" applyAlignment="1" applyProtection="1">
      <alignment horizontal="right" vertical="center"/>
      <protection locked="0"/>
    </xf>
    <xf numFmtId="165" fontId="48" fillId="0" borderId="0" xfId="0" applyNumberFormat="1" applyFont="1" applyFill="1" applyAlignment="1">
      <alignment vertical="center" wrapText="1"/>
    </xf>
    <xf numFmtId="165" fontId="8" fillId="0" borderId="0" xfId="0" applyNumberFormat="1" applyFont="1" applyFill="1" applyAlignment="1">
      <alignment horizontal="righ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 wrapText="1"/>
    </xf>
    <xf numFmtId="0" fontId="49" fillId="0" borderId="3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 applyProtection="1">
      <alignment horizontal="left" vertical="center" wrapText="1" indent="1"/>
      <protection locked="0"/>
    </xf>
    <xf numFmtId="165" fontId="14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165" fontId="14" fillId="0" borderId="17" xfId="0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9" xfId="0" applyFont="1" applyFill="1" applyBorder="1" applyAlignment="1" applyProtection="1">
      <alignment horizontal="left" vertical="center" wrapText="1" indent="1"/>
      <protection locked="0"/>
    </xf>
    <xf numFmtId="165" fontId="14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5" fontId="14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9" xfId="0" applyFont="1" applyFill="1" applyBorder="1" applyAlignment="1" applyProtection="1">
      <alignment horizontal="left" vertical="center" wrapText="1" indent="8"/>
      <protection locked="0"/>
    </xf>
    <xf numFmtId="0" fontId="14" fillId="0" borderId="9" xfId="0" applyFont="1" applyFill="1" applyBorder="1" applyAlignment="1" applyProtection="1">
      <alignment vertical="center" wrapText="1"/>
      <protection locked="0"/>
    </xf>
    <xf numFmtId="0" fontId="14" fillId="0" borderId="34" xfId="0" applyFont="1" applyFill="1" applyBorder="1" applyAlignment="1" applyProtection="1">
      <alignment vertical="center" wrapText="1"/>
      <protection locked="0"/>
    </xf>
    <xf numFmtId="165" fontId="14" fillId="0" borderId="35" xfId="0" applyNumberFormat="1" applyFont="1" applyFill="1" applyBorder="1" applyAlignment="1" applyProtection="1">
      <alignment horizontal="right" vertical="center" wrapText="1" indent="2"/>
      <protection locked="0"/>
    </xf>
    <xf numFmtId="165" fontId="14" fillId="0" borderId="36" xfId="0" applyNumberFormat="1" applyFont="1" applyFill="1" applyBorder="1" applyAlignment="1" applyProtection="1">
      <alignment horizontal="right" vertical="center" wrapText="1" indent="2"/>
      <protection locked="0"/>
    </xf>
    <xf numFmtId="0" fontId="16" fillId="0" borderId="2" xfId="0" applyFont="1" applyFill="1" applyBorder="1" applyAlignment="1">
      <alignment vertical="center" wrapText="1"/>
    </xf>
    <xf numFmtId="165" fontId="16" fillId="0" borderId="3" xfId="0" applyNumberFormat="1" applyFont="1" applyFill="1" applyBorder="1" applyAlignment="1">
      <alignment horizontal="right" vertical="center" wrapText="1" indent="2"/>
    </xf>
    <xf numFmtId="0" fontId="0" fillId="0" borderId="0" xfId="0" applyAlignment="1">
      <alignment horizontal="right"/>
    </xf>
    <xf numFmtId="0" fontId="47" fillId="0" borderId="0" xfId="0" applyFont="1" applyAlignment="1">
      <alignment horizontal="center" wrapText="1"/>
    </xf>
    <xf numFmtId="0" fontId="50" fillId="0" borderId="0" xfId="0" applyFont="1" applyFill="1" applyBorder="1" applyAlignment="1">
      <alignment horizontal="right"/>
    </xf>
    <xf numFmtId="0" fontId="36" fillId="0" borderId="0" xfId="44" applyFill="1" applyProtection="1"/>
    <xf numFmtId="0" fontId="54" fillId="0" borderId="0" xfId="44" applyFont="1" applyFill="1" applyProtection="1"/>
    <xf numFmtId="0" fontId="58" fillId="0" borderId="34" xfId="44" applyFont="1" applyFill="1" applyBorder="1" applyAlignment="1" applyProtection="1">
      <alignment horizontal="center" vertical="center" wrapText="1"/>
    </xf>
    <xf numFmtId="0" fontId="58" fillId="0" borderId="35" xfId="44" applyFont="1" applyFill="1" applyBorder="1" applyAlignment="1" applyProtection="1">
      <alignment horizontal="center" vertical="center" wrapText="1"/>
    </xf>
    <xf numFmtId="0" fontId="58" fillId="0" borderId="36" xfId="44" applyFont="1" applyFill="1" applyBorder="1" applyAlignment="1" applyProtection="1">
      <alignment horizontal="center" vertical="center" wrapText="1"/>
    </xf>
    <xf numFmtId="0" fontId="36" fillId="0" borderId="0" xfId="44" applyFill="1" applyAlignment="1" applyProtection="1">
      <alignment horizontal="center" vertical="center"/>
    </xf>
    <xf numFmtId="0" fontId="15" fillId="0" borderId="31" xfId="44" applyFont="1" applyFill="1" applyBorder="1" applyAlignment="1" applyProtection="1">
      <alignment vertical="center" wrapText="1"/>
    </xf>
    <xf numFmtId="167" fontId="11" fillId="0" borderId="32" xfId="43" applyNumberFormat="1" applyFont="1" applyFill="1" applyBorder="1" applyAlignment="1" applyProtection="1">
      <alignment horizontal="center" vertical="center"/>
    </xf>
    <xf numFmtId="168" fontId="59" fillId="0" borderId="32" xfId="44" applyNumberFormat="1" applyFont="1" applyFill="1" applyBorder="1" applyAlignment="1" applyProtection="1">
      <alignment horizontal="right" vertical="center" wrapText="1"/>
      <protection locked="0"/>
    </xf>
    <xf numFmtId="168" fontId="59" fillId="0" borderId="33" xfId="44" applyNumberFormat="1" applyFont="1" applyFill="1" applyBorder="1" applyAlignment="1" applyProtection="1">
      <alignment horizontal="right" vertical="center" wrapText="1"/>
      <protection locked="0"/>
    </xf>
    <xf numFmtId="0" fontId="36" fillId="0" borderId="0" xfId="44" applyFill="1" applyAlignment="1" applyProtection="1">
      <alignment vertical="center"/>
    </xf>
    <xf numFmtId="0" fontId="15" fillId="0" borderId="9" xfId="44" applyFont="1" applyFill="1" applyBorder="1" applyAlignment="1" applyProtection="1">
      <alignment vertical="center" wrapText="1"/>
    </xf>
    <xf numFmtId="167" fontId="11" fillId="0" borderId="10" xfId="43" applyNumberFormat="1" applyFont="1" applyFill="1" applyBorder="1" applyAlignment="1" applyProtection="1">
      <alignment horizontal="center" vertical="center"/>
    </xf>
    <xf numFmtId="168" fontId="59" fillId="0" borderId="10" xfId="44" applyNumberFormat="1" applyFont="1" applyFill="1" applyBorder="1" applyAlignment="1" applyProtection="1">
      <alignment horizontal="right" vertical="center" wrapText="1"/>
    </xf>
    <xf numFmtId="168" fontId="59" fillId="0" borderId="11" xfId="44" applyNumberFormat="1" applyFont="1" applyFill="1" applyBorder="1" applyAlignment="1" applyProtection="1">
      <alignment horizontal="right" vertical="center" wrapText="1"/>
    </xf>
    <xf numFmtId="0" fontId="18" fillId="0" borderId="9" xfId="44" applyFont="1" applyFill="1" applyBorder="1" applyAlignment="1" applyProtection="1">
      <alignment horizontal="left" vertical="center" wrapText="1" indent="1"/>
    </xf>
    <xf numFmtId="168" fontId="60" fillId="0" borderId="10" xfId="44" applyNumberFormat="1" applyFont="1" applyFill="1" applyBorder="1" applyAlignment="1" applyProtection="1">
      <alignment horizontal="right" vertical="center" wrapText="1"/>
      <protection locked="0"/>
    </xf>
    <xf numFmtId="168" fontId="60" fillId="0" borderId="11" xfId="44" applyNumberFormat="1" applyFont="1" applyFill="1" applyBorder="1" applyAlignment="1" applyProtection="1">
      <alignment horizontal="right" vertical="center" wrapText="1"/>
      <protection locked="0"/>
    </xf>
    <xf numFmtId="168" fontId="13" fillId="0" borderId="10" xfId="44" applyNumberFormat="1" applyFont="1" applyFill="1" applyBorder="1" applyAlignment="1" applyProtection="1">
      <alignment horizontal="right" vertical="center" wrapText="1"/>
      <protection locked="0"/>
    </xf>
    <xf numFmtId="168" fontId="13" fillId="0" borderId="11" xfId="44" applyNumberFormat="1" applyFont="1" applyFill="1" applyBorder="1" applyAlignment="1" applyProtection="1">
      <alignment horizontal="right" vertical="center" wrapText="1"/>
      <protection locked="0"/>
    </xf>
    <xf numFmtId="168" fontId="13" fillId="0" borderId="10" xfId="44" applyNumberFormat="1" applyFont="1" applyFill="1" applyBorder="1" applyAlignment="1" applyProtection="1">
      <alignment horizontal="right" vertical="center" wrapText="1"/>
    </xf>
    <xf numFmtId="168" fontId="13" fillId="0" borderId="11" xfId="44" applyNumberFormat="1" applyFont="1" applyFill="1" applyBorder="1" applyAlignment="1" applyProtection="1">
      <alignment horizontal="right" vertical="center" wrapText="1"/>
    </xf>
    <xf numFmtId="0" fontId="15" fillId="0" borderId="34" xfId="44" applyFont="1" applyFill="1" applyBorder="1" applyAlignment="1" applyProtection="1">
      <alignment vertical="center" wrapText="1"/>
    </xf>
    <xf numFmtId="167" fontId="11" fillId="0" borderId="35" xfId="43" applyNumberFormat="1" applyFont="1" applyFill="1" applyBorder="1" applyAlignment="1" applyProtection="1">
      <alignment horizontal="center" vertical="center"/>
    </xf>
    <xf numFmtId="168" fontId="59" fillId="0" borderId="35" xfId="44" applyNumberFormat="1" applyFont="1" applyFill="1" applyBorder="1" applyAlignment="1" applyProtection="1">
      <alignment horizontal="right" vertical="center" wrapText="1"/>
    </xf>
    <xf numFmtId="168" fontId="59" fillId="0" borderId="36" xfId="44" applyNumberFormat="1" applyFont="1" applyFill="1" applyBorder="1" applyAlignment="1" applyProtection="1">
      <alignment horizontal="right" vertical="center" wrapText="1"/>
    </xf>
    <xf numFmtId="0" fontId="13" fillId="0" borderId="0" xfId="44" applyFont="1" applyFill="1" applyProtection="1"/>
    <xf numFmtId="3" fontId="36" fillId="0" borderId="0" xfId="44" applyNumberFormat="1" applyFont="1" applyFill="1" applyProtection="1"/>
    <xf numFmtId="3" fontId="36" fillId="0" borderId="0" xfId="44" applyNumberFormat="1" applyFont="1" applyFill="1" applyAlignment="1" applyProtection="1">
      <alignment horizontal="center"/>
    </xf>
    <xf numFmtId="0" fontId="36" fillId="0" borderId="0" xfId="44" applyFont="1" applyFill="1" applyProtection="1"/>
    <xf numFmtId="0" fontId="36" fillId="0" borderId="0" xfId="44" applyFill="1" applyAlignment="1" applyProtection="1">
      <alignment horizontal="center"/>
    </xf>
    <xf numFmtId="0" fontId="4" fillId="0" borderId="0" xfId="43" applyFill="1" applyAlignment="1" applyProtection="1">
      <alignment vertical="center"/>
    </xf>
    <xf numFmtId="0" fontId="4" fillId="0" borderId="0" xfId="43" applyFill="1" applyAlignment="1" applyProtection="1">
      <alignment vertical="center" wrapText="1"/>
    </xf>
    <xf numFmtId="0" fontId="4" fillId="0" borderId="0" xfId="43" applyFill="1" applyAlignment="1" applyProtection="1">
      <alignment horizontal="center" vertical="center"/>
    </xf>
    <xf numFmtId="49" fontId="10" fillId="0" borderId="34" xfId="43" applyNumberFormat="1" applyFont="1" applyFill="1" applyBorder="1" applyAlignment="1" applyProtection="1">
      <alignment horizontal="center" vertical="center" wrapText="1"/>
    </xf>
    <xf numFmtId="49" fontId="10" fillId="0" borderId="35" xfId="43" applyNumberFormat="1" applyFont="1" applyFill="1" applyBorder="1" applyAlignment="1" applyProtection="1">
      <alignment horizontal="center" vertical="center"/>
    </xf>
    <xf numFmtId="49" fontId="10" fillId="0" borderId="36" xfId="43" applyNumberFormat="1" applyFont="1" applyFill="1" applyBorder="1" applyAlignment="1" applyProtection="1">
      <alignment horizontal="center" vertical="center"/>
    </xf>
    <xf numFmtId="49" fontId="12" fillId="0" borderId="0" xfId="43" applyNumberFormat="1" applyFont="1" applyFill="1" applyAlignment="1" applyProtection="1">
      <alignment horizontal="center" vertical="center"/>
    </xf>
    <xf numFmtId="167" fontId="11" fillId="0" borderId="16" xfId="43" applyNumberFormat="1" applyFont="1" applyFill="1" applyBorder="1" applyAlignment="1" applyProtection="1">
      <alignment horizontal="center" vertical="center"/>
    </xf>
    <xf numFmtId="169" fontId="11" fillId="0" borderId="17" xfId="43" applyNumberFormat="1" applyFont="1" applyFill="1" applyBorder="1" applyAlignment="1" applyProtection="1">
      <alignment vertical="center"/>
      <protection locked="0"/>
    </xf>
    <xf numFmtId="169" fontId="11" fillId="0" borderId="11" xfId="43" applyNumberFormat="1" applyFont="1" applyFill="1" applyBorder="1" applyAlignment="1" applyProtection="1">
      <alignment vertical="center"/>
      <protection locked="0"/>
    </xf>
    <xf numFmtId="169" fontId="10" fillId="0" borderId="11" xfId="43" applyNumberFormat="1" applyFont="1" applyFill="1" applyBorder="1" applyAlignment="1" applyProtection="1">
      <alignment vertical="center"/>
    </xf>
    <xf numFmtId="169" fontId="14" fillId="0" borderId="11" xfId="43" applyNumberFormat="1" applyFont="1" applyFill="1" applyBorder="1" applyAlignment="1" applyProtection="1">
      <alignment vertical="center"/>
      <protection locked="0"/>
    </xf>
    <xf numFmtId="0" fontId="12" fillId="0" borderId="0" xfId="43" applyFont="1" applyFill="1" applyAlignment="1" applyProtection="1">
      <alignment vertical="center"/>
    </xf>
    <xf numFmtId="0" fontId="10" fillId="0" borderId="34" xfId="43" applyFont="1" applyFill="1" applyBorder="1" applyAlignment="1" applyProtection="1">
      <alignment horizontal="left" vertical="center" wrapText="1"/>
    </xf>
    <xf numFmtId="169" fontId="10" fillId="0" borderId="36" xfId="43" applyNumberFormat="1" applyFont="1" applyFill="1" applyBorder="1" applyAlignment="1" applyProtection="1">
      <alignment vertical="center"/>
    </xf>
    <xf numFmtId="0" fontId="36" fillId="0" borderId="0" xfId="44" applyFont="1" applyFill="1" applyAlignment="1" applyProtection="1"/>
    <xf numFmtId="0" fontId="61" fillId="0" borderId="0" xfId="43" applyFont="1" applyFill="1" applyAlignment="1" applyProtection="1">
      <alignment horizontal="center" vertical="center"/>
    </xf>
    <xf numFmtId="0" fontId="36" fillId="0" borderId="0" xfId="44" applyFill="1"/>
    <xf numFmtId="0" fontId="20" fillId="0" borderId="5" xfId="44" applyFont="1" applyFill="1" applyBorder="1" applyAlignment="1">
      <alignment horizontal="center" vertical="center"/>
    </xf>
    <xf numFmtId="0" fontId="20" fillId="0" borderId="6" xfId="44" applyFont="1" applyFill="1" applyBorder="1" applyAlignment="1">
      <alignment horizontal="center" vertical="center" wrapText="1"/>
    </xf>
    <xf numFmtId="0" fontId="20" fillId="0" borderId="2" xfId="44" applyFont="1" applyFill="1" applyBorder="1" applyAlignment="1">
      <alignment horizontal="center" vertical="center"/>
    </xf>
    <xf numFmtId="0" fontId="20" fillId="0" borderId="3" xfId="44" applyFont="1" applyFill="1" applyBorder="1" applyAlignment="1">
      <alignment horizontal="center" vertical="center" wrapText="1"/>
    </xf>
    <xf numFmtId="0" fontId="20" fillId="0" borderId="4" xfId="44" applyFont="1" applyFill="1" applyBorder="1" applyAlignment="1">
      <alignment horizontal="center" vertical="center" wrapText="1"/>
    </xf>
    <xf numFmtId="0" fontId="13" fillId="0" borderId="9" xfId="44" applyFont="1" applyFill="1" applyBorder="1" applyProtection="1">
      <protection locked="0"/>
    </xf>
    <xf numFmtId="0" fontId="13" fillId="0" borderId="16" xfId="44" applyFont="1" applyFill="1" applyBorder="1" applyAlignment="1">
      <alignment horizontal="right" indent="1"/>
    </xf>
    <xf numFmtId="3" fontId="13" fillId="0" borderId="17" xfId="44" applyNumberFormat="1" applyFont="1" applyFill="1" applyBorder="1" applyProtection="1">
      <protection locked="0"/>
    </xf>
    <xf numFmtId="0" fontId="13" fillId="0" borderId="10" xfId="44" applyFont="1" applyFill="1" applyBorder="1" applyAlignment="1">
      <alignment horizontal="right" indent="1"/>
    </xf>
    <xf numFmtId="3" fontId="13" fillId="0" borderId="11" xfId="44" applyNumberFormat="1" applyFont="1" applyFill="1" applyBorder="1" applyProtection="1">
      <protection locked="0"/>
    </xf>
    <xf numFmtId="0" fontId="13" fillId="0" borderId="20" xfId="44" applyFont="1" applyFill="1" applyBorder="1" applyProtection="1">
      <protection locked="0"/>
    </xf>
    <xf numFmtId="0" fontId="13" fillId="0" borderId="21" xfId="44" applyFont="1" applyFill="1" applyBorder="1" applyAlignment="1">
      <alignment horizontal="right" indent="1"/>
    </xf>
    <xf numFmtId="3" fontId="13" fillId="0" borderId="18" xfId="44" applyNumberFormat="1" applyFont="1" applyFill="1" applyBorder="1" applyProtection="1">
      <protection locked="0"/>
    </xf>
    <xf numFmtId="0" fontId="15" fillId="0" borderId="2" xfId="44" applyFont="1" applyFill="1" applyBorder="1" applyProtection="1">
      <protection locked="0"/>
    </xf>
    <xf numFmtId="0" fontId="13" fillId="0" borderId="3" xfId="44" applyFont="1" applyFill="1" applyBorder="1" applyAlignment="1">
      <alignment horizontal="right" indent="1"/>
    </xf>
    <xf numFmtId="169" fontId="10" fillId="0" borderId="4" xfId="43" applyNumberFormat="1" applyFont="1" applyFill="1" applyBorder="1" applyAlignment="1" applyProtection="1">
      <alignment vertical="center"/>
    </xf>
    <xf numFmtId="0" fontId="13" fillId="0" borderId="15" xfId="44" applyFont="1" applyFill="1" applyBorder="1" applyProtection="1">
      <protection locked="0"/>
    </xf>
    <xf numFmtId="0" fontId="62" fillId="0" borderId="0" xfId="44" applyFont="1" applyFill="1"/>
    <xf numFmtId="0" fontId="63" fillId="0" borderId="0" xfId="44" applyFont="1" applyFill="1"/>
    <xf numFmtId="0" fontId="13" fillId="0" borderId="0" xfId="44" applyFont="1" applyFill="1"/>
    <xf numFmtId="0" fontId="36" fillId="0" borderId="0" xfId="44" applyFont="1" applyFill="1"/>
    <xf numFmtId="3" fontId="36" fillId="0" borderId="0" xfId="44" applyNumberFormat="1" applyFont="1" applyFill="1" applyAlignment="1">
      <alignment horizontal="center"/>
    </xf>
    <xf numFmtId="0" fontId="57" fillId="0" borderId="7" xfId="43" applyFont="1" applyFill="1" applyBorder="1" applyAlignment="1" applyProtection="1">
      <alignment horizontal="center" vertical="center" textRotation="90"/>
    </xf>
    <xf numFmtId="166" fontId="0" fillId="0" borderId="0" xfId="0" applyNumberFormat="1" applyFill="1"/>
    <xf numFmtId="49" fontId="13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4" fillId="0" borderId="0" xfId="50" applyFill="1"/>
    <xf numFmtId="0" fontId="9" fillId="0" borderId="3" xfId="50" applyFont="1" applyFill="1" applyBorder="1" applyAlignment="1">
      <alignment horizontal="center" vertical="center" wrapText="1"/>
    </xf>
    <xf numFmtId="0" fontId="9" fillId="0" borderId="39" xfId="50" applyFont="1" applyFill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center" vertical="center" wrapText="1"/>
    </xf>
    <xf numFmtId="0" fontId="10" fillId="0" borderId="3" xfId="50" applyFont="1" applyFill="1" applyBorder="1" applyAlignment="1">
      <alignment horizontal="center" vertical="center" wrapText="1"/>
    </xf>
    <xf numFmtId="0" fontId="10" fillId="0" borderId="4" xfId="50" applyFont="1" applyFill="1" applyBorder="1" applyAlignment="1">
      <alignment horizontal="center" vertical="center" wrapText="1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0" xfId="50" applyFont="1" applyFill="1" applyBorder="1" applyAlignment="1" applyProtection="1">
      <alignment vertical="center" wrapText="1"/>
    </xf>
    <xf numFmtId="165" fontId="14" fillId="0" borderId="10" xfId="50" applyNumberFormat="1" applyFont="1" applyFill="1" applyBorder="1" applyAlignment="1" applyProtection="1">
      <alignment vertical="center"/>
      <protection locked="0"/>
    </xf>
    <xf numFmtId="165" fontId="14" fillId="0" borderId="42" xfId="50" applyNumberFormat="1" applyFont="1" applyFill="1" applyBorder="1" applyAlignment="1" applyProtection="1">
      <alignment vertical="center"/>
      <protection locked="0"/>
    </xf>
    <xf numFmtId="165" fontId="16" fillId="0" borderId="42" xfId="50" applyNumberFormat="1" applyFont="1" applyFill="1" applyBorder="1" applyAlignment="1" applyProtection="1">
      <alignment vertical="center"/>
    </xf>
    <xf numFmtId="165" fontId="16" fillId="0" borderId="11" xfId="50" applyNumberFormat="1" applyFont="1" applyFill="1" applyBorder="1" applyAlignment="1" applyProtection="1">
      <alignment vertical="center"/>
    </xf>
    <xf numFmtId="0" fontId="66" fillId="0" borderId="10" xfId="50" applyFont="1" applyBorder="1" applyAlignment="1">
      <alignment wrapText="1"/>
    </xf>
    <xf numFmtId="0" fontId="14" fillId="0" borderId="20" xfId="50" applyFont="1" applyFill="1" applyBorder="1" applyAlignment="1" applyProtection="1">
      <alignment horizontal="center" vertical="center"/>
    </xf>
    <xf numFmtId="165" fontId="14" fillId="0" borderId="21" xfId="50" applyNumberFormat="1" applyFont="1" applyFill="1" applyBorder="1" applyAlignment="1" applyProtection="1">
      <alignment vertical="center"/>
      <protection locked="0"/>
    </xf>
    <xf numFmtId="165" fontId="14" fillId="0" borderId="43" xfId="50" applyNumberFormat="1" applyFont="1" applyFill="1" applyBorder="1" applyAlignment="1" applyProtection="1">
      <alignment vertical="center"/>
      <protection locked="0"/>
    </xf>
    <xf numFmtId="0" fontId="66" fillId="0" borderId="0" xfId="50" applyFont="1" applyAlignment="1">
      <alignment wrapText="1"/>
    </xf>
    <xf numFmtId="0" fontId="14" fillId="0" borderId="35" xfId="50" applyFont="1" applyFill="1" applyBorder="1" applyAlignment="1" applyProtection="1">
      <alignment vertical="center" wrapText="1"/>
    </xf>
    <xf numFmtId="165" fontId="14" fillId="0" borderId="35" xfId="50" applyNumberFormat="1" applyFont="1" applyFill="1" applyBorder="1" applyAlignment="1" applyProtection="1">
      <alignment vertical="center"/>
      <protection locked="0"/>
    </xf>
    <xf numFmtId="165" fontId="14" fillId="0" borderId="44" xfId="50" applyNumberFormat="1" applyFont="1" applyFill="1" applyBorder="1" applyAlignment="1" applyProtection="1">
      <alignment vertical="center"/>
      <protection locked="0"/>
    </xf>
    <xf numFmtId="165" fontId="16" fillId="0" borderId="3" xfId="50" applyNumberFormat="1" applyFont="1" applyFill="1" applyBorder="1" applyAlignment="1" applyProtection="1">
      <alignment vertical="center"/>
    </xf>
    <xf numFmtId="165" fontId="16" fillId="0" borderId="39" xfId="50" applyNumberFormat="1" applyFont="1" applyFill="1" applyBorder="1" applyAlignment="1" applyProtection="1">
      <alignment vertical="center"/>
    </xf>
    <xf numFmtId="165" fontId="16" fillId="0" borderId="4" xfId="50" applyNumberFormat="1" applyFont="1" applyFill="1" applyBorder="1" applyAlignment="1" applyProtection="1">
      <alignment vertical="center"/>
    </xf>
    <xf numFmtId="165" fontId="16" fillId="0" borderId="18" xfId="50" applyNumberFormat="1" applyFont="1" applyFill="1" applyBorder="1" applyAlignment="1" applyProtection="1">
      <alignment vertical="center"/>
    </xf>
    <xf numFmtId="165" fontId="44" fillId="0" borderId="3" xfId="50" applyNumberFormat="1" applyFont="1" applyFill="1" applyBorder="1" applyAlignment="1" applyProtection="1">
      <alignment vertical="center"/>
    </xf>
    <xf numFmtId="0" fontId="65" fillId="0" borderId="0" xfId="0" applyFont="1" applyAlignment="1">
      <alignment horizontal="center" wrapText="1"/>
    </xf>
    <xf numFmtId="0" fontId="8" fillId="0" borderId="0" xfId="50" applyFont="1" applyFill="1" applyBorder="1" applyAlignment="1" applyProtection="1">
      <alignment horizontal="right"/>
    </xf>
    <xf numFmtId="0" fontId="0" fillId="0" borderId="10" xfId="0" applyBorder="1"/>
    <xf numFmtId="0" fontId="0" fillId="0" borderId="10" xfId="0" applyBorder="1" applyAlignment="1">
      <alignment wrapText="1"/>
    </xf>
    <xf numFmtId="168" fontId="15" fillId="0" borderId="10" xfId="44" applyNumberFormat="1" applyFont="1" applyFill="1" applyBorder="1" applyAlignment="1" applyProtection="1">
      <alignment horizontal="right" vertical="center" wrapText="1"/>
    </xf>
    <xf numFmtId="0" fontId="15" fillId="18" borderId="9" xfId="44" applyFont="1" applyFill="1" applyBorder="1" applyAlignment="1" applyProtection="1">
      <alignment vertical="center" wrapText="1"/>
    </xf>
    <xf numFmtId="167" fontId="11" fillId="18" borderId="10" xfId="43" applyNumberFormat="1" applyFont="1" applyFill="1" applyBorder="1" applyAlignment="1" applyProtection="1">
      <alignment horizontal="center" vertical="center"/>
    </xf>
    <xf numFmtId="168" fontId="15" fillId="18" borderId="10" xfId="44" applyNumberFormat="1" applyFont="1" applyFill="1" applyBorder="1" applyAlignment="1" applyProtection="1">
      <alignment horizontal="right" vertical="center" wrapText="1"/>
    </xf>
    <xf numFmtId="168" fontId="13" fillId="18" borderId="11" xfId="44" applyNumberFormat="1" applyFont="1" applyFill="1" applyBorder="1" applyAlignment="1" applyProtection="1">
      <alignment horizontal="right" vertical="center" wrapText="1"/>
    </xf>
    <xf numFmtId="0" fontId="1" fillId="0" borderId="0" xfId="51"/>
    <xf numFmtId="0" fontId="65" fillId="0" borderId="0" xfId="51" applyFont="1" applyAlignment="1">
      <alignment horizontal="center" wrapText="1"/>
    </xf>
    <xf numFmtId="0" fontId="1" fillId="0" borderId="10" xfId="51" applyBorder="1"/>
    <xf numFmtId="0" fontId="1" fillId="0" borderId="10" xfId="51" applyBorder="1" applyAlignment="1">
      <alignment wrapText="1"/>
    </xf>
    <xf numFmtId="0" fontId="47" fillId="0" borderId="0" xfId="1" applyFont="1" applyFill="1" applyAlignment="1">
      <alignment horizontal="center"/>
    </xf>
    <xf numFmtId="0" fontId="3" fillId="0" borderId="0" xfId="1" applyFont="1" applyFill="1" applyAlignment="1">
      <alignment horizontal="right"/>
    </xf>
    <xf numFmtId="0" fontId="5" fillId="0" borderId="0" xfId="0" applyFont="1" applyAlignment="1">
      <alignment horizontal="right"/>
    </xf>
    <xf numFmtId="165" fontId="6" fillId="0" borderId="0" xfId="1" applyNumberFormat="1" applyFont="1" applyFill="1" applyBorder="1" applyAlignment="1" applyProtection="1">
      <alignment horizontal="center" vertical="center" wrapText="1"/>
    </xf>
    <xf numFmtId="165" fontId="7" fillId="0" borderId="1" xfId="1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right"/>
    </xf>
    <xf numFmtId="0" fontId="47" fillId="0" borderId="0" xfId="0" applyFont="1" applyAlignment="1">
      <alignment horizontal="center"/>
    </xf>
    <xf numFmtId="0" fontId="50" fillId="0" borderId="1" xfId="50" applyFont="1" applyFill="1" applyBorder="1" applyAlignment="1">
      <alignment horizontal="right"/>
    </xf>
    <xf numFmtId="0" fontId="9" fillId="0" borderId="37" xfId="50" applyFont="1" applyFill="1" applyBorder="1" applyAlignment="1">
      <alignment horizontal="center" vertical="center" wrapText="1"/>
    </xf>
    <xf numFmtId="0" fontId="9" fillId="0" borderId="12" xfId="50" applyFont="1" applyFill="1" applyBorder="1" applyAlignment="1">
      <alignment horizontal="center" vertical="center" wrapText="1"/>
    </xf>
    <xf numFmtId="0" fontId="9" fillId="0" borderId="7" xfId="50" applyFont="1" applyFill="1" applyBorder="1" applyAlignment="1">
      <alignment horizontal="center" vertical="center" wrapText="1"/>
    </xf>
    <xf numFmtId="0" fontId="9" fillId="0" borderId="13" xfId="5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wrapText="1"/>
    </xf>
    <xf numFmtId="0" fontId="64" fillId="0" borderId="0" xfId="0" applyFont="1" applyFill="1" applyAlignment="1">
      <alignment horizontal="center" vertical="center" wrapText="1"/>
    </xf>
    <xf numFmtId="0" fontId="47" fillId="0" borderId="0" xfId="0" applyFont="1" applyFill="1" applyAlignment="1">
      <alignment horizontal="center" vertical="center"/>
    </xf>
    <xf numFmtId="0" fontId="47" fillId="0" borderId="0" xfId="0" applyFont="1" applyFill="1" applyAlignment="1"/>
    <xf numFmtId="0" fontId="0" fillId="0" borderId="0" xfId="0" applyAlignment="1"/>
    <xf numFmtId="0" fontId="9" fillId="0" borderId="37" xfId="50" applyFont="1" applyFill="1" applyBorder="1" applyAlignment="1" applyProtection="1">
      <alignment horizontal="left" vertical="center" wrapText="1"/>
    </xf>
    <xf numFmtId="0" fontId="9" fillId="0" borderId="38" xfId="50" applyFont="1" applyFill="1" applyBorder="1" applyAlignment="1" applyProtection="1">
      <alignment horizontal="left" vertical="center" wrapText="1"/>
    </xf>
    <xf numFmtId="0" fontId="9" fillId="0" borderId="8" xfId="50" applyFont="1" applyFill="1" applyBorder="1" applyAlignment="1" applyProtection="1">
      <alignment horizontal="left" vertical="center" wrapText="1"/>
    </xf>
    <xf numFmtId="0" fontId="51" fillId="0" borderId="45" xfId="50" applyFont="1" applyFill="1" applyBorder="1" applyAlignment="1" applyProtection="1">
      <alignment horizontal="left" vertical="center"/>
    </xf>
    <xf numFmtId="0" fontId="51" fillId="0" borderId="46" xfId="50" applyFont="1" applyFill="1" applyBorder="1" applyAlignment="1" applyProtection="1">
      <alignment horizontal="left" vertical="center"/>
    </xf>
    <xf numFmtId="0" fontId="9" fillId="0" borderId="38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44" fillId="0" borderId="39" xfId="50" applyFont="1" applyFill="1" applyBorder="1" applyAlignment="1">
      <alignment horizontal="center"/>
    </xf>
    <xf numFmtId="0" fontId="44" fillId="0" borderId="40" xfId="50" applyFont="1" applyFill="1" applyBorder="1" applyAlignment="1">
      <alignment horizontal="center"/>
    </xf>
    <xf numFmtId="0" fontId="9" fillId="0" borderId="6" xfId="50" applyFont="1" applyFill="1" applyBorder="1" applyAlignment="1">
      <alignment horizontal="center" vertical="center" wrapText="1"/>
    </xf>
    <xf numFmtId="0" fontId="9" fillId="0" borderId="41" xfId="50" applyFont="1" applyFill="1" applyBorder="1" applyAlignment="1">
      <alignment horizontal="center" vertical="center" wrapText="1"/>
    </xf>
    <xf numFmtId="0" fontId="9" fillId="0" borderId="37" xfId="50" applyFont="1" applyFill="1" applyBorder="1" applyAlignment="1">
      <alignment horizontal="left" vertical="center" wrapText="1"/>
    </xf>
    <xf numFmtId="0" fontId="9" fillId="0" borderId="38" xfId="50" applyFont="1" applyFill="1" applyBorder="1" applyAlignment="1">
      <alignment horizontal="left" vertical="center" wrapText="1"/>
    </xf>
    <xf numFmtId="0" fontId="9" fillId="0" borderId="8" xfId="50" applyFont="1" applyFill="1" applyBorder="1" applyAlignment="1">
      <alignment horizontal="left" vertical="center" wrapText="1"/>
    </xf>
    <xf numFmtId="0" fontId="16" fillId="0" borderId="45" xfId="50" applyFont="1" applyFill="1" applyBorder="1" applyAlignment="1" applyProtection="1">
      <alignment horizontal="left" vertical="center"/>
    </xf>
    <xf numFmtId="0" fontId="16" fillId="0" borderId="46" xfId="50" applyFont="1" applyFill="1" applyBorder="1" applyAlignment="1" applyProtection="1">
      <alignment horizontal="left" vertical="center"/>
    </xf>
    <xf numFmtId="0" fontId="0" fillId="0" borderId="0" xfId="0" applyFill="1" applyAlignment="1">
      <alignment horizontal="right"/>
    </xf>
    <xf numFmtId="0" fontId="42" fillId="0" borderId="0" xfId="0" applyFont="1" applyFill="1" applyAlignment="1" applyProtection="1">
      <alignment horizontal="center" vertical="top" wrapText="1"/>
      <protection locked="0"/>
    </xf>
    <xf numFmtId="0" fontId="55" fillId="0" borderId="32" xfId="44" applyFont="1" applyFill="1" applyBorder="1" applyAlignment="1" applyProtection="1">
      <alignment horizontal="center" vertical="center" wrapText="1"/>
    </xf>
    <xf numFmtId="0" fontId="55" fillId="0" borderId="10" xfId="44" applyFont="1" applyFill="1" applyBorder="1" applyAlignment="1" applyProtection="1">
      <alignment horizontal="center" vertical="center" wrapText="1"/>
    </xf>
    <xf numFmtId="0" fontId="55" fillId="0" borderId="6" xfId="44" applyFont="1" applyFill="1" applyBorder="1" applyAlignment="1" applyProtection="1">
      <alignment horizontal="center" vertical="center" wrapText="1"/>
    </xf>
    <xf numFmtId="0" fontId="55" fillId="0" borderId="17" xfId="44" applyFont="1" applyFill="1" applyBorder="1" applyAlignment="1" applyProtection="1">
      <alignment horizontal="center" vertical="center" wrapText="1"/>
    </xf>
    <xf numFmtId="0" fontId="55" fillId="0" borderId="10" xfId="44" applyFont="1" applyFill="1" applyBorder="1" applyAlignment="1" applyProtection="1">
      <alignment horizontal="center" wrapText="1"/>
    </xf>
    <xf numFmtId="0" fontId="55" fillId="0" borderId="11" xfId="44" applyFont="1" applyFill="1" applyBorder="1" applyAlignment="1" applyProtection="1">
      <alignment horizontal="center" wrapText="1"/>
    </xf>
    <xf numFmtId="0" fontId="52" fillId="0" borderId="0" xfId="44" applyFont="1" applyFill="1" applyAlignment="1" applyProtection="1">
      <alignment horizontal="right"/>
    </xf>
    <xf numFmtId="0" fontId="53" fillId="0" borderId="0" xfId="44" applyFont="1" applyFill="1" applyAlignment="1" applyProtection="1">
      <alignment horizontal="center"/>
    </xf>
    <xf numFmtId="0" fontId="37" fillId="0" borderId="0" xfId="45" applyFont="1" applyAlignment="1">
      <alignment horizontal="center"/>
    </xf>
    <xf numFmtId="0" fontId="53" fillId="0" borderId="0" xfId="44" applyFont="1" applyFill="1" applyAlignment="1" applyProtection="1">
      <alignment horizontal="center" vertical="center" wrapText="1"/>
    </xf>
    <xf numFmtId="0" fontId="53" fillId="0" borderId="0" xfId="44" applyFont="1" applyFill="1" applyAlignment="1" applyProtection="1">
      <alignment horizontal="center" vertical="center"/>
    </xf>
    <xf numFmtId="0" fontId="55" fillId="0" borderId="0" xfId="44" applyFont="1" applyFill="1" applyBorder="1" applyAlignment="1" applyProtection="1">
      <alignment horizontal="right"/>
    </xf>
    <xf numFmtId="0" fontId="56" fillId="0" borderId="5" xfId="44" applyFont="1" applyFill="1" applyBorder="1" applyAlignment="1" applyProtection="1">
      <alignment horizontal="center" vertical="center" wrapText="1"/>
    </xf>
    <xf numFmtId="0" fontId="56" fillId="0" borderId="47" xfId="44" applyFont="1" applyFill="1" applyBorder="1" applyAlignment="1" applyProtection="1">
      <alignment horizontal="center" vertical="center" wrapText="1"/>
    </xf>
    <xf numFmtId="0" fontId="56" fillId="0" borderId="15" xfId="44" applyFont="1" applyFill="1" applyBorder="1" applyAlignment="1" applyProtection="1">
      <alignment horizontal="center" vertical="center" wrapText="1"/>
    </xf>
    <xf numFmtId="0" fontId="57" fillId="0" borderId="7" xfId="43" applyFont="1" applyFill="1" applyBorder="1" applyAlignment="1" applyProtection="1">
      <alignment horizontal="center" vertical="center" textRotation="90"/>
    </xf>
    <xf numFmtId="0" fontId="57" fillId="0" borderId="48" xfId="43" applyFont="1" applyFill="1" applyBorder="1" applyAlignment="1" applyProtection="1">
      <alignment horizontal="center" vertical="center" textRotation="90"/>
    </xf>
    <xf numFmtId="0" fontId="57" fillId="0" borderId="16" xfId="43" applyFont="1" applyFill="1" applyBorder="1" applyAlignment="1" applyProtection="1">
      <alignment horizontal="center" vertical="center" textRotation="90"/>
    </xf>
    <xf numFmtId="0" fontId="36" fillId="0" borderId="0" xfId="44" applyFont="1" applyFill="1" applyAlignment="1" applyProtection="1">
      <alignment horizontal="center"/>
    </xf>
    <xf numFmtId="0" fontId="51" fillId="0" borderId="0" xfId="43" applyFont="1" applyFill="1" applyAlignment="1" applyProtection="1">
      <alignment horizontal="center" vertical="center" wrapText="1"/>
    </xf>
    <xf numFmtId="0" fontId="47" fillId="0" borderId="0" xfId="43" applyFont="1" applyFill="1" applyAlignment="1" applyProtection="1">
      <alignment horizontal="center" vertical="center" wrapText="1"/>
    </xf>
    <xf numFmtId="0" fontId="7" fillId="0" borderId="0" xfId="43" applyFont="1" applyFill="1" applyBorder="1" applyAlignment="1" applyProtection="1">
      <alignment horizontal="right" vertical="center"/>
    </xf>
    <xf numFmtId="0" fontId="47" fillId="0" borderId="31" xfId="43" applyFont="1" applyFill="1" applyBorder="1" applyAlignment="1" applyProtection="1">
      <alignment horizontal="center" vertical="center" wrapText="1"/>
    </xf>
    <xf numFmtId="0" fontId="47" fillId="0" borderId="9" xfId="43" applyFont="1" applyFill="1" applyBorder="1" applyAlignment="1" applyProtection="1">
      <alignment horizontal="center" vertical="center" wrapText="1"/>
    </xf>
    <xf numFmtId="0" fontId="57" fillId="0" borderId="32" xfId="43" applyFont="1" applyFill="1" applyBorder="1" applyAlignment="1" applyProtection="1">
      <alignment horizontal="center" vertical="center" textRotation="90"/>
    </xf>
    <xf numFmtId="0" fontId="57" fillId="0" borderId="10" xfId="43" applyFont="1" applyFill="1" applyBorder="1" applyAlignment="1" applyProtection="1">
      <alignment horizontal="center" vertical="center" textRotation="90"/>
    </xf>
    <xf numFmtId="0" fontId="8" fillId="0" borderId="33" xfId="43" applyFont="1" applyFill="1" applyBorder="1" applyAlignment="1" applyProtection="1">
      <alignment horizontal="center" vertical="center" wrapText="1"/>
    </xf>
    <xf numFmtId="0" fontId="8" fillId="0" borderId="11" xfId="43" applyFont="1" applyFill="1" applyBorder="1" applyAlignment="1" applyProtection="1">
      <alignment horizontal="center" vertical="center"/>
    </xf>
    <xf numFmtId="0" fontId="53" fillId="0" borderId="0" xfId="44" applyFont="1" applyFill="1" applyAlignment="1">
      <alignment horizontal="center" vertical="center" wrapText="1"/>
    </xf>
    <xf numFmtId="0" fontId="53" fillId="0" borderId="0" xfId="44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45" xfId="44" applyFont="1" applyFill="1" applyBorder="1" applyAlignment="1">
      <alignment horizontal="left"/>
    </xf>
    <xf numFmtId="0" fontId="20" fillId="0" borderId="46" xfId="44" applyFont="1" applyFill="1" applyBorder="1" applyAlignment="1">
      <alignment horizontal="left"/>
    </xf>
    <xf numFmtId="0" fontId="65" fillId="0" borderId="0" xfId="0" applyFont="1" applyAlignment="1">
      <alignment horizontal="center" wrapText="1"/>
    </xf>
    <xf numFmtId="0" fontId="50" fillId="0" borderId="10" xfId="50" applyFont="1" applyFill="1" applyBorder="1" applyAlignment="1">
      <alignment horizontal="right"/>
    </xf>
    <xf numFmtId="0" fontId="65" fillId="0" borderId="0" xfId="51" applyFont="1" applyAlignment="1">
      <alignment horizontal="center" wrapText="1"/>
    </xf>
    <xf numFmtId="0" fontId="1" fillId="0" borderId="0" xfId="51" applyAlignment="1"/>
  </cellXfs>
  <cellStyles count="59">
    <cellStyle name="1. jelölőszín�" xfId="2" xr:uid="{00000000-0005-0000-0000-000000000000}"/>
    <cellStyle name="2. jelölőszín�" xfId="3" xr:uid="{00000000-0005-0000-0000-000001000000}"/>
    <cellStyle name="20% - 1. jelölőszín� 2" xfId="4" xr:uid="{00000000-0005-0000-0000-000002000000}"/>
    <cellStyle name="20% - 2. jelölőszín� 2" xfId="5" xr:uid="{00000000-0005-0000-0000-000003000000}"/>
    <cellStyle name="20% - 3. jelölőszín� 2" xfId="6" xr:uid="{00000000-0005-0000-0000-000004000000}"/>
    <cellStyle name="20% - 4. jelölőszín� 2" xfId="7" xr:uid="{00000000-0005-0000-0000-000005000000}"/>
    <cellStyle name="20% - 5. jelölőszín� 2" xfId="8" xr:uid="{00000000-0005-0000-0000-000006000000}"/>
    <cellStyle name="20% - 6. jelölőszín� 2" xfId="9" xr:uid="{00000000-0005-0000-0000-000007000000}"/>
    <cellStyle name="3. jelölőszín�" xfId="10" xr:uid="{00000000-0005-0000-0000-000008000000}"/>
    <cellStyle name="4. jelölőszín�" xfId="11" xr:uid="{00000000-0005-0000-0000-000009000000}"/>
    <cellStyle name="40% - 1. jelölőszín� 2" xfId="12" xr:uid="{00000000-0005-0000-0000-00000A000000}"/>
    <cellStyle name="40% - 2. jelölőszín� 2" xfId="13" xr:uid="{00000000-0005-0000-0000-00000B000000}"/>
    <cellStyle name="40% - 3. jelölőszín� 2" xfId="14" xr:uid="{00000000-0005-0000-0000-00000C000000}"/>
    <cellStyle name="40% - 4. jelölőszín� 2" xfId="15" xr:uid="{00000000-0005-0000-0000-00000D000000}"/>
    <cellStyle name="40% - 5. jelölőszín� 2" xfId="16" xr:uid="{00000000-0005-0000-0000-00000E000000}"/>
    <cellStyle name="40% - 6. jelölőszín� 2" xfId="17" xr:uid="{00000000-0005-0000-0000-00000F000000}"/>
    <cellStyle name="5. jelölőszín�" xfId="18" xr:uid="{00000000-0005-0000-0000-000010000000}"/>
    <cellStyle name="6. jelölőszín�" xfId="19" xr:uid="{00000000-0005-0000-0000-000011000000}"/>
    <cellStyle name="60% - 1. jelölőszín� 2" xfId="20" xr:uid="{00000000-0005-0000-0000-000012000000}"/>
    <cellStyle name="60% - 2. jelölőszín� 2" xfId="21" xr:uid="{00000000-0005-0000-0000-000013000000}"/>
    <cellStyle name="60% - 3. jelölőszín� 2" xfId="22" xr:uid="{00000000-0005-0000-0000-000014000000}"/>
    <cellStyle name="60% - 4. jelölőszín� 2" xfId="23" xr:uid="{00000000-0005-0000-0000-000015000000}"/>
    <cellStyle name="60% - 5. jelölőszín� 2" xfId="24" xr:uid="{00000000-0005-0000-0000-000016000000}"/>
    <cellStyle name="60% - 6. jelölőszín� 2" xfId="25" xr:uid="{00000000-0005-0000-0000-000017000000}"/>
    <cellStyle name="Bevitel 2" xfId="26" xr:uid="{00000000-0005-0000-0000-000018000000}"/>
    <cellStyle name="Cím 2" xfId="27" xr:uid="{00000000-0005-0000-0000-000019000000}"/>
    <cellStyle name="Címsor 1 2" xfId="28" xr:uid="{00000000-0005-0000-0000-00001A000000}"/>
    <cellStyle name="Címsor 2 2" xfId="29" xr:uid="{00000000-0005-0000-0000-00001B000000}"/>
    <cellStyle name="Címsor 3 2" xfId="30" xr:uid="{00000000-0005-0000-0000-00001C000000}"/>
    <cellStyle name="Címsor 4 2" xfId="31" xr:uid="{00000000-0005-0000-0000-00001D000000}"/>
    <cellStyle name="Ellenőrzőcella� 2" xfId="32" xr:uid="{00000000-0005-0000-0000-00001E000000}"/>
    <cellStyle name="Ezres 2" xfId="33" xr:uid="{00000000-0005-0000-0000-00001F000000}"/>
    <cellStyle name="Ezres 3" xfId="34" xr:uid="{00000000-0005-0000-0000-000020000000}"/>
    <cellStyle name="Ezres 4" xfId="52" xr:uid="{00000000-0005-0000-0000-000021000000}"/>
    <cellStyle name="Ezres 5" xfId="53" xr:uid="{00000000-0005-0000-0000-000022000000}"/>
    <cellStyle name="Figyelmeztetés 2" xfId="35" xr:uid="{00000000-0005-0000-0000-000023000000}"/>
    <cellStyle name="Hiperhivatkozás" xfId="36" xr:uid="{00000000-0005-0000-0000-000024000000}"/>
    <cellStyle name="Hivatkozott cella 2" xfId="37" xr:uid="{00000000-0005-0000-0000-000025000000}"/>
    <cellStyle name="Jegyzet 2" xfId="38" xr:uid="{00000000-0005-0000-0000-000026000000}"/>
    <cellStyle name="Jó 2" xfId="39" xr:uid="{00000000-0005-0000-0000-000027000000}"/>
    <cellStyle name="Kimenet 2" xfId="40" xr:uid="{00000000-0005-0000-0000-000028000000}"/>
    <cellStyle name="Magyarázó szöveg 2" xfId="41" xr:uid="{00000000-0005-0000-0000-000029000000}"/>
    <cellStyle name="Már látott hiperhivatkozás" xfId="42" xr:uid="{00000000-0005-0000-0000-00002A000000}"/>
    <cellStyle name="Normál" xfId="0" builtinId="0"/>
    <cellStyle name="Normál 2" xfId="51" xr:uid="{00000000-0005-0000-0000-00002C000000}"/>
    <cellStyle name="Normál 2 2" xfId="50" xr:uid="{00000000-0005-0000-0000-00002D000000}"/>
    <cellStyle name="Normál 3" xfId="54" xr:uid="{00000000-0005-0000-0000-00002E000000}"/>
    <cellStyle name="Normál 4" xfId="55" xr:uid="{00000000-0005-0000-0000-00002F000000}"/>
    <cellStyle name="Normál 5" xfId="56" xr:uid="{00000000-0005-0000-0000-000030000000}"/>
    <cellStyle name="Normál 6" xfId="57" xr:uid="{00000000-0005-0000-0000-000031000000}"/>
    <cellStyle name="Normál 7" xfId="58" xr:uid="{00000000-0005-0000-0000-000032000000}"/>
    <cellStyle name="Normál_KVRENMUNKA" xfId="1" xr:uid="{00000000-0005-0000-0000-000033000000}"/>
    <cellStyle name="Normál_VAGYONK" xfId="43" xr:uid="{00000000-0005-0000-0000-000034000000}"/>
    <cellStyle name="Normál_VAGYONKIM" xfId="44" xr:uid="{00000000-0005-0000-0000-000035000000}"/>
    <cellStyle name="Normál_Vagyonkimutatás" xfId="45" xr:uid="{00000000-0005-0000-0000-000036000000}"/>
    <cellStyle name="Összesen 2" xfId="46" xr:uid="{00000000-0005-0000-0000-000037000000}"/>
    <cellStyle name="Rossz 2" xfId="47" xr:uid="{00000000-0005-0000-0000-000038000000}"/>
    <cellStyle name="Semleges 2" xfId="48" xr:uid="{00000000-0005-0000-0000-000039000000}"/>
    <cellStyle name="Számítás 2" xfId="49" xr:uid="{00000000-0005-0000-0000-00003A000000}"/>
  </cellStyles>
  <dxfs count="1">
    <dxf>
      <font>
        <b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C37"/>
  <sheetViews>
    <sheetView zoomScaleNormal="100" zoomScaleSheetLayoutView="110" workbookViewId="0">
      <selection activeCell="C36" sqref="C36"/>
    </sheetView>
  </sheetViews>
  <sheetFormatPr defaultColWidth="9.33203125" defaultRowHeight="15.75" x14ac:dyDescent="0.25"/>
  <cols>
    <col min="1" max="1" width="9.5" style="1" customWidth="1"/>
    <col min="2" max="2" width="91.6640625" style="1" customWidth="1"/>
    <col min="3" max="3" width="18" style="56" customWidth="1"/>
    <col min="4" max="16384" width="9.33203125" style="2"/>
  </cols>
  <sheetData>
    <row r="1" spans="1:3" x14ac:dyDescent="0.25">
      <c r="B1" s="218" t="s">
        <v>295</v>
      </c>
      <c r="C1" s="219"/>
    </row>
    <row r="2" spans="1:3" x14ac:dyDescent="0.25">
      <c r="B2" s="217" t="s">
        <v>294</v>
      </c>
    </row>
    <row r="3" spans="1:3" ht="40.15" customHeight="1" x14ac:dyDescent="0.25">
      <c r="A3" s="220" t="s">
        <v>262</v>
      </c>
      <c r="B3" s="220"/>
      <c r="C3" s="220"/>
    </row>
    <row r="4" spans="1:3" ht="16.149999999999999" customHeight="1" thickBot="1" x14ac:dyDescent="0.3">
      <c r="A4" s="221"/>
      <c r="B4" s="221"/>
      <c r="C4" s="3"/>
    </row>
    <row r="5" spans="1:3" ht="38.1" customHeight="1" thickBot="1" x14ac:dyDescent="0.3">
      <c r="A5" s="4" t="s">
        <v>0</v>
      </c>
      <c r="B5" s="5" t="s">
        <v>1</v>
      </c>
      <c r="C5" s="6" t="s">
        <v>308</v>
      </c>
    </row>
    <row r="6" spans="1:3" s="10" customFormat="1" ht="12" customHeight="1" thickBot="1" x14ac:dyDescent="0.25">
      <c r="A6" s="7">
        <v>1</v>
      </c>
      <c r="B6" s="8">
        <v>2</v>
      </c>
      <c r="C6" s="9">
        <v>3</v>
      </c>
    </row>
    <row r="7" spans="1:3" s="14" customFormat="1" ht="19.5" customHeight="1" thickBot="1" x14ac:dyDescent="0.25">
      <c r="A7" s="11" t="s">
        <v>2</v>
      </c>
      <c r="B7" s="12" t="s">
        <v>3</v>
      </c>
      <c r="C7" s="13">
        <f>SUM(C8:C11)</f>
        <v>392052012</v>
      </c>
    </row>
    <row r="8" spans="1:3" s="14" customFormat="1" ht="12" customHeight="1" x14ac:dyDescent="0.2">
      <c r="A8" s="15" t="s">
        <v>4</v>
      </c>
      <c r="B8" s="16" t="s">
        <v>265</v>
      </c>
      <c r="C8" s="17">
        <v>343316210</v>
      </c>
    </row>
    <row r="9" spans="1:3" s="14" customFormat="1" ht="12" customHeight="1" x14ac:dyDescent="0.2">
      <c r="A9" s="18" t="s">
        <v>5</v>
      </c>
      <c r="B9" s="19" t="s">
        <v>266</v>
      </c>
      <c r="C9" s="20">
        <v>9004030</v>
      </c>
    </row>
    <row r="10" spans="1:3" s="14" customFormat="1" ht="12" customHeight="1" x14ac:dyDescent="0.2">
      <c r="A10" s="18" t="s">
        <v>6</v>
      </c>
      <c r="B10" s="19" t="s">
        <v>267</v>
      </c>
      <c r="C10" s="20">
        <v>33084019</v>
      </c>
    </row>
    <row r="11" spans="1:3" s="14" customFormat="1" ht="12" customHeight="1" thickBot="1" x14ac:dyDescent="0.25">
      <c r="A11" s="21" t="s">
        <v>7</v>
      </c>
      <c r="B11" s="22" t="s">
        <v>268</v>
      </c>
      <c r="C11" s="23">
        <v>6647753</v>
      </c>
    </row>
    <row r="12" spans="1:3" s="14" customFormat="1" ht="23.25" customHeight="1" thickBot="1" x14ac:dyDescent="0.25">
      <c r="A12" s="24" t="s">
        <v>8</v>
      </c>
      <c r="B12" s="25" t="s">
        <v>9</v>
      </c>
      <c r="C12" s="26">
        <f>SUM(C13:C17)</f>
        <v>409664402</v>
      </c>
    </row>
    <row r="13" spans="1:3" s="14" customFormat="1" ht="12" customHeight="1" x14ac:dyDescent="0.2">
      <c r="A13" s="27" t="s">
        <v>10</v>
      </c>
      <c r="B13" s="28" t="s">
        <v>269</v>
      </c>
      <c r="C13" s="29">
        <v>234507049</v>
      </c>
    </row>
    <row r="14" spans="1:3" s="14" customFormat="1" ht="12" customHeight="1" x14ac:dyDescent="0.2">
      <c r="A14" s="30" t="s">
        <v>11</v>
      </c>
      <c r="B14" s="19" t="s">
        <v>270</v>
      </c>
      <c r="C14" s="31">
        <v>32215270</v>
      </c>
    </row>
    <row r="15" spans="1:3" s="14" customFormat="1" ht="17.25" customHeight="1" x14ac:dyDescent="0.2">
      <c r="A15" s="30" t="s">
        <v>12</v>
      </c>
      <c r="B15" s="19" t="s">
        <v>271</v>
      </c>
      <c r="C15" s="32">
        <v>118976713</v>
      </c>
    </row>
    <row r="16" spans="1:3" s="14" customFormat="1" ht="15.75" customHeight="1" x14ac:dyDescent="0.2">
      <c r="A16" s="30" t="s">
        <v>13</v>
      </c>
      <c r="B16" s="33" t="s">
        <v>272</v>
      </c>
      <c r="C16" s="32">
        <v>16741988</v>
      </c>
    </row>
    <row r="17" spans="1:3" s="14" customFormat="1" ht="12" customHeight="1" thickBot="1" x14ac:dyDescent="0.25">
      <c r="A17" s="34" t="s">
        <v>14</v>
      </c>
      <c r="B17" s="35" t="s">
        <v>273</v>
      </c>
      <c r="C17" s="32">
        <v>7223382</v>
      </c>
    </row>
    <row r="18" spans="1:3" s="39" customFormat="1" ht="19.5" customHeight="1" thickBot="1" x14ac:dyDescent="0.25">
      <c r="A18" s="36" t="s">
        <v>15</v>
      </c>
      <c r="B18" s="37" t="s">
        <v>16</v>
      </c>
      <c r="C18" s="38">
        <f>C7-C12</f>
        <v>-17612390</v>
      </c>
    </row>
    <row r="19" spans="1:3" s="39" customFormat="1" ht="19.5" customHeight="1" x14ac:dyDescent="0.2">
      <c r="A19" s="40" t="s">
        <v>17</v>
      </c>
      <c r="B19" s="41" t="s">
        <v>18</v>
      </c>
      <c r="C19" s="42">
        <v>23541942</v>
      </c>
    </row>
    <row r="20" spans="1:3" s="14" customFormat="1" ht="18" customHeight="1" thickBot="1" x14ac:dyDescent="0.25">
      <c r="A20" s="43" t="s">
        <v>19</v>
      </c>
      <c r="B20" s="41" t="s">
        <v>20</v>
      </c>
      <c r="C20" s="44">
        <v>5929552</v>
      </c>
    </row>
    <row r="21" spans="1:3" s="14" customFormat="1" ht="27" customHeight="1" thickBot="1" x14ac:dyDescent="0.25">
      <c r="A21" s="45" t="s">
        <v>21</v>
      </c>
      <c r="B21" s="46" t="s">
        <v>22</v>
      </c>
      <c r="C21" s="38">
        <f>C7+C19-C12-C20</f>
        <v>0</v>
      </c>
    </row>
    <row r="22" spans="1:3" s="14" customFormat="1" ht="11.25" customHeight="1" x14ac:dyDescent="0.2">
      <c r="A22" s="47"/>
      <c r="B22" s="48"/>
      <c r="C22" s="49"/>
    </row>
    <row r="23" spans="1:3" ht="21" customHeight="1" thickBot="1" x14ac:dyDescent="0.3">
      <c r="A23" s="50"/>
      <c r="B23" s="50"/>
      <c r="C23" s="51"/>
    </row>
    <row r="24" spans="1:3" ht="38.1" customHeight="1" thickBot="1" x14ac:dyDescent="0.3">
      <c r="A24" s="4" t="s">
        <v>0</v>
      </c>
      <c r="B24" s="5" t="s">
        <v>23</v>
      </c>
      <c r="C24" s="6" t="s">
        <v>308</v>
      </c>
    </row>
    <row r="25" spans="1:3" s="10" customFormat="1" ht="12" customHeight="1" thickBot="1" x14ac:dyDescent="0.25">
      <c r="A25" s="7">
        <v>1</v>
      </c>
      <c r="B25" s="8">
        <v>2</v>
      </c>
      <c r="C25" s="9">
        <v>3</v>
      </c>
    </row>
    <row r="26" spans="1:3" s="14" customFormat="1" ht="19.5" customHeight="1" thickBot="1" x14ac:dyDescent="0.25">
      <c r="A26" s="11" t="s">
        <v>2</v>
      </c>
      <c r="B26" s="12" t="s">
        <v>24</v>
      </c>
      <c r="C26" s="13">
        <f>SUM(C27:C29)</f>
        <v>125887236</v>
      </c>
    </row>
    <row r="27" spans="1:3" s="14" customFormat="1" ht="12" customHeight="1" x14ac:dyDescent="0.2">
      <c r="A27" s="15" t="s">
        <v>4</v>
      </c>
      <c r="B27" s="16" t="s">
        <v>274</v>
      </c>
      <c r="C27" s="17">
        <v>120692036</v>
      </c>
    </row>
    <row r="28" spans="1:3" s="14" customFormat="1" ht="12" customHeight="1" x14ac:dyDescent="0.2">
      <c r="A28" s="18" t="s">
        <v>5</v>
      </c>
      <c r="B28" s="52" t="s">
        <v>275</v>
      </c>
      <c r="C28" s="20">
        <v>5195200</v>
      </c>
    </row>
    <row r="29" spans="1:3" s="14" customFormat="1" ht="12" customHeight="1" thickBot="1" x14ac:dyDescent="0.25">
      <c r="A29" s="18" t="s">
        <v>6</v>
      </c>
      <c r="B29" s="53" t="s">
        <v>276</v>
      </c>
      <c r="C29" s="20"/>
    </row>
    <row r="30" spans="1:3" s="14" customFormat="1" ht="23.25" customHeight="1" thickBot="1" x14ac:dyDescent="0.25">
      <c r="A30" s="24" t="s">
        <v>7</v>
      </c>
      <c r="B30" s="25" t="s">
        <v>25</v>
      </c>
      <c r="C30" s="26">
        <f>SUM(C31:C33)</f>
        <v>64547191</v>
      </c>
    </row>
    <row r="31" spans="1:3" s="14" customFormat="1" ht="12" customHeight="1" x14ac:dyDescent="0.2">
      <c r="A31" s="27" t="s">
        <v>26</v>
      </c>
      <c r="B31" s="19" t="s">
        <v>277</v>
      </c>
      <c r="C31" s="29">
        <v>59930491</v>
      </c>
    </row>
    <row r="32" spans="1:3" s="14" customFormat="1" ht="12" customHeight="1" x14ac:dyDescent="0.2">
      <c r="A32" s="30" t="s">
        <v>27</v>
      </c>
      <c r="B32" s="54" t="s">
        <v>278</v>
      </c>
      <c r="C32" s="31">
        <v>4616700</v>
      </c>
    </row>
    <row r="33" spans="1:3" s="14" customFormat="1" ht="17.25" customHeight="1" thickBot="1" x14ac:dyDescent="0.25">
      <c r="A33" s="30" t="s">
        <v>28</v>
      </c>
      <c r="B33" s="55" t="s">
        <v>279</v>
      </c>
      <c r="C33" s="32"/>
    </row>
    <row r="34" spans="1:3" s="39" customFormat="1" ht="19.5" customHeight="1" thickBot="1" x14ac:dyDescent="0.25">
      <c r="A34" s="36" t="s">
        <v>29</v>
      </c>
      <c r="B34" s="37" t="s">
        <v>30</v>
      </c>
      <c r="C34" s="38">
        <f>C26-C30</f>
        <v>61340045</v>
      </c>
    </row>
    <row r="35" spans="1:3" s="39" customFormat="1" ht="19.5" customHeight="1" x14ac:dyDescent="0.2">
      <c r="A35" s="40" t="s">
        <v>15</v>
      </c>
      <c r="B35" s="41" t="s">
        <v>31</v>
      </c>
      <c r="C35" s="42"/>
    </row>
    <row r="36" spans="1:3" s="14" customFormat="1" ht="17.25" customHeight="1" thickBot="1" x14ac:dyDescent="0.25">
      <c r="A36" s="43" t="s">
        <v>17</v>
      </c>
      <c r="B36" s="41" t="s">
        <v>32</v>
      </c>
      <c r="C36" s="44"/>
    </row>
    <row r="37" spans="1:3" s="14" customFormat="1" ht="27" customHeight="1" thickBot="1" x14ac:dyDescent="0.25">
      <c r="A37" s="45" t="s">
        <v>19</v>
      </c>
      <c r="B37" s="46" t="s">
        <v>33</v>
      </c>
      <c r="C37" s="38">
        <f>C26+C35-C30-C36</f>
        <v>61340045</v>
      </c>
    </row>
  </sheetData>
  <mergeCells count="3">
    <mergeCell ref="B1:C1"/>
    <mergeCell ref="A3:C3"/>
    <mergeCell ref="A4:B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9" fitToHeight="2" orientation="portrait" horizontalDpi="4294967293" r:id="rId1"/>
  <headerFooter alignWithMargins="0">
    <oddHeader xml:space="preserve">&amp;C&amp;"Times New Roman CE,Félkövér"&amp;12
&amp;R&amp;"Times New Roman CE,Félkövér dőlt"&amp;11 3.  számú tájékoztató tábla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5"/>
  <sheetViews>
    <sheetView workbookViewId="0">
      <selection activeCell="D4" sqref="D4"/>
    </sheetView>
  </sheetViews>
  <sheetFormatPr defaultRowHeight="12.75" x14ac:dyDescent="0.2"/>
  <cols>
    <col min="1" max="1" width="50.1640625" customWidth="1"/>
    <col min="2" max="2" width="14.33203125" customWidth="1"/>
    <col min="3" max="3" width="16.1640625" customWidth="1"/>
  </cols>
  <sheetData>
    <row r="1" spans="1:3" x14ac:dyDescent="0.2">
      <c r="A1" s="222" t="s">
        <v>296</v>
      </c>
      <c r="B1" s="222"/>
      <c r="C1" s="222"/>
    </row>
    <row r="4" spans="1:3" ht="15.75" x14ac:dyDescent="0.25">
      <c r="A4" s="223" t="s">
        <v>39</v>
      </c>
      <c r="B4" s="223"/>
      <c r="C4" s="223"/>
    </row>
    <row r="5" spans="1:3" x14ac:dyDescent="0.2">
      <c r="A5" t="s">
        <v>309</v>
      </c>
    </row>
    <row r="6" spans="1:3" ht="15.75" thickBot="1" x14ac:dyDescent="0.25">
      <c r="A6" s="81"/>
      <c r="B6" s="81"/>
      <c r="C6" s="82" t="s">
        <v>40</v>
      </c>
    </row>
    <row r="7" spans="1:3" ht="13.5" thickBot="1" x14ac:dyDescent="0.25">
      <c r="A7" s="83" t="s">
        <v>41</v>
      </c>
      <c r="B7" s="84" t="s">
        <v>42</v>
      </c>
      <c r="C7" s="85" t="s">
        <v>43</v>
      </c>
    </row>
    <row r="8" spans="1:3" ht="13.5" thickBot="1" x14ac:dyDescent="0.25">
      <c r="A8" s="86" t="s">
        <v>44</v>
      </c>
      <c r="B8" s="87" t="s">
        <v>45</v>
      </c>
      <c r="C8" s="88" t="s">
        <v>46</v>
      </c>
    </row>
    <row r="9" spans="1:3" ht="22.5" x14ac:dyDescent="0.2">
      <c r="A9" s="89" t="s">
        <v>47</v>
      </c>
      <c r="B9" s="90"/>
      <c r="C9" s="91"/>
    </row>
    <row r="10" spans="1:3" ht="22.5" x14ac:dyDescent="0.2">
      <c r="A10" s="92" t="s">
        <v>48</v>
      </c>
      <c r="B10" s="93"/>
      <c r="C10" s="94"/>
    </row>
    <row r="11" spans="1:3" ht="22.5" x14ac:dyDescent="0.2">
      <c r="A11" s="92" t="s">
        <v>49</v>
      </c>
      <c r="B11" s="93"/>
      <c r="C11" s="94"/>
    </row>
    <row r="12" spans="1:3" ht="22.5" x14ac:dyDescent="0.2">
      <c r="A12" s="92" t="s">
        <v>50</v>
      </c>
      <c r="B12" s="93"/>
      <c r="C12" s="94"/>
    </row>
    <row r="13" spans="1:3" x14ac:dyDescent="0.2">
      <c r="A13" s="92" t="s">
        <v>51</v>
      </c>
      <c r="B13" s="93"/>
      <c r="C13" s="94"/>
    </row>
    <row r="14" spans="1:3" x14ac:dyDescent="0.2">
      <c r="A14" s="92" t="s">
        <v>52</v>
      </c>
      <c r="B14" s="93"/>
      <c r="C14" s="94"/>
    </row>
    <row r="15" spans="1:3" x14ac:dyDescent="0.2">
      <c r="A15" s="95" t="s">
        <v>53</v>
      </c>
      <c r="B15" s="93"/>
      <c r="C15" s="94"/>
    </row>
    <row r="16" spans="1:3" x14ac:dyDescent="0.2">
      <c r="A16" s="95" t="s">
        <v>54</v>
      </c>
      <c r="B16" s="93"/>
      <c r="C16" s="94"/>
    </row>
    <row r="17" spans="1:3" x14ac:dyDescent="0.2">
      <c r="A17" s="95" t="s">
        <v>55</v>
      </c>
      <c r="B17" s="93"/>
      <c r="C17" s="94"/>
    </row>
    <row r="18" spans="1:3" x14ac:dyDescent="0.2">
      <c r="A18" s="95" t="s">
        <v>56</v>
      </c>
      <c r="B18" s="93"/>
      <c r="C18" s="94"/>
    </row>
    <row r="19" spans="1:3" ht="22.5" x14ac:dyDescent="0.2">
      <c r="A19" s="95" t="s">
        <v>57</v>
      </c>
      <c r="B19" s="93"/>
      <c r="C19" s="94"/>
    </row>
    <row r="20" spans="1:3" x14ac:dyDescent="0.2">
      <c r="A20" s="92" t="s">
        <v>58</v>
      </c>
      <c r="B20" s="93"/>
      <c r="C20" s="94"/>
    </row>
    <row r="21" spans="1:3" x14ac:dyDescent="0.2">
      <c r="A21" s="92" t="s">
        <v>59</v>
      </c>
      <c r="B21" s="93"/>
      <c r="C21" s="94"/>
    </row>
    <row r="22" spans="1:3" x14ac:dyDescent="0.2">
      <c r="A22" s="92" t="s">
        <v>60</v>
      </c>
      <c r="B22" s="93"/>
      <c r="C22" s="94"/>
    </row>
    <row r="23" spans="1:3" x14ac:dyDescent="0.2">
      <c r="A23" s="92" t="s">
        <v>61</v>
      </c>
      <c r="B23" s="93"/>
      <c r="C23" s="94"/>
    </row>
    <row r="24" spans="1:3" x14ac:dyDescent="0.2">
      <c r="A24" s="178" t="s">
        <v>282</v>
      </c>
      <c r="B24" s="93"/>
      <c r="C24" s="94"/>
    </row>
    <row r="25" spans="1:3" x14ac:dyDescent="0.2">
      <c r="A25" s="92" t="s">
        <v>62</v>
      </c>
      <c r="B25" s="93"/>
      <c r="C25" s="94"/>
    </row>
    <row r="26" spans="1:3" x14ac:dyDescent="0.2">
      <c r="A26" s="96"/>
      <c r="B26" s="93"/>
      <c r="C26" s="94"/>
    </row>
    <row r="27" spans="1:3" x14ac:dyDescent="0.2">
      <c r="A27" s="96"/>
      <c r="B27" s="93"/>
      <c r="C27" s="94"/>
    </row>
    <row r="28" spans="1:3" x14ac:dyDescent="0.2">
      <c r="A28" s="96"/>
      <c r="B28" s="93"/>
      <c r="C28" s="94"/>
    </row>
    <row r="29" spans="1:3" x14ac:dyDescent="0.2">
      <c r="A29" s="96"/>
      <c r="B29" s="93"/>
      <c r="C29" s="94"/>
    </row>
    <row r="30" spans="1:3" x14ac:dyDescent="0.2">
      <c r="A30" s="96"/>
      <c r="B30" s="93"/>
      <c r="C30" s="94"/>
    </row>
    <row r="31" spans="1:3" x14ac:dyDescent="0.2">
      <c r="A31" s="96"/>
      <c r="B31" s="93"/>
      <c r="C31" s="94"/>
    </row>
    <row r="32" spans="1:3" x14ac:dyDescent="0.2">
      <c r="A32" s="96"/>
      <c r="B32" s="93"/>
      <c r="C32" s="94"/>
    </row>
    <row r="33" spans="1:3" x14ac:dyDescent="0.2">
      <c r="A33" s="96"/>
      <c r="B33" s="93"/>
      <c r="C33" s="94"/>
    </row>
    <row r="34" spans="1:3" ht="13.5" thickBot="1" x14ac:dyDescent="0.25">
      <c r="A34" s="97"/>
      <c r="B34" s="98"/>
      <c r="C34" s="99"/>
    </row>
    <row r="35" spans="1:3" ht="13.5" thickBot="1" x14ac:dyDescent="0.25">
      <c r="A35" s="100" t="s">
        <v>63</v>
      </c>
      <c r="B35" s="101">
        <f>B13+B20</f>
        <v>0</v>
      </c>
      <c r="C35" s="101">
        <f>C13+C20+C23</f>
        <v>0</v>
      </c>
    </row>
  </sheetData>
  <mergeCells count="2">
    <mergeCell ref="A1:C1"/>
    <mergeCell ref="A4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6"/>
  <sheetViews>
    <sheetView zoomScaleNormal="100" workbookViewId="0">
      <selection activeCell="D8" sqref="D8"/>
    </sheetView>
  </sheetViews>
  <sheetFormatPr defaultRowHeight="12.75" x14ac:dyDescent="0.2"/>
  <cols>
    <col min="2" max="2" width="39" customWidth="1"/>
    <col min="3" max="3" width="12.33203125" customWidth="1"/>
    <col min="4" max="4" width="13.1640625" customWidth="1"/>
    <col min="5" max="6" width="12" customWidth="1"/>
    <col min="7" max="7" width="11.1640625" customWidth="1"/>
    <col min="8" max="8" width="12.5" customWidth="1"/>
    <col min="9" max="9" width="14.83203125" customWidth="1"/>
  </cols>
  <sheetData>
    <row r="1" spans="1:11" x14ac:dyDescent="0.2">
      <c r="A1" s="222" t="s">
        <v>307</v>
      </c>
      <c r="B1" s="222"/>
      <c r="C1" s="222"/>
      <c r="D1" s="222"/>
      <c r="E1" s="222"/>
      <c r="F1" s="222"/>
      <c r="G1" s="222"/>
      <c r="H1" s="222"/>
      <c r="I1" s="222"/>
    </row>
    <row r="2" spans="1:11" x14ac:dyDescent="0.2">
      <c r="A2" s="102"/>
      <c r="B2" s="102"/>
      <c r="C2" s="102"/>
      <c r="D2" s="102"/>
      <c r="E2" s="102"/>
      <c r="F2" s="102"/>
      <c r="G2" s="102"/>
      <c r="H2" s="102"/>
      <c r="I2" s="102"/>
    </row>
    <row r="3" spans="1:11" ht="37.5" customHeight="1" x14ac:dyDescent="0.25">
      <c r="A3" s="229" t="s">
        <v>306</v>
      </c>
      <c r="B3" s="229"/>
      <c r="C3" s="229"/>
      <c r="D3" s="229"/>
      <c r="E3" s="229"/>
      <c r="F3" s="229"/>
      <c r="G3" s="229"/>
      <c r="H3" s="229"/>
      <c r="I3" s="229"/>
    </row>
    <row r="4" spans="1:11" ht="20.100000000000001" customHeight="1" x14ac:dyDescent="0.25">
      <c r="A4" s="103"/>
      <c r="B4" s="229" t="s">
        <v>264</v>
      </c>
      <c r="C4" s="229"/>
      <c r="D4" s="229"/>
      <c r="E4" s="229"/>
      <c r="F4" s="229"/>
      <c r="G4" s="229"/>
      <c r="H4" s="229"/>
      <c r="I4" s="103"/>
    </row>
    <row r="5" spans="1:11" ht="15.75" x14ac:dyDescent="0.2">
      <c r="A5" s="230"/>
      <c r="B5" s="231"/>
      <c r="C5" s="231"/>
      <c r="D5" s="231"/>
      <c r="E5" s="231"/>
      <c r="F5" s="231"/>
      <c r="G5" s="231"/>
      <c r="H5" s="231"/>
      <c r="I5" s="231"/>
    </row>
    <row r="6" spans="1:11" ht="15.75" x14ac:dyDescent="0.25">
      <c r="A6" s="232" t="s">
        <v>305</v>
      </c>
      <c r="B6" s="233"/>
      <c r="C6" s="233"/>
      <c r="D6" s="233"/>
      <c r="E6" s="233"/>
      <c r="F6" s="233"/>
      <c r="G6" s="233"/>
      <c r="H6" s="233"/>
      <c r="I6" s="233"/>
    </row>
    <row r="7" spans="1:11" ht="13.5" x14ac:dyDescent="0.25">
      <c r="A7" s="57"/>
      <c r="B7" s="57"/>
      <c r="C7" s="57"/>
      <c r="D7" s="57"/>
      <c r="E7" s="57"/>
      <c r="F7" s="57"/>
      <c r="G7" s="57"/>
      <c r="H7" s="104"/>
      <c r="I7" s="104"/>
    </row>
    <row r="9" spans="1:11" ht="32.25" customHeight="1" x14ac:dyDescent="0.25">
      <c r="A9" s="229" t="s">
        <v>291</v>
      </c>
      <c r="B9" s="229"/>
      <c r="C9" s="229"/>
      <c r="D9" s="229"/>
      <c r="E9" s="229"/>
      <c r="F9" s="229"/>
      <c r="G9" s="229"/>
      <c r="H9" s="229"/>
      <c r="I9" s="229"/>
    </row>
    <row r="10" spans="1:11" ht="13.5" customHeight="1" thickBot="1" x14ac:dyDescent="0.3">
      <c r="A10" s="179"/>
      <c r="B10" s="179"/>
      <c r="C10" s="179"/>
      <c r="D10" s="179"/>
      <c r="E10" s="179"/>
      <c r="F10" s="179"/>
      <c r="G10" s="179"/>
      <c r="H10" s="224" t="s">
        <v>64</v>
      </c>
      <c r="I10" s="224"/>
    </row>
    <row r="11" spans="1:11" ht="13.5" thickBot="1" x14ac:dyDescent="0.25">
      <c r="A11" s="225" t="s">
        <v>34</v>
      </c>
      <c r="B11" s="227" t="s">
        <v>65</v>
      </c>
      <c r="C11" s="239" t="s">
        <v>66</v>
      </c>
      <c r="D11" s="241" t="s">
        <v>67</v>
      </c>
      <c r="E11" s="242"/>
      <c r="F11" s="242"/>
      <c r="G11" s="242"/>
      <c r="H11" s="242"/>
      <c r="I11" s="243" t="s">
        <v>68</v>
      </c>
    </row>
    <row r="12" spans="1:11" ht="36.75" thickBot="1" x14ac:dyDescent="0.25">
      <c r="A12" s="226"/>
      <c r="B12" s="228"/>
      <c r="C12" s="240"/>
      <c r="D12" s="180" t="s">
        <v>69</v>
      </c>
      <c r="E12" s="180" t="s">
        <v>70</v>
      </c>
      <c r="F12" s="180" t="s">
        <v>71</v>
      </c>
      <c r="G12" s="181" t="s">
        <v>72</v>
      </c>
      <c r="H12" s="181" t="s">
        <v>73</v>
      </c>
      <c r="I12" s="244"/>
    </row>
    <row r="13" spans="1:11" ht="12.75" customHeight="1" thickBot="1" x14ac:dyDescent="0.25">
      <c r="A13" s="182" t="s">
        <v>74</v>
      </c>
      <c r="B13" s="183" t="s">
        <v>44</v>
      </c>
      <c r="C13" s="183" t="s">
        <v>45</v>
      </c>
      <c r="D13" s="183" t="s">
        <v>46</v>
      </c>
      <c r="E13" s="183" t="s">
        <v>75</v>
      </c>
      <c r="F13" s="183" t="s">
        <v>76</v>
      </c>
      <c r="G13" s="183" t="s">
        <v>77</v>
      </c>
      <c r="H13" s="183" t="s">
        <v>78</v>
      </c>
      <c r="I13" s="184" t="s">
        <v>79</v>
      </c>
    </row>
    <row r="14" spans="1:11" ht="21" customHeight="1" x14ac:dyDescent="0.2">
      <c r="A14" s="245" t="s">
        <v>80</v>
      </c>
      <c r="B14" s="246"/>
      <c r="C14" s="246"/>
      <c r="D14" s="246"/>
      <c r="E14" s="246"/>
      <c r="F14" s="246"/>
      <c r="G14" s="246"/>
      <c r="H14" s="246"/>
      <c r="I14" s="247"/>
    </row>
    <row r="15" spans="1:11" ht="22.5" customHeight="1" x14ac:dyDescent="0.2">
      <c r="A15" s="185" t="s">
        <v>2</v>
      </c>
      <c r="B15" s="186" t="s">
        <v>81</v>
      </c>
      <c r="C15" s="187"/>
      <c r="D15" s="187"/>
      <c r="E15" s="187"/>
      <c r="F15" s="187"/>
      <c r="G15" s="188"/>
      <c r="H15" s="189">
        <f t="shared" ref="H15:H23" si="0">SUM(D15:G15)</f>
        <v>0</v>
      </c>
      <c r="I15" s="190">
        <f t="shared" ref="I15:I23" si="1">C15+H15</f>
        <v>0</v>
      </c>
      <c r="K15" s="102"/>
    </row>
    <row r="16" spans="1:11" ht="17.25" customHeight="1" x14ac:dyDescent="0.2">
      <c r="A16" s="185" t="s">
        <v>4</v>
      </c>
      <c r="B16" s="186" t="s">
        <v>82</v>
      </c>
      <c r="C16" s="187"/>
      <c r="D16" s="187"/>
      <c r="E16" s="187"/>
      <c r="F16" s="187"/>
      <c r="G16" s="188"/>
      <c r="H16" s="189">
        <f t="shared" si="0"/>
        <v>0</v>
      </c>
      <c r="I16" s="190">
        <f t="shared" si="1"/>
        <v>0</v>
      </c>
    </row>
    <row r="17" spans="1:9" ht="17.25" customHeight="1" x14ac:dyDescent="0.2">
      <c r="A17" s="185" t="s">
        <v>5</v>
      </c>
      <c r="B17" s="186" t="s">
        <v>83</v>
      </c>
      <c r="C17" s="187"/>
      <c r="D17" s="187"/>
      <c r="E17" s="187"/>
      <c r="F17" s="187"/>
      <c r="G17" s="188"/>
      <c r="H17" s="189">
        <f t="shared" si="0"/>
        <v>0</v>
      </c>
      <c r="I17" s="190">
        <f t="shared" si="1"/>
        <v>0</v>
      </c>
    </row>
    <row r="18" spans="1:9" ht="13.5" customHeight="1" x14ac:dyDescent="0.2">
      <c r="A18" s="185" t="s">
        <v>6</v>
      </c>
      <c r="B18" s="186" t="s">
        <v>84</v>
      </c>
      <c r="C18" s="187"/>
      <c r="D18" s="187"/>
      <c r="E18" s="187"/>
      <c r="F18" s="187"/>
      <c r="G18" s="188"/>
      <c r="H18" s="189">
        <f t="shared" si="0"/>
        <v>0</v>
      </c>
      <c r="I18" s="190">
        <f t="shared" si="1"/>
        <v>0</v>
      </c>
    </row>
    <row r="19" spans="1:9" ht="16.5" customHeight="1" x14ac:dyDescent="0.2">
      <c r="A19" s="185" t="s">
        <v>7</v>
      </c>
      <c r="B19" s="191" t="s">
        <v>85</v>
      </c>
      <c r="C19" s="187"/>
      <c r="D19" s="187"/>
      <c r="E19" s="187"/>
      <c r="F19" s="187"/>
      <c r="G19" s="188"/>
      <c r="H19" s="189">
        <f t="shared" si="0"/>
        <v>0</v>
      </c>
      <c r="I19" s="190">
        <f t="shared" si="1"/>
        <v>0</v>
      </c>
    </row>
    <row r="20" spans="1:9" ht="16.5" customHeight="1" x14ac:dyDescent="0.2">
      <c r="A20" s="192" t="s">
        <v>8</v>
      </c>
      <c r="B20" s="191" t="s">
        <v>86</v>
      </c>
      <c r="C20" s="193"/>
      <c r="D20" s="193"/>
      <c r="E20" s="193"/>
      <c r="F20" s="193"/>
      <c r="G20" s="194"/>
      <c r="H20" s="189">
        <f t="shared" si="0"/>
        <v>0</v>
      </c>
      <c r="I20" s="190">
        <f t="shared" si="1"/>
        <v>0</v>
      </c>
    </row>
    <row r="21" spans="1:9" ht="22.5" customHeight="1" x14ac:dyDescent="0.2">
      <c r="A21" s="192" t="s">
        <v>15</v>
      </c>
      <c r="B21" s="195" t="s">
        <v>87</v>
      </c>
      <c r="C21" s="193"/>
      <c r="D21" s="193"/>
      <c r="E21" s="193"/>
      <c r="F21" s="193"/>
      <c r="G21" s="194"/>
      <c r="H21" s="189"/>
      <c r="I21" s="190"/>
    </row>
    <row r="22" spans="1:9" ht="18.75" customHeight="1" x14ac:dyDescent="0.2">
      <c r="A22" s="192" t="s">
        <v>17</v>
      </c>
      <c r="B22" s="191" t="s">
        <v>88</v>
      </c>
      <c r="C22" s="193"/>
      <c r="D22" s="193"/>
      <c r="E22" s="193"/>
      <c r="F22" s="193"/>
      <c r="G22" s="194"/>
      <c r="H22" s="189"/>
      <c r="I22" s="190"/>
    </row>
    <row r="23" spans="1:9" ht="13.5" thickBot="1" x14ac:dyDescent="0.25">
      <c r="A23" s="192" t="s">
        <v>19</v>
      </c>
      <c r="B23" s="196" t="s">
        <v>89</v>
      </c>
      <c r="C23" s="197"/>
      <c r="D23" s="197"/>
      <c r="E23" s="197"/>
      <c r="F23" s="197"/>
      <c r="G23" s="198"/>
      <c r="H23" s="189">
        <f t="shared" si="0"/>
        <v>0</v>
      </c>
      <c r="I23" s="190">
        <f t="shared" si="1"/>
        <v>0</v>
      </c>
    </row>
    <row r="24" spans="1:9" ht="12.75" customHeight="1" thickBot="1" x14ac:dyDescent="0.25">
      <c r="A24" s="248" t="s">
        <v>90</v>
      </c>
      <c r="B24" s="249"/>
      <c r="C24" s="199">
        <f t="shared" ref="C24:I24" si="2">SUM(C15:C23)</f>
        <v>0</v>
      </c>
      <c r="D24" s="199">
        <f t="shared" si="2"/>
        <v>0</v>
      </c>
      <c r="E24" s="199">
        <f t="shared" si="2"/>
        <v>0</v>
      </c>
      <c r="F24" s="199">
        <f t="shared" si="2"/>
        <v>0</v>
      </c>
      <c r="G24" s="200">
        <f t="shared" si="2"/>
        <v>0</v>
      </c>
      <c r="H24" s="200">
        <f t="shared" si="2"/>
        <v>0</v>
      </c>
      <c r="I24" s="201">
        <f t="shared" si="2"/>
        <v>0</v>
      </c>
    </row>
    <row r="25" spans="1:9" ht="18" customHeight="1" x14ac:dyDescent="0.2">
      <c r="A25" s="234" t="s">
        <v>91</v>
      </c>
      <c r="B25" s="235"/>
      <c r="C25" s="235"/>
      <c r="D25" s="235"/>
      <c r="E25" s="235"/>
      <c r="F25" s="235"/>
      <c r="G25" s="235"/>
      <c r="H25" s="235"/>
      <c r="I25" s="236"/>
    </row>
    <row r="26" spans="1:9" ht="27.75" customHeight="1" x14ac:dyDescent="0.2">
      <c r="A26" s="185" t="s">
        <v>2</v>
      </c>
      <c r="B26" s="186" t="s">
        <v>81</v>
      </c>
      <c r="C26" s="187"/>
      <c r="D26" s="187"/>
      <c r="E26" s="187"/>
      <c r="F26" s="187"/>
      <c r="G26" s="188"/>
      <c r="H26" s="189">
        <f>SUM(D26:G26)</f>
        <v>0</v>
      </c>
      <c r="I26" s="190">
        <f>C26+H26</f>
        <v>0</v>
      </c>
    </row>
    <row r="27" spans="1:9" ht="18" customHeight="1" x14ac:dyDescent="0.2">
      <c r="A27" s="185" t="s">
        <v>4</v>
      </c>
      <c r="B27" s="186" t="s">
        <v>82</v>
      </c>
      <c r="C27" s="193"/>
      <c r="D27" s="193"/>
      <c r="E27" s="193"/>
      <c r="F27" s="193"/>
      <c r="G27" s="194"/>
      <c r="H27" s="189"/>
      <c r="I27" s="202"/>
    </row>
    <row r="28" spans="1:9" ht="18" customHeight="1" x14ac:dyDescent="0.2">
      <c r="A28" s="185" t="s">
        <v>5</v>
      </c>
      <c r="B28" s="186" t="s">
        <v>83</v>
      </c>
      <c r="C28" s="193"/>
      <c r="D28" s="193"/>
      <c r="E28" s="193"/>
      <c r="F28" s="193"/>
      <c r="G28" s="194"/>
      <c r="H28" s="189"/>
      <c r="I28" s="202"/>
    </row>
    <row r="29" spans="1:9" ht="18" customHeight="1" x14ac:dyDescent="0.2">
      <c r="A29" s="185" t="s">
        <v>6</v>
      </c>
      <c r="B29" s="186" t="s">
        <v>84</v>
      </c>
      <c r="C29" s="193"/>
      <c r="D29" s="193"/>
      <c r="E29" s="193"/>
      <c r="F29" s="193"/>
      <c r="G29" s="194"/>
      <c r="H29" s="189"/>
      <c r="I29" s="202"/>
    </row>
    <row r="30" spans="1:9" ht="18" customHeight="1" x14ac:dyDescent="0.2">
      <c r="A30" s="185" t="s">
        <v>7</v>
      </c>
      <c r="B30" s="191" t="s">
        <v>85</v>
      </c>
      <c r="C30" s="193"/>
      <c r="D30" s="193"/>
      <c r="E30" s="193"/>
      <c r="F30" s="193"/>
      <c r="G30" s="194"/>
      <c r="H30" s="189"/>
      <c r="I30" s="202"/>
    </row>
    <row r="31" spans="1:9" ht="17.25" customHeight="1" x14ac:dyDescent="0.2">
      <c r="A31" s="192" t="s">
        <v>8</v>
      </c>
      <c r="B31" s="191" t="s">
        <v>86</v>
      </c>
      <c r="C31" s="193"/>
      <c r="D31" s="193"/>
      <c r="E31" s="193"/>
      <c r="F31" s="193"/>
      <c r="G31" s="194"/>
      <c r="H31" s="189"/>
      <c r="I31" s="202"/>
    </row>
    <row r="32" spans="1:9" x14ac:dyDescent="0.2">
      <c r="A32" s="192" t="s">
        <v>15</v>
      </c>
      <c r="B32" s="195" t="s">
        <v>87</v>
      </c>
      <c r="C32" s="193"/>
      <c r="D32" s="193"/>
      <c r="E32" s="193"/>
      <c r="F32" s="193"/>
      <c r="G32" s="194"/>
      <c r="H32" s="189"/>
      <c r="I32" s="202"/>
    </row>
    <row r="33" spans="1:9" ht="18" customHeight="1" x14ac:dyDescent="0.2">
      <c r="A33" s="192" t="s">
        <v>17</v>
      </c>
      <c r="B33" s="191" t="s">
        <v>88</v>
      </c>
      <c r="C33" s="193"/>
      <c r="D33" s="193"/>
      <c r="E33" s="193"/>
      <c r="F33" s="193"/>
      <c r="G33" s="194"/>
      <c r="H33" s="189"/>
      <c r="I33" s="202"/>
    </row>
    <row r="34" spans="1:9" ht="13.5" thickBot="1" x14ac:dyDescent="0.25">
      <c r="A34" s="192" t="s">
        <v>19</v>
      </c>
      <c r="B34" s="196" t="s">
        <v>89</v>
      </c>
      <c r="C34" s="193"/>
      <c r="D34" s="193"/>
      <c r="E34" s="193"/>
      <c r="F34" s="193"/>
      <c r="G34" s="194"/>
      <c r="H34" s="189"/>
      <c r="I34" s="202"/>
    </row>
    <row r="35" spans="1:9" ht="13.5" thickBot="1" x14ac:dyDescent="0.25">
      <c r="A35" s="248" t="s">
        <v>92</v>
      </c>
      <c r="B35" s="249"/>
      <c r="C35" s="199">
        <f t="shared" ref="C35:I35" si="3">SUM(C26:C34)</f>
        <v>0</v>
      </c>
      <c r="D35" s="199">
        <f t="shared" si="3"/>
        <v>0</v>
      </c>
      <c r="E35" s="199">
        <f t="shared" si="3"/>
        <v>0</v>
      </c>
      <c r="F35" s="199">
        <f t="shared" si="3"/>
        <v>0</v>
      </c>
      <c r="G35" s="200">
        <f t="shared" si="3"/>
        <v>0</v>
      </c>
      <c r="H35" s="200">
        <f t="shared" si="3"/>
        <v>0</v>
      </c>
      <c r="I35" s="201">
        <f t="shared" si="3"/>
        <v>0</v>
      </c>
    </row>
    <row r="36" spans="1:9" ht="13.5" thickBot="1" x14ac:dyDescent="0.25">
      <c r="A36" s="237" t="s">
        <v>93</v>
      </c>
      <c r="B36" s="238"/>
      <c r="C36" s="203">
        <f t="shared" ref="C36:I36" si="4">C24+C35</f>
        <v>0</v>
      </c>
      <c r="D36" s="203">
        <f t="shared" si="4"/>
        <v>0</v>
      </c>
      <c r="E36" s="203">
        <f t="shared" si="4"/>
        <v>0</v>
      </c>
      <c r="F36" s="203">
        <f t="shared" si="4"/>
        <v>0</v>
      </c>
      <c r="G36" s="203">
        <f t="shared" si="4"/>
        <v>0</v>
      </c>
      <c r="H36" s="203">
        <f t="shared" si="4"/>
        <v>0</v>
      </c>
      <c r="I36" s="201">
        <f t="shared" si="4"/>
        <v>0</v>
      </c>
    </row>
  </sheetData>
  <mergeCells count="17">
    <mergeCell ref="A25:I25"/>
    <mergeCell ref="A36:B36"/>
    <mergeCell ref="C11:C12"/>
    <mergeCell ref="D11:H11"/>
    <mergeCell ref="I11:I12"/>
    <mergeCell ref="A14:I14"/>
    <mergeCell ref="A24:B24"/>
    <mergeCell ref="A35:B35"/>
    <mergeCell ref="H10:I10"/>
    <mergeCell ref="A11:A12"/>
    <mergeCell ref="B11:B12"/>
    <mergeCell ref="A1:I1"/>
    <mergeCell ref="A3:I3"/>
    <mergeCell ref="A5:I5"/>
    <mergeCell ref="A6:I6"/>
    <mergeCell ref="A9:I9"/>
    <mergeCell ref="B4:H4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0"/>
  </sheetPr>
  <dimension ref="A1:D15"/>
  <sheetViews>
    <sheetView zoomScaleNormal="100" workbookViewId="0">
      <selection activeCell="C12" sqref="C12"/>
    </sheetView>
  </sheetViews>
  <sheetFormatPr defaultColWidth="9.33203125" defaultRowHeight="12.75" x14ac:dyDescent="0.2"/>
  <cols>
    <col min="1" max="1" width="7.6640625" style="57" customWidth="1"/>
    <col min="2" max="2" width="68.5" style="57" customWidth="1"/>
    <col min="3" max="3" width="25.6640625" style="57" customWidth="1"/>
    <col min="4" max="16384" width="9.33203125" style="57"/>
  </cols>
  <sheetData>
    <row r="1" spans="1:4" x14ac:dyDescent="0.2">
      <c r="B1" s="250" t="s">
        <v>302</v>
      </c>
      <c r="C1" s="250"/>
    </row>
    <row r="3" spans="1:4" ht="15" x14ac:dyDescent="0.25">
      <c r="C3" s="58"/>
    </row>
    <row r="4" spans="1:4" ht="14.25" x14ac:dyDescent="0.2">
      <c r="A4" s="59"/>
      <c r="B4" s="59"/>
      <c r="C4" s="59"/>
    </row>
    <row r="5" spans="1:4" ht="33.75" customHeight="1" x14ac:dyDescent="0.2">
      <c r="A5" s="251" t="s">
        <v>263</v>
      </c>
      <c r="B5" s="251"/>
      <c r="C5" s="251"/>
    </row>
    <row r="6" spans="1:4" ht="13.5" thickBot="1" x14ac:dyDescent="0.25">
      <c r="C6" s="60"/>
    </row>
    <row r="7" spans="1:4" s="64" customFormat="1" ht="43.5" customHeight="1" thickBot="1" x14ac:dyDescent="0.25">
      <c r="A7" s="61" t="s">
        <v>34</v>
      </c>
      <c r="B7" s="62" t="s">
        <v>35</v>
      </c>
      <c r="C7" s="63" t="s">
        <v>36</v>
      </c>
    </row>
    <row r="8" spans="1:4" ht="28.5" customHeight="1" x14ac:dyDescent="0.2">
      <c r="A8" s="65" t="s">
        <v>2</v>
      </c>
      <c r="B8" s="66" t="s">
        <v>303</v>
      </c>
      <c r="C8" s="67">
        <f>SUM(C9:C10)</f>
        <v>74964</v>
      </c>
    </row>
    <row r="9" spans="1:4" ht="18" customHeight="1" x14ac:dyDescent="0.2">
      <c r="A9" s="68" t="s">
        <v>4</v>
      </c>
      <c r="B9" s="69" t="s">
        <v>37</v>
      </c>
      <c r="C9" s="70">
        <v>74510</v>
      </c>
    </row>
    <row r="10" spans="1:4" ht="18" customHeight="1" x14ac:dyDescent="0.2">
      <c r="A10" s="68" t="s">
        <v>5</v>
      </c>
      <c r="B10" s="69" t="s">
        <v>38</v>
      </c>
      <c r="C10" s="70">
        <v>454</v>
      </c>
    </row>
    <row r="11" spans="1:4" ht="18" customHeight="1" x14ac:dyDescent="0.2">
      <c r="A11" s="68" t="s">
        <v>6</v>
      </c>
      <c r="B11" s="71" t="s">
        <v>280</v>
      </c>
      <c r="C11" s="70">
        <v>6293</v>
      </c>
    </row>
    <row r="12" spans="1:4" ht="18" customHeight="1" thickBot="1" x14ac:dyDescent="0.25">
      <c r="A12" s="72" t="s">
        <v>7</v>
      </c>
      <c r="B12" s="73" t="s">
        <v>281</v>
      </c>
      <c r="C12" s="74">
        <v>1544</v>
      </c>
    </row>
    <row r="13" spans="1:4" ht="25.5" customHeight="1" x14ac:dyDescent="0.2">
      <c r="A13" s="75" t="s">
        <v>8</v>
      </c>
      <c r="B13" s="76" t="s">
        <v>304</v>
      </c>
      <c r="C13" s="77">
        <f>C8+C11-C12</f>
        <v>79713</v>
      </c>
      <c r="D13" s="177"/>
    </row>
    <row r="14" spans="1:4" ht="18" customHeight="1" x14ac:dyDescent="0.2">
      <c r="A14" s="68" t="s">
        <v>15</v>
      </c>
      <c r="B14" s="69" t="s">
        <v>37</v>
      </c>
      <c r="C14" s="70">
        <v>78787</v>
      </c>
    </row>
    <row r="15" spans="1:4" ht="18" customHeight="1" thickBot="1" x14ac:dyDescent="0.25">
      <c r="A15" s="78" t="s">
        <v>17</v>
      </c>
      <c r="B15" s="79" t="s">
        <v>38</v>
      </c>
      <c r="C15" s="80">
        <v>926</v>
      </c>
    </row>
  </sheetData>
  <mergeCells count="2">
    <mergeCell ref="B1:C1"/>
    <mergeCell ref="A5:C5"/>
  </mergeCells>
  <conditionalFormatting sqref="C13">
    <cfRule type="cellIs" dxfId="0" priority="1" stopIfTrue="1" operator="notEqual">
      <formula>SUM(C14:C15)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0"/>
  </sheetPr>
  <dimension ref="A1:AK73"/>
  <sheetViews>
    <sheetView tabSelected="1" topLeftCell="A54" zoomScaleNormal="100" zoomScaleSheetLayoutView="70" workbookViewId="0">
      <selection activeCell="C69" sqref="C69"/>
    </sheetView>
  </sheetViews>
  <sheetFormatPr defaultColWidth="12" defaultRowHeight="15.75" x14ac:dyDescent="0.25"/>
  <cols>
    <col min="1" max="1" width="67.1640625" style="105" customWidth="1"/>
    <col min="2" max="2" width="6.1640625" style="106" customWidth="1"/>
    <col min="3" max="3" width="12.1640625" style="105" customWidth="1"/>
    <col min="4" max="4" width="12.5" style="105" customWidth="1"/>
    <col min="5" max="5" width="10.83203125" style="135" customWidth="1"/>
    <col min="6" max="16384" width="12" style="105"/>
  </cols>
  <sheetData>
    <row r="1" spans="1:5" x14ac:dyDescent="0.25">
      <c r="A1" s="258" t="s">
        <v>293</v>
      </c>
      <c r="B1" s="219"/>
      <c r="C1" s="219"/>
      <c r="D1" s="219"/>
      <c r="E1" s="219"/>
    </row>
    <row r="3" spans="1:5" x14ac:dyDescent="0.25">
      <c r="A3" s="259" t="s">
        <v>94</v>
      </c>
      <c r="B3" s="260"/>
      <c r="C3" s="260"/>
      <c r="D3" s="260"/>
      <c r="E3" s="260"/>
    </row>
    <row r="4" spans="1:5" x14ac:dyDescent="0.25">
      <c r="A4" s="261" t="s">
        <v>95</v>
      </c>
      <c r="B4" s="262"/>
      <c r="C4" s="262"/>
      <c r="D4" s="262"/>
      <c r="E4" s="262"/>
    </row>
    <row r="5" spans="1:5" ht="16.5" customHeight="1" x14ac:dyDescent="0.25">
      <c r="A5" s="261" t="s">
        <v>297</v>
      </c>
      <c r="B5" s="262"/>
      <c r="C5" s="262"/>
      <c r="D5" s="262"/>
      <c r="E5" s="262"/>
    </row>
    <row r="6" spans="1:5" x14ac:dyDescent="0.25">
      <c r="A6" s="131"/>
      <c r="C6" s="132"/>
      <c r="D6" s="132"/>
      <c r="E6" s="133"/>
    </row>
    <row r="7" spans="1:5" x14ac:dyDescent="0.25">
      <c r="A7" s="131"/>
      <c r="C7" s="132"/>
      <c r="D7" s="132"/>
      <c r="E7" s="133"/>
    </row>
    <row r="8" spans="1:5" ht="16.5" thickBot="1" x14ac:dyDescent="0.3">
      <c r="C8" s="263" t="s">
        <v>96</v>
      </c>
      <c r="D8" s="263"/>
      <c r="E8" s="263"/>
    </row>
    <row r="9" spans="1:5" ht="15.75" customHeight="1" x14ac:dyDescent="0.25">
      <c r="A9" s="264" t="s">
        <v>97</v>
      </c>
      <c r="B9" s="267" t="s">
        <v>98</v>
      </c>
      <c r="C9" s="252" t="s">
        <v>99</v>
      </c>
      <c r="D9" s="252" t="s">
        <v>100</v>
      </c>
      <c r="E9" s="254" t="s">
        <v>101</v>
      </c>
    </row>
    <row r="10" spans="1:5" ht="11.25" customHeight="1" x14ac:dyDescent="0.25">
      <c r="A10" s="265"/>
      <c r="B10" s="268"/>
      <c r="C10" s="253"/>
      <c r="D10" s="253"/>
      <c r="E10" s="255"/>
    </row>
    <row r="11" spans="1:5" x14ac:dyDescent="0.25">
      <c r="A11" s="266"/>
      <c r="B11" s="269"/>
      <c r="C11" s="256" t="s">
        <v>102</v>
      </c>
      <c r="D11" s="256"/>
      <c r="E11" s="257"/>
    </row>
    <row r="12" spans="1:5" s="110" customFormat="1" ht="16.5" thickBot="1" x14ac:dyDescent="0.25">
      <c r="A12" s="107" t="s">
        <v>103</v>
      </c>
      <c r="B12" s="108" t="s">
        <v>44</v>
      </c>
      <c r="C12" s="108" t="s">
        <v>45</v>
      </c>
      <c r="D12" s="108" t="s">
        <v>46</v>
      </c>
      <c r="E12" s="109" t="s">
        <v>75</v>
      </c>
    </row>
    <row r="13" spans="1:5" s="115" customFormat="1" x14ac:dyDescent="0.2">
      <c r="A13" s="111" t="s">
        <v>104</v>
      </c>
      <c r="B13" s="112" t="s">
        <v>105</v>
      </c>
      <c r="C13" s="113"/>
      <c r="D13" s="113">
        <v>0</v>
      </c>
      <c r="E13" s="114"/>
    </row>
    <row r="14" spans="1:5" s="115" customFormat="1" x14ac:dyDescent="0.2">
      <c r="A14" s="116" t="s">
        <v>106</v>
      </c>
      <c r="B14" s="117" t="s">
        <v>107</v>
      </c>
      <c r="C14" s="118">
        <f>+C15+C20+C25+C30+C35</f>
        <v>745995</v>
      </c>
      <c r="D14" s="118">
        <f>+D15+D20+D25+D30+D35</f>
        <v>493805</v>
      </c>
      <c r="E14" s="119">
        <f>+E15+E20+E25+E30+E35</f>
        <v>0</v>
      </c>
    </row>
    <row r="15" spans="1:5" s="115" customFormat="1" x14ac:dyDescent="0.2">
      <c r="A15" s="116" t="s">
        <v>108</v>
      </c>
      <c r="B15" s="117" t="s">
        <v>109</v>
      </c>
      <c r="C15" s="118">
        <f>+C16+C17+C18+C19</f>
        <v>584712</v>
      </c>
      <c r="D15" s="118">
        <f>+D16+D17+D18+D19</f>
        <v>415015</v>
      </c>
      <c r="E15" s="119">
        <v>0</v>
      </c>
    </row>
    <row r="16" spans="1:5" s="115" customFormat="1" x14ac:dyDescent="0.2">
      <c r="A16" s="120" t="s">
        <v>110</v>
      </c>
      <c r="B16" s="117" t="s">
        <v>111</v>
      </c>
      <c r="C16" s="121">
        <v>584712</v>
      </c>
      <c r="D16" s="121">
        <v>415015</v>
      </c>
      <c r="E16" s="122"/>
    </row>
    <row r="17" spans="1:37" s="115" customFormat="1" ht="26.25" customHeight="1" x14ac:dyDescent="0.2">
      <c r="A17" s="120" t="s">
        <v>112</v>
      </c>
      <c r="B17" s="117" t="s">
        <v>113</v>
      </c>
      <c r="C17" s="123"/>
      <c r="D17" s="123"/>
      <c r="E17" s="124"/>
    </row>
    <row r="18" spans="1:37" s="115" customFormat="1" ht="22.5" x14ac:dyDescent="0.2">
      <c r="A18" s="120" t="s">
        <v>114</v>
      </c>
      <c r="B18" s="117" t="s">
        <v>115</v>
      </c>
      <c r="C18" s="123"/>
      <c r="D18" s="123"/>
      <c r="E18" s="124"/>
    </row>
    <row r="19" spans="1:37" s="115" customFormat="1" x14ac:dyDescent="0.2">
      <c r="A19" s="120" t="s">
        <v>116</v>
      </c>
      <c r="B19" s="117" t="s">
        <v>117</v>
      </c>
      <c r="C19" s="123"/>
      <c r="D19" s="123"/>
      <c r="E19" s="124"/>
    </row>
    <row r="20" spans="1:37" s="115" customFormat="1" x14ac:dyDescent="0.2">
      <c r="A20" s="116" t="s">
        <v>118</v>
      </c>
      <c r="B20" s="117" t="s">
        <v>119</v>
      </c>
      <c r="C20" s="126">
        <f t="shared" ref="C20" si="0">+C21+C22+C23+C24</f>
        <v>107742</v>
      </c>
      <c r="D20" s="126">
        <f>SUM(D21:D24)</f>
        <v>25249</v>
      </c>
      <c r="E20" s="126">
        <v>0</v>
      </c>
      <c r="AK20" s="115" t="s">
        <v>301</v>
      </c>
    </row>
    <row r="21" spans="1:37" s="115" customFormat="1" x14ac:dyDescent="0.2">
      <c r="A21" s="120" t="s">
        <v>120</v>
      </c>
      <c r="B21" s="117" t="s">
        <v>121</v>
      </c>
      <c r="C21" s="123"/>
      <c r="D21" s="123"/>
      <c r="E21" s="124"/>
    </row>
    <row r="22" spans="1:37" s="115" customFormat="1" ht="22.5" x14ac:dyDescent="0.2">
      <c r="A22" s="120" t="s">
        <v>122</v>
      </c>
      <c r="B22" s="117" t="s">
        <v>21</v>
      </c>
      <c r="C22" s="123"/>
      <c r="D22" s="123"/>
      <c r="E22" s="124"/>
    </row>
    <row r="23" spans="1:37" s="115" customFormat="1" x14ac:dyDescent="0.2">
      <c r="A23" s="120" t="s">
        <v>123</v>
      </c>
      <c r="B23" s="117" t="s">
        <v>124</v>
      </c>
      <c r="C23" s="123">
        <v>107742</v>
      </c>
      <c r="D23" s="123">
        <v>25249</v>
      </c>
      <c r="E23" s="124"/>
    </row>
    <row r="24" spans="1:37" s="115" customFormat="1" x14ac:dyDescent="0.2">
      <c r="A24" s="120" t="s">
        <v>125</v>
      </c>
      <c r="B24" s="117" t="s">
        <v>126</v>
      </c>
      <c r="C24" s="123"/>
      <c r="D24" s="123"/>
      <c r="E24" s="124"/>
    </row>
    <row r="25" spans="1:37" s="115" customFormat="1" x14ac:dyDescent="0.2">
      <c r="A25" s="116" t="s">
        <v>127</v>
      </c>
      <c r="B25" s="117" t="s">
        <v>128</v>
      </c>
      <c r="C25" s="125">
        <f>+C26+C27+C28+C29</f>
        <v>0</v>
      </c>
      <c r="D25" s="125">
        <f>+D26+D27+D28+D29</f>
        <v>0</v>
      </c>
      <c r="E25" s="126">
        <f>+E26+E27+E28+E29</f>
        <v>0</v>
      </c>
    </row>
    <row r="26" spans="1:37" s="115" customFormat="1" x14ac:dyDescent="0.2">
      <c r="A26" s="120" t="s">
        <v>129</v>
      </c>
      <c r="B26" s="117" t="s">
        <v>130</v>
      </c>
      <c r="C26" s="123"/>
      <c r="D26" s="123"/>
      <c r="E26" s="124"/>
    </row>
    <row r="27" spans="1:37" s="115" customFormat="1" x14ac:dyDescent="0.2">
      <c r="A27" s="120" t="s">
        <v>131</v>
      </c>
      <c r="B27" s="117" t="s">
        <v>132</v>
      </c>
      <c r="C27" s="123"/>
      <c r="D27" s="123"/>
      <c r="E27" s="124"/>
    </row>
    <row r="28" spans="1:37" s="115" customFormat="1" x14ac:dyDescent="0.2">
      <c r="A28" s="120" t="s">
        <v>133</v>
      </c>
      <c r="B28" s="117" t="s">
        <v>134</v>
      </c>
      <c r="C28" s="123"/>
      <c r="D28" s="123"/>
      <c r="E28" s="124"/>
    </row>
    <row r="29" spans="1:37" s="115" customFormat="1" x14ac:dyDescent="0.2">
      <c r="A29" s="120" t="s">
        <v>135</v>
      </c>
      <c r="B29" s="117" t="s">
        <v>136</v>
      </c>
      <c r="C29" s="123"/>
      <c r="D29" s="123"/>
      <c r="E29" s="124"/>
    </row>
    <row r="30" spans="1:37" s="115" customFormat="1" x14ac:dyDescent="0.2">
      <c r="A30" s="116" t="s">
        <v>137</v>
      </c>
      <c r="B30" s="117" t="s">
        <v>138</v>
      </c>
      <c r="C30" s="208">
        <f>+C31+C32+C33+C34</f>
        <v>53541</v>
      </c>
      <c r="D30" s="208">
        <f t="shared" ref="D30:E30" si="1">+D31+D32+D33+D34</f>
        <v>53541</v>
      </c>
      <c r="E30" s="208">
        <f t="shared" si="1"/>
        <v>0</v>
      </c>
    </row>
    <row r="31" spans="1:37" s="115" customFormat="1" x14ac:dyDescent="0.2">
      <c r="A31" s="120" t="s">
        <v>139</v>
      </c>
      <c r="B31" s="117" t="s">
        <v>140</v>
      </c>
      <c r="C31" s="123">
        <v>53541</v>
      </c>
      <c r="D31" s="123">
        <v>53541</v>
      </c>
      <c r="E31" s="124"/>
    </row>
    <row r="32" spans="1:37" s="115" customFormat="1" x14ac:dyDescent="0.2">
      <c r="A32" s="120" t="s">
        <v>141</v>
      </c>
      <c r="B32" s="117" t="s">
        <v>142</v>
      </c>
      <c r="C32" s="123"/>
      <c r="D32" s="123"/>
      <c r="E32" s="124"/>
    </row>
    <row r="33" spans="1:5" s="115" customFormat="1" x14ac:dyDescent="0.2">
      <c r="A33" s="120" t="s">
        <v>143</v>
      </c>
      <c r="B33" s="117" t="s">
        <v>144</v>
      </c>
      <c r="C33" s="123"/>
      <c r="D33" s="123"/>
      <c r="E33" s="124"/>
    </row>
    <row r="34" spans="1:5" s="115" customFormat="1" x14ac:dyDescent="0.2">
      <c r="A34" s="120" t="s">
        <v>145</v>
      </c>
      <c r="B34" s="117" t="s">
        <v>146</v>
      </c>
      <c r="C34" s="123"/>
      <c r="D34" s="123"/>
      <c r="E34" s="124"/>
    </row>
    <row r="35" spans="1:5" s="115" customFormat="1" x14ac:dyDescent="0.2">
      <c r="A35" s="116" t="s">
        <v>147</v>
      </c>
      <c r="B35" s="117" t="s">
        <v>148</v>
      </c>
      <c r="C35" s="125">
        <f>+C36+C37+C38+C39</f>
        <v>0</v>
      </c>
      <c r="D35" s="125">
        <f>+D36+D37+D38+D39</f>
        <v>0</v>
      </c>
      <c r="E35" s="126">
        <f>+E36+E37+E38+E39</f>
        <v>0</v>
      </c>
    </row>
    <row r="36" spans="1:5" s="115" customFormat="1" x14ac:dyDescent="0.2">
      <c r="A36" s="120" t="s">
        <v>149</v>
      </c>
      <c r="B36" s="117" t="s">
        <v>150</v>
      </c>
      <c r="C36" s="123"/>
      <c r="D36" s="123"/>
      <c r="E36" s="124"/>
    </row>
    <row r="37" spans="1:5" s="115" customFormat="1" ht="22.5" x14ac:dyDescent="0.2">
      <c r="A37" s="120" t="s">
        <v>151</v>
      </c>
      <c r="B37" s="117" t="s">
        <v>152</v>
      </c>
      <c r="C37" s="123"/>
      <c r="D37" s="123"/>
      <c r="E37" s="124"/>
    </row>
    <row r="38" spans="1:5" s="115" customFormat="1" x14ac:dyDescent="0.2">
      <c r="A38" s="120" t="s">
        <v>153</v>
      </c>
      <c r="B38" s="117" t="s">
        <v>154</v>
      </c>
      <c r="C38" s="123"/>
      <c r="D38" s="123"/>
      <c r="E38" s="124"/>
    </row>
    <row r="39" spans="1:5" s="115" customFormat="1" x14ac:dyDescent="0.2">
      <c r="A39" s="120" t="s">
        <v>155</v>
      </c>
      <c r="B39" s="117" t="s">
        <v>156</v>
      </c>
      <c r="C39" s="123"/>
      <c r="D39" s="123"/>
      <c r="E39" s="124"/>
    </row>
    <row r="40" spans="1:5" s="115" customFormat="1" x14ac:dyDescent="0.2">
      <c r="A40" s="116" t="s">
        <v>157</v>
      </c>
      <c r="B40" s="117" t="s">
        <v>158</v>
      </c>
      <c r="C40" s="208">
        <f>+C41+C46+C51</f>
        <v>5990</v>
      </c>
      <c r="D40" s="208">
        <f>+D41+D46+D51</f>
        <v>5990</v>
      </c>
      <c r="E40" s="126">
        <v>0</v>
      </c>
    </row>
    <row r="41" spans="1:5" s="115" customFormat="1" x14ac:dyDescent="0.2">
      <c r="A41" s="116" t="s">
        <v>159</v>
      </c>
      <c r="B41" s="117" t="s">
        <v>160</v>
      </c>
      <c r="C41" s="126">
        <f t="shared" ref="C41:D41" si="2">+C42+C43+C44+C45</f>
        <v>5990</v>
      </c>
      <c r="D41" s="126">
        <f t="shared" si="2"/>
        <v>5990</v>
      </c>
      <c r="E41" s="126">
        <f>+E42+E43+E44+E45</f>
        <v>0</v>
      </c>
    </row>
    <row r="42" spans="1:5" s="115" customFormat="1" x14ac:dyDescent="0.2">
      <c r="A42" s="120" t="s">
        <v>161</v>
      </c>
      <c r="B42" s="117" t="s">
        <v>162</v>
      </c>
      <c r="C42" s="123"/>
      <c r="D42" s="123"/>
      <c r="E42" s="124"/>
    </row>
    <row r="43" spans="1:5" s="115" customFormat="1" x14ac:dyDescent="0.2">
      <c r="A43" s="120" t="s">
        <v>163</v>
      </c>
      <c r="B43" s="117" t="s">
        <v>164</v>
      </c>
      <c r="C43" s="123"/>
      <c r="D43" s="123"/>
      <c r="E43" s="124"/>
    </row>
    <row r="44" spans="1:5" s="115" customFormat="1" x14ac:dyDescent="0.2">
      <c r="A44" s="120" t="s">
        <v>165</v>
      </c>
      <c r="B44" s="117" t="s">
        <v>166</v>
      </c>
      <c r="C44" s="123">
        <v>5990</v>
      </c>
      <c r="D44" s="123">
        <v>5990</v>
      </c>
      <c r="E44" s="124"/>
    </row>
    <row r="45" spans="1:5" s="115" customFormat="1" x14ac:dyDescent="0.2">
      <c r="A45" s="120" t="s">
        <v>167</v>
      </c>
      <c r="B45" s="117" t="s">
        <v>168</v>
      </c>
      <c r="C45" s="123"/>
      <c r="D45" s="123"/>
      <c r="E45" s="124"/>
    </row>
    <row r="46" spans="1:5" s="115" customFormat="1" x14ac:dyDescent="0.2">
      <c r="A46" s="116" t="s">
        <v>169</v>
      </c>
      <c r="B46" s="117" t="s">
        <v>170</v>
      </c>
      <c r="C46" s="125">
        <f>+C47+C48+C49+C50</f>
        <v>0</v>
      </c>
      <c r="D46" s="125">
        <f>+D47+D48+D49+D50</f>
        <v>0</v>
      </c>
      <c r="E46" s="126">
        <f>+E47+E48+E49+E50</f>
        <v>0</v>
      </c>
    </row>
    <row r="47" spans="1:5" s="115" customFormat="1" x14ac:dyDescent="0.2">
      <c r="A47" s="120" t="s">
        <v>171</v>
      </c>
      <c r="B47" s="117" t="s">
        <v>172</v>
      </c>
      <c r="C47" s="123"/>
      <c r="D47" s="123"/>
      <c r="E47" s="124"/>
    </row>
    <row r="48" spans="1:5" s="115" customFormat="1" ht="22.5" x14ac:dyDescent="0.2">
      <c r="A48" s="120" t="s">
        <v>173</v>
      </c>
      <c r="B48" s="117" t="s">
        <v>174</v>
      </c>
      <c r="C48" s="123"/>
      <c r="D48" s="123"/>
      <c r="E48" s="124"/>
    </row>
    <row r="49" spans="1:7" s="115" customFormat="1" x14ac:dyDescent="0.2">
      <c r="A49" s="120" t="s">
        <v>175</v>
      </c>
      <c r="B49" s="117" t="s">
        <v>176</v>
      </c>
      <c r="C49" s="123"/>
      <c r="D49" s="123"/>
      <c r="E49" s="124"/>
    </row>
    <row r="50" spans="1:7" s="115" customFormat="1" x14ac:dyDescent="0.2">
      <c r="A50" s="120" t="s">
        <v>177</v>
      </c>
      <c r="B50" s="117" t="s">
        <v>178</v>
      </c>
      <c r="C50" s="123"/>
      <c r="D50" s="123"/>
      <c r="E50" s="124"/>
    </row>
    <row r="51" spans="1:7" s="115" customFormat="1" x14ac:dyDescent="0.2">
      <c r="A51" s="116" t="s">
        <v>179</v>
      </c>
      <c r="B51" s="117" t="s">
        <v>180</v>
      </c>
      <c r="C51" s="125">
        <f>+C52+C53+C54+C55</f>
        <v>0</v>
      </c>
      <c r="D51" s="125">
        <f>+D52+D53+D54+D55</f>
        <v>0</v>
      </c>
      <c r="E51" s="126">
        <f>+E52+E53+E54+E55</f>
        <v>0</v>
      </c>
    </row>
    <row r="52" spans="1:7" s="115" customFormat="1" x14ac:dyDescent="0.2">
      <c r="A52" s="120" t="s">
        <v>181</v>
      </c>
      <c r="B52" s="117" t="s">
        <v>182</v>
      </c>
      <c r="C52" s="123"/>
      <c r="D52" s="123"/>
      <c r="E52" s="124"/>
    </row>
    <row r="53" spans="1:7" s="115" customFormat="1" ht="22.5" x14ac:dyDescent="0.2">
      <c r="A53" s="120" t="s">
        <v>183</v>
      </c>
      <c r="B53" s="117" t="s">
        <v>184</v>
      </c>
      <c r="C53" s="123"/>
      <c r="D53" s="123"/>
      <c r="E53" s="124"/>
    </row>
    <row r="54" spans="1:7" s="115" customFormat="1" x14ac:dyDescent="0.2">
      <c r="A54" s="120" t="s">
        <v>185</v>
      </c>
      <c r="B54" s="117" t="s">
        <v>186</v>
      </c>
      <c r="C54" s="123"/>
      <c r="D54" s="123"/>
      <c r="E54" s="124"/>
    </row>
    <row r="55" spans="1:7" s="115" customFormat="1" x14ac:dyDescent="0.2">
      <c r="A55" s="120" t="s">
        <v>187</v>
      </c>
      <c r="B55" s="117" t="s">
        <v>188</v>
      </c>
      <c r="C55" s="123"/>
      <c r="D55" s="123"/>
      <c r="E55" s="124"/>
      <c r="G55" s="115" t="s">
        <v>300</v>
      </c>
    </row>
    <row r="56" spans="1:7" s="115" customFormat="1" x14ac:dyDescent="0.2">
      <c r="A56" s="116" t="s">
        <v>189</v>
      </c>
      <c r="B56" s="117" t="s">
        <v>190</v>
      </c>
      <c r="C56" s="123"/>
      <c r="D56" s="123"/>
      <c r="E56" s="124">
        <v>0</v>
      </c>
    </row>
    <row r="57" spans="1:7" s="115" customFormat="1" ht="21" x14ac:dyDescent="0.2">
      <c r="A57" s="209" t="s">
        <v>191</v>
      </c>
      <c r="B57" s="210" t="s">
        <v>192</v>
      </c>
      <c r="C57" s="211">
        <f>+C13+C14+C40+C56</f>
        <v>751985</v>
      </c>
      <c r="D57" s="211">
        <f>+D13+D14+D40+D56</f>
        <v>499795</v>
      </c>
      <c r="E57" s="212">
        <f>+E13+E14+E40+E56</f>
        <v>0</v>
      </c>
    </row>
    <row r="58" spans="1:7" s="115" customFormat="1" x14ac:dyDescent="0.2">
      <c r="A58" s="116" t="s">
        <v>193</v>
      </c>
      <c r="B58" s="117" t="s">
        <v>194</v>
      </c>
      <c r="C58" s="123">
        <v>566</v>
      </c>
      <c r="D58" s="123">
        <v>566</v>
      </c>
      <c r="E58" s="124"/>
    </row>
    <row r="59" spans="1:7" s="115" customFormat="1" x14ac:dyDescent="0.2">
      <c r="A59" s="116" t="s">
        <v>195</v>
      </c>
      <c r="B59" s="117" t="s">
        <v>196</v>
      </c>
      <c r="C59" s="123"/>
      <c r="D59" s="123"/>
      <c r="E59" s="124"/>
    </row>
    <row r="60" spans="1:7" s="115" customFormat="1" x14ac:dyDescent="0.2">
      <c r="A60" s="209" t="s">
        <v>197</v>
      </c>
      <c r="B60" s="210" t="s">
        <v>198</v>
      </c>
      <c r="C60" s="211">
        <f>+C58+C59</f>
        <v>566</v>
      </c>
      <c r="D60" s="211">
        <f>+D58+D59</f>
        <v>566</v>
      </c>
      <c r="E60" s="212">
        <f>+E58+E59</f>
        <v>0</v>
      </c>
    </row>
    <row r="61" spans="1:7" s="115" customFormat="1" x14ac:dyDescent="0.2">
      <c r="A61" s="116" t="s">
        <v>199</v>
      </c>
      <c r="B61" s="117" t="s">
        <v>200</v>
      </c>
      <c r="C61" s="123"/>
      <c r="D61" s="123"/>
      <c r="E61" s="124"/>
    </row>
    <row r="62" spans="1:7" s="115" customFormat="1" x14ac:dyDescent="0.2">
      <c r="A62" s="116" t="s">
        <v>201</v>
      </c>
      <c r="B62" s="117" t="s">
        <v>202</v>
      </c>
      <c r="C62" s="123">
        <v>926</v>
      </c>
      <c r="D62" s="123">
        <v>926</v>
      </c>
      <c r="E62" s="124"/>
    </row>
    <row r="63" spans="1:7" s="115" customFormat="1" x14ac:dyDescent="0.2">
      <c r="A63" s="116" t="s">
        <v>203</v>
      </c>
      <c r="B63" s="117" t="s">
        <v>204</v>
      </c>
      <c r="C63" s="123">
        <v>78078</v>
      </c>
      <c r="D63" s="123">
        <v>78787</v>
      </c>
      <c r="E63" s="124"/>
    </row>
    <row r="64" spans="1:7" s="115" customFormat="1" x14ac:dyDescent="0.2">
      <c r="A64" s="116" t="s">
        <v>205</v>
      </c>
      <c r="B64" s="117" t="s">
        <v>206</v>
      </c>
      <c r="C64" s="123"/>
      <c r="D64" s="123"/>
      <c r="E64" s="124"/>
    </row>
    <row r="65" spans="1:5" s="115" customFormat="1" x14ac:dyDescent="0.2">
      <c r="A65" s="209" t="s">
        <v>207</v>
      </c>
      <c r="B65" s="210" t="s">
        <v>208</v>
      </c>
      <c r="C65" s="211">
        <f>+C61+C62+C63+C64</f>
        <v>79004</v>
      </c>
      <c r="D65" s="211">
        <f>+D61+D62+D63+D64</f>
        <v>79713</v>
      </c>
      <c r="E65" s="212">
        <f>+E61+E62+E63+E64</f>
        <v>0</v>
      </c>
    </row>
    <row r="66" spans="1:5" s="115" customFormat="1" x14ac:dyDescent="0.2">
      <c r="A66" s="116" t="s">
        <v>209</v>
      </c>
      <c r="B66" s="117" t="s">
        <v>210</v>
      </c>
      <c r="C66" s="123">
        <v>12595</v>
      </c>
      <c r="D66" s="123">
        <v>12595</v>
      </c>
      <c r="E66" s="124"/>
    </row>
    <row r="67" spans="1:5" s="115" customFormat="1" x14ac:dyDescent="0.2">
      <c r="A67" s="116" t="s">
        <v>211</v>
      </c>
      <c r="B67" s="117" t="s">
        <v>212</v>
      </c>
      <c r="C67" s="123">
        <v>2028</v>
      </c>
      <c r="D67" s="123">
        <v>2028</v>
      </c>
      <c r="E67" s="124"/>
    </row>
    <row r="68" spans="1:5" s="115" customFormat="1" x14ac:dyDescent="0.2">
      <c r="A68" s="116" t="s">
        <v>213</v>
      </c>
      <c r="B68" s="117" t="s">
        <v>214</v>
      </c>
      <c r="C68" s="123">
        <v>37189</v>
      </c>
      <c r="D68" s="123">
        <v>37188</v>
      </c>
      <c r="E68" s="124"/>
    </row>
    <row r="69" spans="1:5" s="115" customFormat="1" x14ac:dyDescent="0.2">
      <c r="A69" s="116" t="s">
        <v>215</v>
      </c>
      <c r="B69" s="117" t="s">
        <v>216</v>
      </c>
      <c r="C69" s="125">
        <f>+C66+C67+C68</f>
        <v>51812</v>
      </c>
      <c r="D69" s="125">
        <f>+D66+D67+D68</f>
        <v>51811</v>
      </c>
      <c r="E69" s="126">
        <f>+E66+E67+E68</f>
        <v>0</v>
      </c>
    </row>
    <row r="70" spans="1:5" s="115" customFormat="1" x14ac:dyDescent="0.2">
      <c r="A70" s="116" t="s">
        <v>217</v>
      </c>
      <c r="B70" s="117" t="s">
        <v>218</v>
      </c>
      <c r="C70" s="125">
        <v>6647</v>
      </c>
      <c r="D70" s="125">
        <v>6647</v>
      </c>
      <c r="E70" s="126"/>
    </row>
    <row r="71" spans="1:5" s="115" customFormat="1" x14ac:dyDescent="0.2">
      <c r="A71" s="116" t="s">
        <v>219</v>
      </c>
      <c r="B71" s="117" t="s">
        <v>220</v>
      </c>
      <c r="C71" s="123">
        <v>0</v>
      </c>
      <c r="D71" s="123">
        <v>0</v>
      </c>
      <c r="E71" s="124">
        <v>0</v>
      </c>
    </row>
    <row r="72" spans="1:5" s="115" customFormat="1" ht="16.5" thickBot="1" x14ac:dyDescent="0.25">
      <c r="A72" s="127" t="s">
        <v>221</v>
      </c>
      <c r="B72" s="128" t="s">
        <v>222</v>
      </c>
      <c r="C72" s="129">
        <f>+C57+C60+C65+C69+70+C71</f>
        <v>883437</v>
      </c>
      <c r="D72" s="129">
        <f>+D57+D60+D65+D69+D70+D71</f>
        <v>638532</v>
      </c>
      <c r="E72" s="130">
        <f>+E57+E60+E65+E69+E70+E71</f>
        <v>0</v>
      </c>
    </row>
    <row r="73" spans="1:5" x14ac:dyDescent="0.25">
      <c r="A73" s="131"/>
      <c r="C73" s="132"/>
      <c r="D73" s="132"/>
      <c r="E73" s="133"/>
    </row>
  </sheetData>
  <mergeCells count="11">
    <mergeCell ref="C9:C10"/>
    <mergeCell ref="D9:D10"/>
    <mergeCell ref="E9:E10"/>
    <mergeCell ref="C11:E11"/>
    <mergeCell ref="A1:E1"/>
    <mergeCell ref="A3:E3"/>
    <mergeCell ref="A4:E4"/>
    <mergeCell ref="A5:E5"/>
    <mergeCell ref="C8:E8"/>
    <mergeCell ref="A9:A11"/>
    <mergeCell ref="B9:B11"/>
  </mergeCells>
  <printOptions horizontalCentered="1"/>
  <pageMargins left="0.78740157480314965" right="0.82343750000000004" top="1.0890625" bottom="0.98425196850393704" header="0.5" footer="0.5"/>
  <pageSetup paperSize="9" scale="86" orientation="portrait" horizontalDpi="4294967293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0"/>
  </sheetPr>
  <dimension ref="A1:E28"/>
  <sheetViews>
    <sheetView zoomScaleNormal="100" workbookViewId="0">
      <selection activeCell="G11" sqref="G11"/>
    </sheetView>
  </sheetViews>
  <sheetFormatPr defaultColWidth="10.6640625" defaultRowHeight="12.75" x14ac:dyDescent="0.2"/>
  <cols>
    <col min="1" max="1" width="71.1640625" style="137" customWidth="1"/>
    <col min="2" max="2" width="6.1640625" style="152" customWidth="1"/>
    <col min="3" max="3" width="17.83203125" style="136" customWidth="1"/>
    <col min="4" max="5" width="10.6640625" style="136" hidden="1" customWidth="1"/>
    <col min="6" max="16384" width="10.6640625" style="136"/>
  </cols>
  <sheetData>
    <row r="1" spans="1:5" ht="15.75" x14ac:dyDescent="0.25">
      <c r="A1" s="258" t="s">
        <v>298</v>
      </c>
      <c r="B1" s="219"/>
      <c r="C1" s="219"/>
      <c r="D1" s="219"/>
      <c r="E1" s="219"/>
    </row>
    <row r="3" spans="1:5" ht="32.25" customHeight="1" x14ac:dyDescent="0.2">
      <c r="A3" s="271" t="s">
        <v>223</v>
      </c>
      <c r="B3" s="271"/>
      <c r="C3" s="271"/>
    </row>
    <row r="4" spans="1:5" ht="15.75" x14ac:dyDescent="0.2">
      <c r="A4" s="272" t="s">
        <v>297</v>
      </c>
      <c r="B4" s="272"/>
      <c r="C4" s="272"/>
    </row>
    <row r="6" spans="1:5" ht="13.5" thickBot="1" x14ac:dyDescent="0.25">
      <c r="B6" s="273" t="s">
        <v>96</v>
      </c>
      <c r="C6" s="273"/>
    </row>
    <row r="7" spans="1:5" s="138" customFormat="1" ht="31.5" customHeight="1" x14ac:dyDescent="0.2">
      <c r="A7" s="274" t="s">
        <v>224</v>
      </c>
      <c r="B7" s="276" t="s">
        <v>98</v>
      </c>
      <c r="C7" s="278" t="s">
        <v>225</v>
      </c>
    </row>
    <row r="8" spans="1:5" s="138" customFormat="1" x14ac:dyDescent="0.2">
      <c r="A8" s="275"/>
      <c r="B8" s="277"/>
      <c r="C8" s="279"/>
    </row>
    <row r="9" spans="1:5" s="142" customFormat="1" ht="13.5" thickBot="1" x14ac:dyDescent="0.25">
      <c r="A9" s="139" t="s">
        <v>74</v>
      </c>
      <c r="B9" s="140" t="s">
        <v>44</v>
      </c>
      <c r="C9" s="141" t="s">
        <v>45</v>
      </c>
    </row>
    <row r="10" spans="1:5" ht="15.75" customHeight="1" x14ac:dyDescent="0.2">
      <c r="A10" s="116" t="s">
        <v>226</v>
      </c>
      <c r="B10" s="143" t="s">
        <v>105</v>
      </c>
      <c r="C10" s="144">
        <v>600552</v>
      </c>
    </row>
    <row r="11" spans="1:5" ht="15.75" customHeight="1" x14ac:dyDescent="0.2">
      <c r="A11" s="116" t="s">
        <v>227</v>
      </c>
      <c r="B11" s="117" t="s">
        <v>107</v>
      </c>
      <c r="C11" s="144">
        <v>15288</v>
      </c>
    </row>
    <row r="12" spans="1:5" ht="15.75" customHeight="1" x14ac:dyDescent="0.2">
      <c r="A12" s="116" t="s">
        <v>228</v>
      </c>
      <c r="B12" s="117" t="s">
        <v>109</v>
      </c>
      <c r="C12" s="144"/>
    </row>
    <row r="13" spans="1:5" ht="15.75" customHeight="1" x14ac:dyDescent="0.2">
      <c r="A13" s="116" t="s">
        <v>229</v>
      </c>
      <c r="B13" s="117" t="s">
        <v>111</v>
      </c>
      <c r="C13" s="145">
        <v>-83267</v>
      </c>
    </row>
    <row r="14" spans="1:5" ht="15.75" customHeight="1" x14ac:dyDescent="0.2">
      <c r="A14" s="116" t="s">
        <v>230</v>
      </c>
      <c r="B14" s="117" t="s">
        <v>113</v>
      </c>
      <c r="C14" s="145"/>
    </row>
    <row r="15" spans="1:5" ht="15.75" customHeight="1" x14ac:dyDescent="0.2">
      <c r="A15" s="116" t="s">
        <v>231</v>
      </c>
      <c r="B15" s="117" t="s">
        <v>115</v>
      </c>
      <c r="C15" s="145">
        <v>70311</v>
      </c>
    </row>
    <row r="16" spans="1:5" ht="15.75" customHeight="1" x14ac:dyDescent="0.2">
      <c r="A16" s="116" t="s">
        <v>232</v>
      </c>
      <c r="B16" s="117" t="s">
        <v>117</v>
      </c>
      <c r="C16" s="146">
        <f>SUM(C10:C15)</f>
        <v>602884</v>
      </c>
    </row>
    <row r="17" spans="1:5" ht="15.75" customHeight="1" x14ac:dyDescent="0.2">
      <c r="A17" s="116" t="s">
        <v>233</v>
      </c>
      <c r="B17" s="117" t="s">
        <v>119</v>
      </c>
      <c r="C17" s="147">
        <v>8644</v>
      </c>
    </row>
    <row r="18" spans="1:5" ht="15.75" customHeight="1" x14ac:dyDescent="0.2">
      <c r="A18" s="116" t="s">
        <v>234</v>
      </c>
      <c r="B18" s="117" t="s">
        <v>121</v>
      </c>
      <c r="C18" s="145">
        <v>7226</v>
      </c>
    </row>
    <row r="19" spans="1:5" ht="15.75" customHeight="1" x14ac:dyDescent="0.2">
      <c r="A19" s="116" t="s">
        <v>235</v>
      </c>
      <c r="B19" s="117" t="s">
        <v>21</v>
      </c>
      <c r="C19" s="145">
        <v>17</v>
      </c>
    </row>
    <row r="20" spans="1:5" ht="15.75" customHeight="1" x14ac:dyDescent="0.2">
      <c r="A20" s="116" t="s">
        <v>236</v>
      </c>
      <c r="B20" s="117" t="s">
        <v>124</v>
      </c>
      <c r="C20" s="146">
        <f>+C17+C18+C19</f>
        <v>15887</v>
      </c>
    </row>
    <row r="21" spans="1:5" s="148" customFormat="1" ht="15.75" customHeight="1" x14ac:dyDescent="0.2">
      <c r="A21" s="116" t="s">
        <v>237</v>
      </c>
      <c r="B21" s="117" t="s">
        <v>126</v>
      </c>
      <c r="C21" s="145">
        <v>0</v>
      </c>
    </row>
    <row r="22" spans="1:5" ht="15.75" customHeight="1" x14ac:dyDescent="0.2">
      <c r="A22" s="116" t="s">
        <v>238</v>
      </c>
      <c r="B22" s="117" t="s">
        <v>128</v>
      </c>
      <c r="C22" s="145">
        <v>19761</v>
      </c>
    </row>
    <row r="23" spans="1:5" ht="15.75" customHeight="1" thickBot="1" x14ac:dyDescent="0.25">
      <c r="A23" s="149" t="s">
        <v>239</v>
      </c>
      <c r="B23" s="128" t="s">
        <v>130</v>
      </c>
      <c r="C23" s="150">
        <f>+C16+C20+C21+C22</f>
        <v>638532</v>
      </c>
    </row>
    <row r="24" spans="1:5" ht="15.75" x14ac:dyDescent="0.25">
      <c r="A24" s="131"/>
      <c r="B24" s="134"/>
      <c r="C24" s="132"/>
      <c r="D24" s="132"/>
      <c r="E24" s="132"/>
    </row>
    <row r="25" spans="1:5" ht="15.75" x14ac:dyDescent="0.25">
      <c r="A25" s="131"/>
      <c r="B25" s="134"/>
      <c r="C25" s="132"/>
      <c r="D25" s="132"/>
      <c r="E25" s="132"/>
    </row>
    <row r="26" spans="1:5" ht="15.75" x14ac:dyDescent="0.25">
      <c r="A26" s="134"/>
      <c r="B26" s="134"/>
      <c r="C26" s="132"/>
      <c r="D26" s="132"/>
      <c r="E26" s="132"/>
    </row>
    <row r="27" spans="1:5" ht="15.75" x14ac:dyDescent="0.25">
      <c r="A27" s="270"/>
      <c r="B27" s="270"/>
      <c r="C27" s="270"/>
      <c r="D27" s="151"/>
      <c r="E27" s="151"/>
    </row>
    <row r="28" spans="1:5" ht="15.75" x14ac:dyDescent="0.25">
      <c r="A28" s="270"/>
      <c r="B28" s="270"/>
      <c r="C28" s="270"/>
      <c r="D28" s="151"/>
      <c r="E28" s="151"/>
    </row>
  </sheetData>
  <mergeCells count="9">
    <mergeCell ref="A27:C27"/>
    <mergeCell ref="A28:C28"/>
    <mergeCell ref="A1:E1"/>
    <mergeCell ref="A3:C3"/>
    <mergeCell ref="A4:C4"/>
    <mergeCell ref="B6:C6"/>
    <mergeCell ref="A7:A8"/>
    <mergeCell ref="B7:B8"/>
    <mergeCell ref="C7:C8"/>
  </mergeCells>
  <printOptions horizontalCentered="1"/>
  <pageMargins left="0.78740157480314965" right="0.78740157480314965" top="1.246875" bottom="0.98425196850393704" header="0.5" footer="0.5"/>
  <pageSetup paperSize="9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0"/>
  </sheetPr>
  <dimension ref="A1:E43"/>
  <sheetViews>
    <sheetView zoomScaleNormal="100" workbookViewId="0">
      <selection activeCell="A3" sqref="A3:C3"/>
    </sheetView>
  </sheetViews>
  <sheetFormatPr defaultColWidth="12" defaultRowHeight="15.75" x14ac:dyDescent="0.25"/>
  <cols>
    <col min="1" max="1" width="58.83203125" style="153" customWidth="1"/>
    <col min="2" max="2" width="6.83203125" style="153" customWidth="1"/>
    <col min="3" max="3" width="18.83203125" style="153" customWidth="1"/>
    <col min="4" max="5" width="12" style="153" hidden="1" customWidth="1"/>
    <col min="6" max="16384" width="12" style="153"/>
  </cols>
  <sheetData>
    <row r="1" spans="1:5" x14ac:dyDescent="0.25">
      <c r="A1" s="258" t="s">
        <v>298</v>
      </c>
      <c r="B1" s="219"/>
      <c r="C1" s="219"/>
      <c r="D1" s="219"/>
      <c r="E1" s="219"/>
    </row>
    <row r="3" spans="1:5" ht="25.15" customHeight="1" x14ac:dyDescent="0.25">
      <c r="A3" s="280" t="s">
        <v>94</v>
      </c>
      <c r="B3" s="281"/>
      <c r="C3" s="281"/>
    </row>
    <row r="4" spans="1:5" ht="20.100000000000001" customHeight="1" x14ac:dyDescent="0.25">
      <c r="A4" s="280" t="s">
        <v>240</v>
      </c>
      <c r="B4" s="282"/>
      <c r="C4" s="282"/>
    </row>
    <row r="6" spans="1:5" ht="16.5" thickBot="1" x14ac:dyDescent="0.3">
      <c r="A6" s="173"/>
      <c r="B6" s="174"/>
      <c r="C6" s="175"/>
    </row>
    <row r="7" spans="1:5" ht="43.5" customHeight="1" thickBot="1" x14ac:dyDescent="0.3">
      <c r="A7" s="154" t="s">
        <v>35</v>
      </c>
      <c r="B7" s="176" t="s">
        <v>98</v>
      </c>
      <c r="C7" s="155" t="s">
        <v>241</v>
      </c>
    </row>
    <row r="8" spans="1:5" ht="16.5" thickBot="1" x14ac:dyDescent="0.3">
      <c r="A8" s="156" t="s">
        <v>74</v>
      </c>
      <c r="B8" s="157" t="s">
        <v>44</v>
      </c>
      <c r="C8" s="158" t="s">
        <v>45</v>
      </c>
    </row>
    <row r="9" spans="1:5" ht="15.75" customHeight="1" x14ac:dyDescent="0.25">
      <c r="A9" s="159" t="s">
        <v>242</v>
      </c>
      <c r="B9" s="160" t="s">
        <v>2</v>
      </c>
      <c r="C9" s="161"/>
    </row>
    <row r="10" spans="1:5" ht="15.75" customHeight="1" x14ac:dyDescent="0.25">
      <c r="A10" s="159" t="s">
        <v>243</v>
      </c>
      <c r="B10" s="162" t="s">
        <v>4</v>
      </c>
      <c r="C10" s="163"/>
    </row>
    <row r="11" spans="1:5" ht="15.75" customHeight="1" x14ac:dyDescent="0.25">
      <c r="A11" s="159" t="s">
        <v>244</v>
      </c>
      <c r="B11" s="162" t="s">
        <v>5</v>
      </c>
      <c r="C11" s="163"/>
    </row>
    <row r="12" spans="1:5" ht="15.75" customHeight="1" thickBot="1" x14ac:dyDescent="0.3">
      <c r="A12" s="164" t="s">
        <v>245</v>
      </c>
      <c r="B12" s="165" t="s">
        <v>6</v>
      </c>
      <c r="C12" s="166"/>
    </row>
    <row r="13" spans="1:5" ht="15.75" customHeight="1" thickBot="1" x14ac:dyDescent="0.3">
      <c r="A13" s="167" t="s">
        <v>246</v>
      </c>
      <c r="B13" s="168" t="s">
        <v>7</v>
      </c>
      <c r="C13" s="169">
        <f>+C14+C15+C16+C17</f>
        <v>0</v>
      </c>
    </row>
    <row r="14" spans="1:5" ht="15.75" customHeight="1" x14ac:dyDescent="0.25">
      <c r="A14" s="170" t="s">
        <v>247</v>
      </c>
      <c r="B14" s="160" t="s">
        <v>8</v>
      </c>
      <c r="C14" s="161"/>
    </row>
    <row r="15" spans="1:5" ht="15.75" customHeight="1" x14ac:dyDescent="0.25">
      <c r="A15" s="159" t="s">
        <v>248</v>
      </c>
      <c r="B15" s="162" t="s">
        <v>15</v>
      </c>
      <c r="C15" s="163"/>
    </row>
    <row r="16" spans="1:5" ht="15.75" customHeight="1" x14ac:dyDescent="0.25">
      <c r="A16" s="159" t="s">
        <v>249</v>
      </c>
      <c r="B16" s="162" t="s">
        <v>17</v>
      </c>
      <c r="C16" s="163"/>
    </row>
    <row r="17" spans="1:3" ht="15.75" customHeight="1" thickBot="1" x14ac:dyDescent="0.3">
      <c r="A17" s="164" t="s">
        <v>250</v>
      </c>
      <c r="B17" s="165" t="s">
        <v>19</v>
      </c>
      <c r="C17" s="166"/>
    </row>
    <row r="18" spans="1:3" ht="15.75" customHeight="1" thickBot="1" x14ac:dyDescent="0.3">
      <c r="A18" s="167" t="s">
        <v>251</v>
      </c>
      <c r="B18" s="168" t="s">
        <v>21</v>
      </c>
      <c r="C18" s="169">
        <f>+C19+C20+C21</f>
        <v>0</v>
      </c>
    </row>
    <row r="19" spans="1:3" ht="15.75" customHeight="1" x14ac:dyDescent="0.25">
      <c r="A19" s="170" t="s">
        <v>252</v>
      </c>
      <c r="B19" s="160" t="s">
        <v>124</v>
      </c>
      <c r="C19" s="161"/>
    </row>
    <row r="20" spans="1:3" ht="15.75" customHeight="1" x14ac:dyDescent="0.25">
      <c r="A20" s="159" t="s">
        <v>253</v>
      </c>
      <c r="B20" s="162" t="s">
        <v>126</v>
      </c>
      <c r="C20" s="163"/>
    </row>
    <row r="21" spans="1:3" ht="15.75" customHeight="1" thickBot="1" x14ac:dyDescent="0.3">
      <c r="A21" s="164" t="s">
        <v>254</v>
      </c>
      <c r="B21" s="165" t="s">
        <v>128</v>
      </c>
      <c r="C21" s="166"/>
    </row>
    <row r="22" spans="1:3" ht="15.75" customHeight="1" thickBot="1" x14ac:dyDescent="0.3">
      <c r="A22" s="167" t="s">
        <v>255</v>
      </c>
      <c r="B22" s="168" t="s">
        <v>130</v>
      </c>
      <c r="C22" s="169">
        <f>+C23+C24+C25</f>
        <v>0</v>
      </c>
    </row>
    <row r="23" spans="1:3" ht="15.75" customHeight="1" x14ac:dyDescent="0.25">
      <c r="A23" s="170" t="s">
        <v>256</v>
      </c>
      <c r="B23" s="160" t="s">
        <v>132</v>
      </c>
      <c r="C23" s="161"/>
    </row>
    <row r="24" spans="1:3" ht="15.75" customHeight="1" x14ac:dyDescent="0.25">
      <c r="A24" s="159" t="s">
        <v>257</v>
      </c>
      <c r="B24" s="162" t="s">
        <v>134</v>
      </c>
      <c r="C24" s="163"/>
    </row>
    <row r="25" spans="1:3" ht="15.75" customHeight="1" x14ac:dyDescent="0.25">
      <c r="A25" s="159" t="s">
        <v>258</v>
      </c>
      <c r="B25" s="162" t="s">
        <v>136</v>
      </c>
      <c r="C25" s="163"/>
    </row>
    <row r="26" spans="1:3" ht="15.75" customHeight="1" x14ac:dyDescent="0.25">
      <c r="A26" s="159" t="s">
        <v>259</v>
      </c>
      <c r="B26" s="162" t="s">
        <v>138</v>
      </c>
      <c r="C26" s="163"/>
    </row>
    <row r="27" spans="1:3" ht="15.75" customHeight="1" x14ac:dyDescent="0.25">
      <c r="A27" s="159"/>
      <c r="B27" s="162" t="s">
        <v>140</v>
      </c>
      <c r="C27" s="163"/>
    </row>
    <row r="28" spans="1:3" ht="15.75" customHeight="1" x14ac:dyDescent="0.25">
      <c r="A28" s="159"/>
      <c r="B28" s="162" t="s">
        <v>142</v>
      </c>
      <c r="C28" s="163"/>
    </row>
    <row r="29" spans="1:3" ht="15.75" customHeight="1" x14ac:dyDescent="0.25">
      <c r="A29" s="159"/>
      <c r="B29" s="162" t="s">
        <v>144</v>
      </c>
      <c r="C29" s="163"/>
    </row>
    <row r="30" spans="1:3" ht="15.75" customHeight="1" x14ac:dyDescent="0.25">
      <c r="A30" s="159"/>
      <c r="B30" s="162" t="s">
        <v>146</v>
      </c>
      <c r="C30" s="163"/>
    </row>
    <row r="31" spans="1:3" ht="15.75" customHeight="1" x14ac:dyDescent="0.25">
      <c r="A31" s="159"/>
      <c r="B31" s="162" t="s">
        <v>148</v>
      </c>
      <c r="C31" s="163"/>
    </row>
    <row r="32" spans="1:3" ht="15.75" customHeight="1" x14ac:dyDescent="0.25">
      <c r="A32" s="159"/>
      <c r="B32" s="162" t="s">
        <v>150</v>
      </c>
      <c r="C32" s="163"/>
    </row>
    <row r="33" spans="1:5" ht="15.75" customHeight="1" x14ac:dyDescent="0.25">
      <c r="A33" s="159"/>
      <c r="B33" s="162" t="s">
        <v>152</v>
      </c>
      <c r="C33" s="163"/>
    </row>
    <row r="34" spans="1:5" ht="15.75" customHeight="1" x14ac:dyDescent="0.25">
      <c r="A34" s="159"/>
      <c r="B34" s="162" t="s">
        <v>154</v>
      </c>
      <c r="C34" s="163"/>
    </row>
    <row r="35" spans="1:5" ht="15.75" customHeight="1" x14ac:dyDescent="0.25">
      <c r="A35" s="159"/>
      <c r="B35" s="162" t="s">
        <v>156</v>
      </c>
      <c r="C35" s="163"/>
    </row>
    <row r="36" spans="1:5" ht="15.75" customHeight="1" x14ac:dyDescent="0.25">
      <c r="A36" s="159"/>
      <c r="B36" s="162" t="s">
        <v>158</v>
      </c>
      <c r="C36" s="163"/>
    </row>
    <row r="37" spans="1:5" ht="15.75" customHeight="1" x14ac:dyDescent="0.25">
      <c r="A37" s="159"/>
      <c r="B37" s="162" t="s">
        <v>160</v>
      </c>
      <c r="C37" s="163"/>
    </row>
    <row r="38" spans="1:5" ht="15.75" customHeight="1" x14ac:dyDescent="0.25">
      <c r="A38" s="159"/>
      <c r="B38" s="162" t="s">
        <v>162</v>
      </c>
      <c r="C38" s="163"/>
    </row>
    <row r="39" spans="1:5" ht="15.75" customHeight="1" x14ac:dyDescent="0.25">
      <c r="A39" s="159"/>
      <c r="B39" s="162" t="s">
        <v>164</v>
      </c>
      <c r="C39" s="163"/>
    </row>
    <row r="40" spans="1:5" ht="15.75" customHeight="1" x14ac:dyDescent="0.25">
      <c r="A40" s="159"/>
      <c r="B40" s="162" t="s">
        <v>166</v>
      </c>
      <c r="C40" s="163"/>
    </row>
    <row r="41" spans="1:5" ht="15.75" customHeight="1" thickBot="1" x14ac:dyDescent="0.3">
      <c r="A41" s="164"/>
      <c r="B41" s="165" t="s">
        <v>168</v>
      </c>
      <c r="C41" s="166"/>
    </row>
    <row r="42" spans="1:5" ht="15.75" customHeight="1" thickBot="1" x14ac:dyDescent="0.3">
      <c r="A42" s="283" t="s">
        <v>260</v>
      </c>
      <c r="B42" s="284"/>
      <c r="C42" s="169">
        <f>+C9+C10+C11+C12+C13+C18+C22+C26+C27+C28+C29+C30+C31+C32+C33+C34+C35+C36+C37+C38+C39+C40+C41</f>
        <v>0</v>
      </c>
      <c r="E42" s="171"/>
    </row>
    <row r="43" spans="1:5" x14ac:dyDescent="0.25">
      <c r="A43" s="172" t="s">
        <v>261</v>
      </c>
    </row>
  </sheetData>
  <mergeCells count="4">
    <mergeCell ref="A1:E1"/>
    <mergeCell ref="A3:C3"/>
    <mergeCell ref="A4:C4"/>
    <mergeCell ref="A42:B42"/>
  </mergeCells>
  <printOptions horizontalCentered="1"/>
  <pageMargins left="0.78740157480314965" right="0.78740157480314965" top="1.1479166666666667" bottom="0.98425196850393704" header="0.5" footer="0.5"/>
  <pageSetup paperSize="9" scale="9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F10"/>
  <sheetViews>
    <sheetView zoomScaleNormal="100" workbookViewId="0">
      <selection activeCell="C14" sqref="C14"/>
    </sheetView>
  </sheetViews>
  <sheetFormatPr defaultRowHeight="12.75" x14ac:dyDescent="0.2"/>
  <cols>
    <col min="1" max="1" width="24.33203125" customWidth="1"/>
    <col min="3" max="3" width="16.1640625" customWidth="1"/>
    <col min="4" max="4" width="18.33203125" customWidth="1"/>
    <col min="5" max="5" width="16.83203125" customWidth="1"/>
    <col min="6" max="6" width="15.6640625" customWidth="1"/>
  </cols>
  <sheetData>
    <row r="3" spans="1:6" ht="35.25" customHeight="1" x14ac:dyDescent="0.25">
      <c r="A3" s="285" t="s">
        <v>283</v>
      </c>
      <c r="B3" s="285"/>
      <c r="C3" s="285"/>
      <c r="D3" s="285"/>
      <c r="E3" s="233"/>
      <c r="F3" s="233"/>
    </row>
    <row r="4" spans="1:6" ht="15" x14ac:dyDescent="0.25">
      <c r="A4" s="204"/>
      <c r="B4" s="204"/>
      <c r="C4" s="204"/>
      <c r="D4" s="204"/>
    </row>
    <row r="5" spans="1:6" ht="13.5" x14ac:dyDescent="0.25">
      <c r="F5" s="205" t="s">
        <v>284</v>
      </c>
    </row>
    <row r="6" spans="1:6" ht="13.5" x14ac:dyDescent="0.25">
      <c r="A6" s="206"/>
      <c r="B6" s="206"/>
      <c r="C6" s="286" t="s">
        <v>292</v>
      </c>
      <c r="D6" s="286"/>
      <c r="E6" s="286" t="s">
        <v>299</v>
      </c>
      <c r="F6" s="286"/>
    </row>
    <row r="7" spans="1:6" ht="25.5" x14ac:dyDescent="0.2">
      <c r="A7" s="206" t="s">
        <v>35</v>
      </c>
      <c r="B7" s="206" t="s">
        <v>285</v>
      </c>
      <c r="C7" s="206" t="s">
        <v>286</v>
      </c>
      <c r="D7" s="207" t="s">
        <v>287</v>
      </c>
      <c r="E7" s="207" t="s">
        <v>286</v>
      </c>
      <c r="F7" s="207" t="s">
        <v>287</v>
      </c>
    </row>
    <row r="8" spans="1:6" x14ac:dyDescent="0.2">
      <c r="A8" s="206" t="s">
        <v>288</v>
      </c>
      <c r="B8" s="206" t="s">
        <v>289</v>
      </c>
      <c r="C8" s="206">
        <v>5990</v>
      </c>
      <c r="D8" s="206">
        <v>5990</v>
      </c>
      <c r="E8" s="206">
        <v>5990</v>
      </c>
      <c r="F8" s="206">
        <v>5990</v>
      </c>
    </row>
    <row r="9" spans="1:6" x14ac:dyDescent="0.2">
      <c r="A9" s="206"/>
      <c r="B9" s="206"/>
      <c r="C9" s="206">
        <v>0</v>
      </c>
      <c r="D9" s="206">
        <v>0</v>
      </c>
      <c r="E9" s="206"/>
      <c r="F9" s="206"/>
    </row>
    <row r="10" spans="1:6" x14ac:dyDescent="0.2">
      <c r="A10" s="206" t="s">
        <v>290</v>
      </c>
      <c r="B10" s="206"/>
      <c r="C10" s="206">
        <f>SUM(C8:C9)</f>
        <v>5990</v>
      </c>
      <c r="D10" s="206">
        <f t="shared" ref="D10:F10" si="0">SUM(D8:D9)</f>
        <v>5990</v>
      </c>
      <c r="E10" s="206">
        <f t="shared" si="0"/>
        <v>5990</v>
      </c>
      <c r="F10" s="206">
        <f t="shared" si="0"/>
        <v>5990</v>
      </c>
    </row>
  </sheetData>
  <mergeCells count="3">
    <mergeCell ref="A3:F3"/>
    <mergeCell ref="C6:D6"/>
    <mergeCell ref="E6:F6"/>
  </mergeCells>
  <pageMargins left="0.7" right="0.7" top="0.75" bottom="0.75" header="0.3" footer="0.3"/>
  <pageSetup paperSize="9" scale="96" orientation="portrait" horizontalDpi="4294967293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F9"/>
  <sheetViews>
    <sheetView zoomScaleNormal="100" workbookViewId="0">
      <selection activeCell="C8" sqref="C8"/>
    </sheetView>
  </sheetViews>
  <sheetFormatPr defaultRowHeight="15" x14ac:dyDescent="0.25"/>
  <cols>
    <col min="1" max="1" width="19.1640625" style="213" customWidth="1"/>
    <col min="2" max="2" width="26" style="213" customWidth="1"/>
    <col min="3" max="3" width="17.5" style="213" customWidth="1"/>
    <col min="4" max="4" width="16.1640625" style="213" customWidth="1"/>
    <col min="5" max="5" width="14.33203125" style="213" customWidth="1"/>
    <col min="6" max="6" width="16.5" style="213" customWidth="1"/>
    <col min="7" max="256" width="9.33203125" style="213"/>
    <col min="257" max="257" width="19.1640625" style="213" customWidth="1"/>
    <col min="258" max="258" width="26" style="213" customWidth="1"/>
    <col min="259" max="259" width="17.5" style="213" customWidth="1"/>
    <col min="260" max="260" width="16.1640625" style="213" customWidth="1"/>
    <col min="261" max="261" width="14.33203125" style="213" customWidth="1"/>
    <col min="262" max="262" width="16.5" style="213" customWidth="1"/>
    <col min="263" max="512" width="9.33203125" style="213"/>
    <col min="513" max="513" width="19.1640625" style="213" customWidth="1"/>
    <col min="514" max="514" width="26" style="213" customWidth="1"/>
    <col min="515" max="515" width="17.5" style="213" customWidth="1"/>
    <col min="516" max="516" width="16.1640625" style="213" customWidth="1"/>
    <col min="517" max="517" width="14.33203125" style="213" customWidth="1"/>
    <col min="518" max="518" width="16.5" style="213" customWidth="1"/>
    <col min="519" max="768" width="9.33203125" style="213"/>
    <col min="769" max="769" width="19.1640625" style="213" customWidth="1"/>
    <col min="770" max="770" width="26" style="213" customWidth="1"/>
    <col min="771" max="771" width="17.5" style="213" customWidth="1"/>
    <col min="772" max="772" width="16.1640625" style="213" customWidth="1"/>
    <col min="773" max="773" width="14.33203125" style="213" customWidth="1"/>
    <col min="774" max="774" width="16.5" style="213" customWidth="1"/>
    <col min="775" max="1024" width="9.33203125" style="213"/>
    <col min="1025" max="1025" width="19.1640625" style="213" customWidth="1"/>
    <col min="1026" max="1026" width="26" style="213" customWidth="1"/>
    <col min="1027" max="1027" width="17.5" style="213" customWidth="1"/>
    <col min="1028" max="1028" width="16.1640625" style="213" customWidth="1"/>
    <col min="1029" max="1029" width="14.33203125" style="213" customWidth="1"/>
    <col min="1030" max="1030" width="16.5" style="213" customWidth="1"/>
    <col min="1031" max="1280" width="9.33203125" style="213"/>
    <col min="1281" max="1281" width="19.1640625" style="213" customWidth="1"/>
    <col min="1282" max="1282" width="26" style="213" customWidth="1"/>
    <col min="1283" max="1283" width="17.5" style="213" customWidth="1"/>
    <col min="1284" max="1284" width="16.1640625" style="213" customWidth="1"/>
    <col min="1285" max="1285" width="14.33203125" style="213" customWidth="1"/>
    <col min="1286" max="1286" width="16.5" style="213" customWidth="1"/>
    <col min="1287" max="1536" width="9.33203125" style="213"/>
    <col min="1537" max="1537" width="19.1640625" style="213" customWidth="1"/>
    <col min="1538" max="1538" width="26" style="213" customWidth="1"/>
    <col min="1539" max="1539" width="17.5" style="213" customWidth="1"/>
    <col min="1540" max="1540" width="16.1640625" style="213" customWidth="1"/>
    <col min="1541" max="1541" width="14.33203125" style="213" customWidth="1"/>
    <col min="1542" max="1542" width="16.5" style="213" customWidth="1"/>
    <col min="1543" max="1792" width="9.33203125" style="213"/>
    <col min="1793" max="1793" width="19.1640625" style="213" customWidth="1"/>
    <col min="1794" max="1794" width="26" style="213" customWidth="1"/>
    <col min="1795" max="1795" width="17.5" style="213" customWidth="1"/>
    <col min="1796" max="1796" width="16.1640625" style="213" customWidth="1"/>
    <col min="1797" max="1797" width="14.33203125" style="213" customWidth="1"/>
    <col min="1798" max="1798" width="16.5" style="213" customWidth="1"/>
    <col min="1799" max="2048" width="9.33203125" style="213"/>
    <col min="2049" max="2049" width="19.1640625" style="213" customWidth="1"/>
    <col min="2050" max="2050" width="26" style="213" customWidth="1"/>
    <col min="2051" max="2051" width="17.5" style="213" customWidth="1"/>
    <col min="2052" max="2052" width="16.1640625" style="213" customWidth="1"/>
    <col min="2053" max="2053" width="14.33203125" style="213" customWidth="1"/>
    <col min="2054" max="2054" width="16.5" style="213" customWidth="1"/>
    <col min="2055" max="2304" width="9.33203125" style="213"/>
    <col min="2305" max="2305" width="19.1640625" style="213" customWidth="1"/>
    <col min="2306" max="2306" width="26" style="213" customWidth="1"/>
    <col min="2307" max="2307" width="17.5" style="213" customWidth="1"/>
    <col min="2308" max="2308" width="16.1640625" style="213" customWidth="1"/>
    <col min="2309" max="2309" width="14.33203125" style="213" customWidth="1"/>
    <col min="2310" max="2310" width="16.5" style="213" customWidth="1"/>
    <col min="2311" max="2560" width="9.33203125" style="213"/>
    <col min="2561" max="2561" width="19.1640625" style="213" customWidth="1"/>
    <col min="2562" max="2562" width="26" style="213" customWidth="1"/>
    <col min="2563" max="2563" width="17.5" style="213" customWidth="1"/>
    <col min="2564" max="2564" width="16.1640625" style="213" customWidth="1"/>
    <col min="2565" max="2565" width="14.33203125" style="213" customWidth="1"/>
    <col min="2566" max="2566" width="16.5" style="213" customWidth="1"/>
    <col min="2567" max="2816" width="9.33203125" style="213"/>
    <col min="2817" max="2817" width="19.1640625" style="213" customWidth="1"/>
    <col min="2818" max="2818" width="26" style="213" customWidth="1"/>
    <col min="2819" max="2819" width="17.5" style="213" customWidth="1"/>
    <col min="2820" max="2820" width="16.1640625" style="213" customWidth="1"/>
    <col min="2821" max="2821" width="14.33203125" style="213" customWidth="1"/>
    <col min="2822" max="2822" width="16.5" style="213" customWidth="1"/>
    <col min="2823" max="3072" width="9.33203125" style="213"/>
    <col min="3073" max="3073" width="19.1640625" style="213" customWidth="1"/>
    <col min="3074" max="3074" width="26" style="213" customWidth="1"/>
    <col min="3075" max="3075" width="17.5" style="213" customWidth="1"/>
    <col min="3076" max="3076" width="16.1640625" style="213" customWidth="1"/>
    <col min="3077" max="3077" width="14.33203125" style="213" customWidth="1"/>
    <col min="3078" max="3078" width="16.5" style="213" customWidth="1"/>
    <col min="3079" max="3328" width="9.33203125" style="213"/>
    <col min="3329" max="3329" width="19.1640625" style="213" customWidth="1"/>
    <col min="3330" max="3330" width="26" style="213" customWidth="1"/>
    <col min="3331" max="3331" width="17.5" style="213" customWidth="1"/>
    <col min="3332" max="3332" width="16.1640625" style="213" customWidth="1"/>
    <col min="3333" max="3333" width="14.33203125" style="213" customWidth="1"/>
    <col min="3334" max="3334" width="16.5" style="213" customWidth="1"/>
    <col min="3335" max="3584" width="9.33203125" style="213"/>
    <col min="3585" max="3585" width="19.1640625" style="213" customWidth="1"/>
    <col min="3586" max="3586" width="26" style="213" customWidth="1"/>
    <col min="3587" max="3587" width="17.5" style="213" customWidth="1"/>
    <col min="3588" max="3588" width="16.1640625" style="213" customWidth="1"/>
    <col min="3589" max="3589" width="14.33203125" style="213" customWidth="1"/>
    <col min="3590" max="3590" width="16.5" style="213" customWidth="1"/>
    <col min="3591" max="3840" width="9.33203125" style="213"/>
    <col min="3841" max="3841" width="19.1640625" style="213" customWidth="1"/>
    <col min="3842" max="3842" width="26" style="213" customWidth="1"/>
    <col min="3843" max="3843" width="17.5" style="213" customWidth="1"/>
    <col min="3844" max="3844" width="16.1640625" style="213" customWidth="1"/>
    <col min="3845" max="3845" width="14.33203125" style="213" customWidth="1"/>
    <col min="3846" max="3846" width="16.5" style="213" customWidth="1"/>
    <col min="3847" max="4096" width="9.33203125" style="213"/>
    <col min="4097" max="4097" width="19.1640625" style="213" customWidth="1"/>
    <col min="4098" max="4098" width="26" style="213" customWidth="1"/>
    <col min="4099" max="4099" width="17.5" style="213" customWidth="1"/>
    <col min="4100" max="4100" width="16.1640625" style="213" customWidth="1"/>
    <col min="4101" max="4101" width="14.33203125" style="213" customWidth="1"/>
    <col min="4102" max="4102" width="16.5" style="213" customWidth="1"/>
    <col min="4103" max="4352" width="9.33203125" style="213"/>
    <col min="4353" max="4353" width="19.1640625" style="213" customWidth="1"/>
    <col min="4354" max="4354" width="26" style="213" customWidth="1"/>
    <col min="4355" max="4355" width="17.5" style="213" customWidth="1"/>
    <col min="4356" max="4356" width="16.1640625" style="213" customWidth="1"/>
    <col min="4357" max="4357" width="14.33203125" style="213" customWidth="1"/>
    <col min="4358" max="4358" width="16.5" style="213" customWidth="1"/>
    <col min="4359" max="4608" width="9.33203125" style="213"/>
    <col min="4609" max="4609" width="19.1640625" style="213" customWidth="1"/>
    <col min="4610" max="4610" width="26" style="213" customWidth="1"/>
    <col min="4611" max="4611" width="17.5" style="213" customWidth="1"/>
    <col min="4612" max="4612" width="16.1640625" style="213" customWidth="1"/>
    <col min="4613" max="4613" width="14.33203125" style="213" customWidth="1"/>
    <col min="4614" max="4614" width="16.5" style="213" customWidth="1"/>
    <col min="4615" max="4864" width="9.33203125" style="213"/>
    <col min="4865" max="4865" width="19.1640625" style="213" customWidth="1"/>
    <col min="4866" max="4866" width="26" style="213" customWidth="1"/>
    <col min="4867" max="4867" width="17.5" style="213" customWidth="1"/>
    <col min="4868" max="4868" width="16.1640625" style="213" customWidth="1"/>
    <col min="4869" max="4869" width="14.33203125" style="213" customWidth="1"/>
    <col min="4870" max="4870" width="16.5" style="213" customWidth="1"/>
    <col min="4871" max="5120" width="9.33203125" style="213"/>
    <col min="5121" max="5121" width="19.1640625" style="213" customWidth="1"/>
    <col min="5122" max="5122" width="26" style="213" customWidth="1"/>
    <col min="5123" max="5123" width="17.5" style="213" customWidth="1"/>
    <col min="5124" max="5124" width="16.1640625" style="213" customWidth="1"/>
    <col min="5125" max="5125" width="14.33203125" style="213" customWidth="1"/>
    <col min="5126" max="5126" width="16.5" style="213" customWidth="1"/>
    <col min="5127" max="5376" width="9.33203125" style="213"/>
    <col min="5377" max="5377" width="19.1640625" style="213" customWidth="1"/>
    <col min="5378" max="5378" width="26" style="213" customWidth="1"/>
    <col min="5379" max="5379" width="17.5" style="213" customWidth="1"/>
    <col min="5380" max="5380" width="16.1640625" style="213" customWidth="1"/>
    <col min="5381" max="5381" width="14.33203125" style="213" customWidth="1"/>
    <col min="5382" max="5382" width="16.5" style="213" customWidth="1"/>
    <col min="5383" max="5632" width="9.33203125" style="213"/>
    <col min="5633" max="5633" width="19.1640625" style="213" customWidth="1"/>
    <col min="5634" max="5634" width="26" style="213" customWidth="1"/>
    <col min="5635" max="5635" width="17.5" style="213" customWidth="1"/>
    <col min="5636" max="5636" width="16.1640625" style="213" customWidth="1"/>
    <col min="5637" max="5637" width="14.33203125" style="213" customWidth="1"/>
    <col min="5638" max="5638" width="16.5" style="213" customWidth="1"/>
    <col min="5639" max="5888" width="9.33203125" style="213"/>
    <col min="5889" max="5889" width="19.1640625" style="213" customWidth="1"/>
    <col min="5890" max="5890" width="26" style="213" customWidth="1"/>
    <col min="5891" max="5891" width="17.5" style="213" customWidth="1"/>
    <col min="5892" max="5892" width="16.1640625" style="213" customWidth="1"/>
    <col min="5893" max="5893" width="14.33203125" style="213" customWidth="1"/>
    <col min="5894" max="5894" width="16.5" style="213" customWidth="1"/>
    <col min="5895" max="6144" width="9.33203125" style="213"/>
    <col min="6145" max="6145" width="19.1640625" style="213" customWidth="1"/>
    <col min="6146" max="6146" width="26" style="213" customWidth="1"/>
    <col min="6147" max="6147" width="17.5" style="213" customWidth="1"/>
    <col min="6148" max="6148" width="16.1640625" style="213" customWidth="1"/>
    <col min="6149" max="6149" width="14.33203125" style="213" customWidth="1"/>
    <col min="6150" max="6150" width="16.5" style="213" customWidth="1"/>
    <col min="6151" max="6400" width="9.33203125" style="213"/>
    <col min="6401" max="6401" width="19.1640625" style="213" customWidth="1"/>
    <col min="6402" max="6402" width="26" style="213" customWidth="1"/>
    <col min="6403" max="6403" width="17.5" style="213" customWidth="1"/>
    <col min="6404" max="6404" width="16.1640625" style="213" customWidth="1"/>
    <col min="6405" max="6405" width="14.33203125" style="213" customWidth="1"/>
    <col min="6406" max="6406" width="16.5" style="213" customWidth="1"/>
    <col min="6407" max="6656" width="9.33203125" style="213"/>
    <col min="6657" max="6657" width="19.1640625" style="213" customWidth="1"/>
    <col min="6658" max="6658" width="26" style="213" customWidth="1"/>
    <col min="6659" max="6659" width="17.5" style="213" customWidth="1"/>
    <col min="6660" max="6660" width="16.1640625" style="213" customWidth="1"/>
    <col min="6661" max="6661" width="14.33203125" style="213" customWidth="1"/>
    <col min="6662" max="6662" width="16.5" style="213" customWidth="1"/>
    <col min="6663" max="6912" width="9.33203125" style="213"/>
    <col min="6913" max="6913" width="19.1640625" style="213" customWidth="1"/>
    <col min="6914" max="6914" width="26" style="213" customWidth="1"/>
    <col min="6915" max="6915" width="17.5" style="213" customWidth="1"/>
    <col min="6916" max="6916" width="16.1640625" style="213" customWidth="1"/>
    <col min="6917" max="6917" width="14.33203125" style="213" customWidth="1"/>
    <col min="6918" max="6918" width="16.5" style="213" customWidth="1"/>
    <col min="6919" max="7168" width="9.33203125" style="213"/>
    <col min="7169" max="7169" width="19.1640625" style="213" customWidth="1"/>
    <col min="7170" max="7170" width="26" style="213" customWidth="1"/>
    <col min="7171" max="7171" width="17.5" style="213" customWidth="1"/>
    <col min="7172" max="7172" width="16.1640625" style="213" customWidth="1"/>
    <col min="7173" max="7173" width="14.33203125" style="213" customWidth="1"/>
    <col min="7174" max="7174" width="16.5" style="213" customWidth="1"/>
    <col min="7175" max="7424" width="9.33203125" style="213"/>
    <col min="7425" max="7425" width="19.1640625" style="213" customWidth="1"/>
    <col min="7426" max="7426" width="26" style="213" customWidth="1"/>
    <col min="7427" max="7427" width="17.5" style="213" customWidth="1"/>
    <col min="7428" max="7428" width="16.1640625" style="213" customWidth="1"/>
    <col min="7429" max="7429" width="14.33203125" style="213" customWidth="1"/>
    <col min="7430" max="7430" width="16.5" style="213" customWidth="1"/>
    <col min="7431" max="7680" width="9.33203125" style="213"/>
    <col min="7681" max="7681" width="19.1640625" style="213" customWidth="1"/>
    <col min="7682" max="7682" width="26" style="213" customWidth="1"/>
    <col min="7683" max="7683" width="17.5" style="213" customWidth="1"/>
    <col min="7684" max="7684" width="16.1640625" style="213" customWidth="1"/>
    <col min="7685" max="7685" width="14.33203125" style="213" customWidth="1"/>
    <col min="7686" max="7686" width="16.5" style="213" customWidth="1"/>
    <col min="7687" max="7936" width="9.33203125" style="213"/>
    <col min="7937" max="7937" width="19.1640625" style="213" customWidth="1"/>
    <col min="7938" max="7938" width="26" style="213" customWidth="1"/>
    <col min="7939" max="7939" width="17.5" style="213" customWidth="1"/>
    <col min="7940" max="7940" width="16.1640625" style="213" customWidth="1"/>
    <col min="7941" max="7941" width="14.33203125" style="213" customWidth="1"/>
    <col min="7942" max="7942" width="16.5" style="213" customWidth="1"/>
    <col min="7943" max="8192" width="9.33203125" style="213"/>
    <col min="8193" max="8193" width="19.1640625" style="213" customWidth="1"/>
    <col min="8194" max="8194" width="26" style="213" customWidth="1"/>
    <col min="8195" max="8195" width="17.5" style="213" customWidth="1"/>
    <col min="8196" max="8196" width="16.1640625" style="213" customWidth="1"/>
    <col min="8197" max="8197" width="14.33203125" style="213" customWidth="1"/>
    <col min="8198" max="8198" width="16.5" style="213" customWidth="1"/>
    <col min="8199" max="8448" width="9.33203125" style="213"/>
    <col min="8449" max="8449" width="19.1640625" style="213" customWidth="1"/>
    <col min="8450" max="8450" width="26" style="213" customWidth="1"/>
    <col min="8451" max="8451" width="17.5" style="213" customWidth="1"/>
    <col min="8452" max="8452" width="16.1640625" style="213" customWidth="1"/>
    <col min="8453" max="8453" width="14.33203125" style="213" customWidth="1"/>
    <col min="8454" max="8454" width="16.5" style="213" customWidth="1"/>
    <col min="8455" max="8704" width="9.33203125" style="213"/>
    <col min="8705" max="8705" width="19.1640625" style="213" customWidth="1"/>
    <col min="8706" max="8706" width="26" style="213" customWidth="1"/>
    <col min="8707" max="8707" width="17.5" style="213" customWidth="1"/>
    <col min="8708" max="8708" width="16.1640625" style="213" customWidth="1"/>
    <col min="8709" max="8709" width="14.33203125" style="213" customWidth="1"/>
    <col min="8710" max="8710" width="16.5" style="213" customWidth="1"/>
    <col min="8711" max="8960" width="9.33203125" style="213"/>
    <col min="8961" max="8961" width="19.1640625" style="213" customWidth="1"/>
    <col min="8962" max="8962" width="26" style="213" customWidth="1"/>
    <col min="8963" max="8963" width="17.5" style="213" customWidth="1"/>
    <col min="8964" max="8964" width="16.1640625" style="213" customWidth="1"/>
    <col min="8965" max="8965" width="14.33203125" style="213" customWidth="1"/>
    <col min="8966" max="8966" width="16.5" style="213" customWidth="1"/>
    <col min="8967" max="9216" width="9.33203125" style="213"/>
    <col min="9217" max="9217" width="19.1640625" style="213" customWidth="1"/>
    <col min="9218" max="9218" width="26" style="213" customWidth="1"/>
    <col min="9219" max="9219" width="17.5" style="213" customWidth="1"/>
    <col min="9220" max="9220" width="16.1640625" style="213" customWidth="1"/>
    <col min="9221" max="9221" width="14.33203125" style="213" customWidth="1"/>
    <col min="9222" max="9222" width="16.5" style="213" customWidth="1"/>
    <col min="9223" max="9472" width="9.33203125" style="213"/>
    <col min="9473" max="9473" width="19.1640625" style="213" customWidth="1"/>
    <col min="9474" max="9474" width="26" style="213" customWidth="1"/>
    <col min="9475" max="9475" width="17.5" style="213" customWidth="1"/>
    <col min="9476" max="9476" width="16.1640625" style="213" customWidth="1"/>
    <col min="9477" max="9477" width="14.33203125" style="213" customWidth="1"/>
    <col min="9478" max="9478" width="16.5" style="213" customWidth="1"/>
    <col min="9479" max="9728" width="9.33203125" style="213"/>
    <col min="9729" max="9729" width="19.1640625" style="213" customWidth="1"/>
    <col min="9730" max="9730" width="26" style="213" customWidth="1"/>
    <col min="9731" max="9731" width="17.5" style="213" customWidth="1"/>
    <col min="9732" max="9732" width="16.1640625" style="213" customWidth="1"/>
    <col min="9733" max="9733" width="14.33203125" style="213" customWidth="1"/>
    <col min="9734" max="9734" width="16.5" style="213" customWidth="1"/>
    <col min="9735" max="9984" width="9.33203125" style="213"/>
    <col min="9985" max="9985" width="19.1640625" style="213" customWidth="1"/>
    <col min="9986" max="9986" width="26" style="213" customWidth="1"/>
    <col min="9987" max="9987" width="17.5" style="213" customWidth="1"/>
    <col min="9988" max="9988" width="16.1640625" style="213" customWidth="1"/>
    <col min="9989" max="9989" width="14.33203125" style="213" customWidth="1"/>
    <col min="9990" max="9990" width="16.5" style="213" customWidth="1"/>
    <col min="9991" max="10240" width="9.33203125" style="213"/>
    <col min="10241" max="10241" width="19.1640625" style="213" customWidth="1"/>
    <col min="10242" max="10242" width="26" style="213" customWidth="1"/>
    <col min="10243" max="10243" width="17.5" style="213" customWidth="1"/>
    <col min="10244" max="10244" width="16.1640625" style="213" customWidth="1"/>
    <col min="10245" max="10245" width="14.33203125" style="213" customWidth="1"/>
    <col min="10246" max="10246" width="16.5" style="213" customWidth="1"/>
    <col min="10247" max="10496" width="9.33203125" style="213"/>
    <col min="10497" max="10497" width="19.1640625" style="213" customWidth="1"/>
    <col min="10498" max="10498" width="26" style="213" customWidth="1"/>
    <col min="10499" max="10499" width="17.5" style="213" customWidth="1"/>
    <col min="10500" max="10500" width="16.1640625" style="213" customWidth="1"/>
    <col min="10501" max="10501" width="14.33203125" style="213" customWidth="1"/>
    <col min="10502" max="10502" width="16.5" style="213" customWidth="1"/>
    <col min="10503" max="10752" width="9.33203125" style="213"/>
    <col min="10753" max="10753" width="19.1640625" style="213" customWidth="1"/>
    <col min="10754" max="10754" width="26" style="213" customWidth="1"/>
    <col min="10755" max="10755" width="17.5" style="213" customWidth="1"/>
    <col min="10756" max="10756" width="16.1640625" style="213" customWidth="1"/>
    <col min="10757" max="10757" width="14.33203125" style="213" customWidth="1"/>
    <col min="10758" max="10758" width="16.5" style="213" customWidth="1"/>
    <col min="10759" max="11008" width="9.33203125" style="213"/>
    <col min="11009" max="11009" width="19.1640625" style="213" customWidth="1"/>
    <col min="11010" max="11010" width="26" style="213" customWidth="1"/>
    <col min="11011" max="11011" width="17.5" style="213" customWidth="1"/>
    <col min="11012" max="11012" width="16.1640625" style="213" customWidth="1"/>
    <col min="11013" max="11013" width="14.33203125" style="213" customWidth="1"/>
    <col min="11014" max="11014" width="16.5" style="213" customWidth="1"/>
    <col min="11015" max="11264" width="9.33203125" style="213"/>
    <col min="11265" max="11265" width="19.1640625" style="213" customWidth="1"/>
    <col min="11266" max="11266" width="26" style="213" customWidth="1"/>
    <col min="11267" max="11267" width="17.5" style="213" customWidth="1"/>
    <col min="11268" max="11268" width="16.1640625" style="213" customWidth="1"/>
    <col min="11269" max="11269" width="14.33203125" style="213" customWidth="1"/>
    <col min="11270" max="11270" width="16.5" style="213" customWidth="1"/>
    <col min="11271" max="11520" width="9.33203125" style="213"/>
    <col min="11521" max="11521" width="19.1640625" style="213" customWidth="1"/>
    <col min="11522" max="11522" width="26" style="213" customWidth="1"/>
    <col min="11523" max="11523" width="17.5" style="213" customWidth="1"/>
    <col min="11524" max="11524" width="16.1640625" style="213" customWidth="1"/>
    <col min="11525" max="11525" width="14.33203125" style="213" customWidth="1"/>
    <col min="11526" max="11526" width="16.5" style="213" customWidth="1"/>
    <col min="11527" max="11776" width="9.33203125" style="213"/>
    <col min="11777" max="11777" width="19.1640625" style="213" customWidth="1"/>
    <col min="11778" max="11778" width="26" style="213" customWidth="1"/>
    <col min="11779" max="11779" width="17.5" style="213" customWidth="1"/>
    <col min="11780" max="11780" width="16.1640625" style="213" customWidth="1"/>
    <col min="11781" max="11781" width="14.33203125" style="213" customWidth="1"/>
    <col min="11782" max="11782" width="16.5" style="213" customWidth="1"/>
    <col min="11783" max="12032" width="9.33203125" style="213"/>
    <col min="12033" max="12033" width="19.1640625" style="213" customWidth="1"/>
    <col min="12034" max="12034" width="26" style="213" customWidth="1"/>
    <col min="12035" max="12035" width="17.5" style="213" customWidth="1"/>
    <col min="12036" max="12036" width="16.1640625" style="213" customWidth="1"/>
    <col min="12037" max="12037" width="14.33203125" style="213" customWidth="1"/>
    <col min="12038" max="12038" width="16.5" style="213" customWidth="1"/>
    <col min="12039" max="12288" width="9.33203125" style="213"/>
    <col min="12289" max="12289" width="19.1640625" style="213" customWidth="1"/>
    <col min="12290" max="12290" width="26" style="213" customWidth="1"/>
    <col min="12291" max="12291" width="17.5" style="213" customWidth="1"/>
    <col min="12292" max="12292" width="16.1640625" style="213" customWidth="1"/>
    <col min="12293" max="12293" width="14.33203125" style="213" customWidth="1"/>
    <col min="12294" max="12294" width="16.5" style="213" customWidth="1"/>
    <col min="12295" max="12544" width="9.33203125" style="213"/>
    <col min="12545" max="12545" width="19.1640625" style="213" customWidth="1"/>
    <col min="12546" max="12546" width="26" style="213" customWidth="1"/>
    <col min="12547" max="12547" width="17.5" style="213" customWidth="1"/>
    <col min="12548" max="12548" width="16.1640625" style="213" customWidth="1"/>
    <col min="12549" max="12549" width="14.33203125" style="213" customWidth="1"/>
    <col min="12550" max="12550" width="16.5" style="213" customWidth="1"/>
    <col min="12551" max="12800" width="9.33203125" style="213"/>
    <col min="12801" max="12801" width="19.1640625" style="213" customWidth="1"/>
    <col min="12802" max="12802" width="26" style="213" customWidth="1"/>
    <col min="12803" max="12803" width="17.5" style="213" customWidth="1"/>
    <col min="12804" max="12804" width="16.1640625" style="213" customWidth="1"/>
    <col min="12805" max="12805" width="14.33203125" style="213" customWidth="1"/>
    <col min="12806" max="12806" width="16.5" style="213" customWidth="1"/>
    <col min="12807" max="13056" width="9.33203125" style="213"/>
    <col min="13057" max="13057" width="19.1640625" style="213" customWidth="1"/>
    <col min="13058" max="13058" width="26" style="213" customWidth="1"/>
    <col min="13059" max="13059" width="17.5" style="213" customWidth="1"/>
    <col min="13060" max="13060" width="16.1640625" style="213" customWidth="1"/>
    <col min="13061" max="13061" width="14.33203125" style="213" customWidth="1"/>
    <col min="13062" max="13062" width="16.5" style="213" customWidth="1"/>
    <col min="13063" max="13312" width="9.33203125" style="213"/>
    <col min="13313" max="13313" width="19.1640625" style="213" customWidth="1"/>
    <col min="13314" max="13314" width="26" style="213" customWidth="1"/>
    <col min="13315" max="13315" width="17.5" style="213" customWidth="1"/>
    <col min="13316" max="13316" width="16.1640625" style="213" customWidth="1"/>
    <col min="13317" max="13317" width="14.33203125" style="213" customWidth="1"/>
    <col min="13318" max="13318" width="16.5" style="213" customWidth="1"/>
    <col min="13319" max="13568" width="9.33203125" style="213"/>
    <col min="13569" max="13569" width="19.1640625" style="213" customWidth="1"/>
    <col min="13570" max="13570" width="26" style="213" customWidth="1"/>
    <col min="13571" max="13571" width="17.5" style="213" customWidth="1"/>
    <col min="13572" max="13572" width="16.1640625" style="213" customWidth="1"/>
    <col min="13573" max="13573" width="14.33203125" style="213" customWidth="1"/>
    <col min="13574" max="13574" width="16.5" style="213" customWidth="1"/>
    <col min="13575" max="13824" width="9.33203125" style="213"/>
    <col min="13825" max="13825" width="19.1640625" style="213" customWidth="1"/>
    <col min="13826" max="13826" width="26" style="213" customWidth="1"/>
    <col min="13827" max="13827" width="17.5" style="213" customWidth="1"/>
    <col min="13828" max="13828" width="16.1640625" style="213" customWidth="1"/>
    <col min="13829" max="13829" width="14.33203125" style="213" customWidth="1"/>
    <col min="13830" max="13830" width="16.5" style="213" customWidth="1"/>
    <col min="13831" max="14080" width="9.33203125" style="213"/>
    <col min="14081" max="14081" width="19.1640625" style="213" customWidth="1"/>
    <col min="14082" max="14082" width="26" style="213" customWidth="1"/>
    <col min="14083" max="14083" width="17.5" style="213" customWidth="1"/>
    <col min="14084" max="14084" width="16.1640625" style="213" customWidth="1"/>
    <col min="14085" max="14085" width="14.33203125" style="213" customWidth="1"/>
    <col min="14086" max="14086" width="16.5" style="213" customWidth="1"/>
    <col min="14087" max="14336" width="9.33203125" style="213"/>
    <col min="14337" max="14337" width="19.1640625" style="213" customWidth="1"/>
    <col min="14338" max="14338" width="26" style="213" customWidth="1"/>
    <col min="14339" max="14339" width="17.5" style="213" customWidth="1"/>
    <col min="14340" max="14340" width="16.1640625" style="213" customWidth="1"/>
    <col min="14341" max="14341" width="14.33203125" style="213" customWidth="1"/>
    <col min="14342" max="14342" width="16.5" style="213" customWidth="1"/>
    <col min="14343" max="14592" width="9.33203125" style="213"/>
    <col min="14593" max="14593" width="19.1640625" style="213" customWidth="1"/>
    <col min="14594" max="14594" width="26" style="213" customWidth="1"/>
    <col min="14595" max="14595" width="17.5" style="213" customWidth="1"/>
    <col min="14596" max="14596" width="16.1640625" style="213" customWidth="1"/>
    <col min="14597" max="14597" width="14.33203125" style="213" customWidth="1"/>
    <col min="14598" max="14598" width="16.5" style="213" customWidth="1"/>
    <col min="14599" max="14848" width="9.33203125" style="213"/>
    <col min="14849" max="14849" width="19.1640625" style="213" customWidth="1"/>
    <col min="14850" max="14850" width="26" style="213" customWidth="1"/>
    <col min="14851" max="14851" width="17.5" style="213" customWidth="1"/>
    <col min="14852" max="14852" width="16.1640625" style="213" customWidth="1"/>
    <col min="14853" max="14853" width="14.33203125" style="213" customWidth="1"/>
    <col min="14854" max="14854" width="16.5" style="213" customWidth="1"/>
    <col min="14855" max="15104" width="9.33203125" style="213"/>
    <col min="15105" max="15105" width="19.1640625" style="213" customWidth="1"/>
    <col min="15106" max="15106" width="26" style="213" customWidth="1"/>
    <col min="15107" max="15107" width="17.5" style="213" customWidth="1"/>
    <col min="15108" max="15108" width="16.1640625" style="213" customWidth="1"/>
    <col min="15109" max="15109" width="14.33203125" style="213" customWidth="1"/>
    <col min="15110" max="15110" width="16.5" style="213" customWidth="1"/>
    <col min="15111" max="15360" width="9.33203125" style="213"/>
    <col min="15361" max="15361" width="19.1640625" style="213" customWidth="1"/>
    <col min="15362" max="15362" width="26" style="213" customWidth="1"/>
    <col min="15363" max="15363" width="17.5" style="213" customWidth="1"/>
    <col min="15364" max="15364" width="16.1640625" style="213" customWidth="1"/>
    <col min="15365" max="15365" width="14.33203125" style="213" customWidth="1"/>
    <col min="15366" max="15366" width="16.5" style="213" customWidth="1"/>
    <col min="15367" max="15616" width="9.33203125" style="213"/>
    <col min="15617" max="15617" width="19.1640625" style="213" customWidth="1"/>
    <col min="15618" max="15618" width="26" style="213" customWidth="1"/>
    <col min="15619" max="15619" width="17.5" style="213" customWidth="1"/>
    <col min="15620" max="15620" width="16.1640625" style="213" customWidth="1"/>
    <col min="15621" max="15621" width="14.33203125" style="213" customWidth="1"/>
    <col min="15622" max="15622" width="16.5" style="213" customWidth="1"/>
    <col min="15623" max="15872" width="9.33203125" style="213"/>
    <col min="15873" max="15873" width="19.1640625" style="213" customWidth="1"/>
    <col min="15874" max="15874" width="26" style="213" customWidth="1"/>
    <col min="15875" max="15875" width="17.5" style="213" customWidth="1"/>
    <col min="15876" max="15876" width="16.1640625" style="213" customWidth="1"/>
    <col min="15877" max="15877" width="14.33203125" style="213" customWidth="1"/>
    <col min="15878" max="15878" width="16.5" style="213" customWidth="1"/>
    <col min="15879" max="16128" width="9.33203125" style="213"/>
    <col min="16129" max="16129" width="19.1640625" style="213" customWidth="1"/>
    <col min="16130" max="16130" width="26" style="213" customWidth="1"/>
    <col min="16131" max="16131" width="17.5" style="213" customWidth="1"/>
    <col min="16132" max="16132" width="16.1640625" style="213" customWidth="1"/>
    <col min="16133" max="16133" width="14.33203125" style="213" customWidth="1"/>
    <col min="16134" max="16134" width="16.5" style="213" customWidth="1"/>
    <col min="16135" max="16384" width="9.33203125" style="213"/>
  </cols>
  <sheetData>
    <row r="2" spans="1:6" ht="30.75" customHeight="1" x14ac:dyDescent="0.25">
      <c r="A2" s="287" t="s">
        <v>283</v>
      </c>
      <c r="B2" s="287"/>
      <c r="C2" s="287"/>
      <c r="D2" s="287"/>
      <c r="E2" s="288"/>
      <c r="F2" s="288"/>
    </row>
    <row r="3" spans="1:6" ht="18" customHeight="1" x14ac:dyDescent="0.25">
      <c r="A3" s="214"/>
      <c r="B3" s="214"/>
      <c r="C3" s="214"/>
      <c r="D3" s="214"/>
    </row>
    <row r="4" spans="1:6" x14ac:dyDescent="0.25">
      <c r="F4" s="205" t="s">
        <v>284</v>
      </c>
    </row>
    <row r="5" spans="1:6" x14ac:dyDescent="0.25">
      <c r="A5" s="215"/>
      <c r="B5" s="215"/>
      <c r="C5" s="286" t="s">
        <v>292</v>
      </c>
      <c r="D5" s="286"/>
      <c r="E5" s="286" t="s">
        <v>299</v>
      </c>
      <c r="F5" s="286"/>
    </row>
    <row r="6" spans="1:6" ht="30" x14ac:dyDescent="0.25">
      <c r="A6" s="215" t="s">
        <v>35</v>
      </c>
      <c r="B6" s="215" t="s">
        <v>285</v>
      </c>
      <c r="C6" s="215" t="s">
        <v>286</v>
      </c>
      <c r="D6" s="216" t="s">
        <v>287</v>
      </c>
      <c r="E6" s="216" t="s">
        <v>286</v>
      </c>
      <c r="F6" s="216" t="s">
        <v>287</v>
      </c>
    </row>
    <row r="7" spans="1:6" ht="29.25" customHeight="1" x14ac:dyDescent="0.25">
      <c r="A7" s="215" t="s">
        <v>288</v>
      </c>
      <c r="B7" s="215" t="s">
        <v>289</v>
      </c>
      <c r="C7" s="215">
        <v>5990</v>
      </c>
      <c r="D7" s="215">
        <v>5990</v>
      </c>
      <c r="E7" s="215">
        <v>5990</v>
      </c>
      <c r="F7" s="215">
        <v>5990</v>
      </c>
    </row>
    <row r="8" spans="1:6" ht="29.25" customHeight="1" x14ac:dyDescent="0.25">
      <c r="A8" s="215"/>
      <c r="B8" s="215"/>
      <c r="C8" s="215"/>
      <c r="D8" s="215"/>
      <c r="E8" s="215"/>
      <c r="F8" s="215"/>
    </row>
    <row r="9" spans="1:6" x14ac:dyDescent="0.25">
      <c r="A9" s="215" t="s">
        <v>290</v>
      </c>
      <c r="B9" s="215"/>
      <c r="C9" s="215">
        <f>SUM(C7:C8)</f>
        <v>5990</v>
      </c>
      <c r="D9" s="215">
        <f>SUM(D7:D8)</f>
        <v>5990</v>
      </c>
      <c r="E9" s="215">
        <f>SUM(E7:E8)</f>
        <v>5990</v>
      </c>
      <c r="F9" s="215">
        <f>SUM(F7:F8)</f>
        <v>5990</v>
      </c>
    </row>
  </sheetData>
  <mergeCells count="3">
    <mergeCell ref="A2:F2"/>
    <mergeCell ref="C5:D5"/>
    <mergeCell ref="E5:F5"/>
  </mergeCells>
  <pageMargins left="0.7" right="0.7" top="0.75" bottom="0.75" header="0.3" footer="0.3"/>
  <pageSetup paperSize="9" scale="87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4</vt:i4>
      </vt:variant>
    </vt:vector>
  </HeadingPairs>
  <TitlesOfParts>
    <vt:vector size="14" baseType="lpstr">
      <vt:lpstr>1.sz téjékoztató t.</vt:lpstr>
      <vt:lpstr>3.tájékoztató tábla</vt:lpstr>
      <vt:lpstr>4.tájékoztató tábla</vt:lpstr>
      <vt:lpstr>2. tájékoztató t.</vt:lpstr>
      <vt:lpstr>5. tájékoztató tábla</vt:lpstr>
      <vt:lpstr>5.2. tájékoztató tábla</vt:lpstr>
      <vt:lpstr>5.3. tájékoztató tábla</vt:lpstr>
      <vt:lpstr>6. tájékoztató tábla</vt:lpstr>
      <vt:lpstr>7. tájékoztató tábla </vt:lpstr>
      <vt:lpstr>Munka1</vt:lpstr>
      <vt:lpstr>'1.sz téjékoztató t.'!Nyomtatási_terület</vt:lpstr>
      <vt:lpstr>'5. tájékoztató tábla'!Nyomtatási_terület</vt:lpstr>
      <vt:lpstr>'5.2. tájékoztató tábla'!Nyomtatási_terület</vt:lpstr>
      <vt:lpstr>'5.3. tájékoztató tábla'!Nyomtatási_terület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Sinai Bertalanné</dc:creator>
  <cp:lastModifiedBy>User</cp:lastModifiedBy>
  <cp:lastPrinted>2020-05-23T12:50:06Z</cp:lastPrinted>
  <dcterms:created xsi:type="dcterms:W3CDTF">2017-05-18T09:28:10Z</dcterms:created>
  <dcterms:modified xsi:type="dcterms:W3CDTF">2020-06-08T07:12:07Z</dcterms:modified>
</cp:coreProperties>
</file>