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315" windowHeight="12840" firstSheet="5" activeTab="5"/>
  </bookViews>
  <sheets>
    <sheet name="Bevételek" sheetId="4" r:id="rId1"/>
    <sheet name="Kiadások" sheetId="7" r:id="rId2"/>
    <sheet name="Int.kiad" sheetId="17" r:id="rId3"/>
    <sheet name="pénzeszk vált" sheetId="22" r:id="rId4"/>
    <sheet name="Pénzmaradvány" sheetId="35" r:id="rId5"/>
    <sheet name="vagyon kim." sheetId="34" r:id="rId6"/>
    <sheet name="0-ra leírt eszk" sheetId="36" r:id="rId7"/>
    <sheet name="Kötelezettségek" sheetId="37" r:id="rId8"/>
    <sheet name="Mérleg" sheetId="31" r:id="rId9"/>
    <sheet name="Pénzforgalmi jelentés" sheetId="32" r:id="rId10"/>
    <sheet name="Közvetett tám." sheetId="27" r:id="rId11"/>
    <sheet name="Közvetlen támogatás" sheetId="29" r:id="rId12"/>
    <sheet name="Több éves kih." sheetId="28" r:id="rId13"/>
    <sheet name="Adósságot kel." sheetId="38" r:id="rId14"/>
    <sheet name="Munka1" sheetId="39" r:id="rId15"/>
  </sheets>
  <calcPr calcId="125725"/>
</workbook>
</file>

<file path=xl/calcChain.xml><?xml version="1.0" encoding="utf-8"?>
<calcChain xmlns="http://schemas.openxmlformats.org/spreadsheetml/2006/main">
  <c r="F22" i="38"/>
  <c r="E22"/>
  <c r="D22"/>
  <c r="C22"/>
  <c r="G21"/>
  <c r="G20"/>
  <c r="G19"/>
  <c r="G18"/>
  <c r="F17"/>
  <c r="E17"/>
  <c r="D17"/>
  <c r="G16"/>
  <c r="G15"/>
  <c r="G14"/>
  <c r="G13"/>
  <c r="F12"/>
  <c r="E12"/>
  <c r="D12"/>
  <c r="C12"/>
  <c r="G9"/>
  <c r="G12" s="1"/>
  <c r="G22" l="1"/>
  <c r="G17"/>
  <c r="E4" i="34" l="1"/>
  <c r="E5"/>
  <c r="E6"/>
  <c r="E7"/>
  <c r="E8"/>
  <c r="E9"/>
  <c r="E10"/>
  <c r="E12"/>
  <c r="E13"/>
  <c r="E14"/>
  <c r="E15"/>
  <c r="E17"/>
  <c r="E18"/>
  <c r="E20"/>
  <c r="E21"/>
  <c r="E22"/>
  <c r="E24"/>
  <c r="E25"/>
  <c r="E26"/>
  <c r="E27"/>
  <c r="D13" i="29"/>
  <c r="F6" i="17"/>
  <c r="F7"/>
  <c r="F13"/>
  <c r="F14"/>
  <c r="F15"/>
  <c r="F16"/>
  <c r="F22"/>
  <c r="F23"/>
  <c r="F24"/>
  <c r="F33"/>
  <c r="F34"/>
  <c r="F35"/>
  <c r="F40"/>
  <c r="F41"/>
  <c r="F42"/>
  <c r="F5"/>
  <c r="E9"/>
  <c r="E18" s="1"/>
  <c r="E29"/>
  <c r="E36"/>
  <c r="E43"/>
  <c r="J16" i="7"/>
  <c r="J6"/>
  <c r="J7"/>
  <c r="J10"/>
  <c r="J11"/>
  <c r="J12"/>
  <c r="J14"/>
  <c r="J15"/>
  <c r="J5"/>
  <c r="I9"/>
  <c r="J9"/>
  <c r="J20" i="4"/>
  <c r="K5"/>
  <c r="K6"/>
  <c r="I19" i="7"/>
  <c r="J19" s="1"/>
  <c r="K22" i="4"/>
  <c r="K25"/>
  <c r="K28"/>
  <c r="K21"/>
  <c r="K23"/>
  <c r="K20"/>
  <c r="K19"/>
  <c r="J4"/>
  <c r="J30" s="1"/>
  <c r="K4"/>
  <c r="D18" i="17"/>
  <c r="C13" i="29"/>
  <c r="L18" i="28"/>
  <c r="K18"/>
  <c r="J18"/>
  <c r="I18"/>
  <c r="H18"/>
  <c r="G18"/>
  <c r="F18"/>
  <c r="E18"/>
  <c r="D25" i="17"/>
  <c r="F25" s="1"/>
  <c r="D43"/>
  <c r="F43" s="1"/>
  <c r="D36"/>
  <c r="F36" s="1"/>
  <c r="D29"/>
  <c r="F29" s="1"/>
  <c r="F9" l="1"/>
  <c r="F18"/>
</calcChain>
</file>

<file path=xl/sharedStrings.xml><?xml version="1.0" encoding="utf-8"?>
<sst xmlns="http://schemas.openxmlformats.org/spreadsheetml/2006/main" count="873" uniqueCount="628">
  <si>
    <t>Összesen:</t>
  </si>
  <si>
    <t>1.</t>
  </si>
  <si>
    <t>2.</t>
  </si>
  <si>
    <t>3.</t>
  </si>
  <si>
    <t>4.</t>
  </si>
  <si>
    <t>Összesen</t>
  </si>
  <si>
    <t>I.</t>
  </si>
  <si>
    <t>Működési bevételek</t>
  </si>
  <si>
    <t>Intézményi működési bevételek</t>
  </si>
  <si>
    <t>Önkormányzatok sajátos bevételei</t>
  </si>
  <si>
    <t>Helyi adók</t>
  </si>
  <si>
    <t xml:space="preserve">Bírságok, pótlékok, egyéb sajátos bevételek </t>
  </si>
  <si>
    <t>II.</t>
  </si>
  <si>
    <t>Támogatások</t>
  </si>
  <si>
    <t>Önkormányzatok költségvetési támogatása</t>
  </si>
  <si>
    <t>Normatív hozzájárulások</t>
  </si>
  <si>
    <t>III.</t>
  </si>
  <si>
    <t>Felhalmozási és tőke jellegű bevételek</t>
  </si>
  <si>
    <t>IV.</t>
  </si>
  <si>
    <t>Támogatásértékű bevételek</t>
  </si>
  <si>
    <t>Támogatásértékű bevétel működési célra</t>
  </si>
  <si>
    <t xml:space="preserve"> ebből : TB alapból átvett pénzeszközök</t>
  </si>
  <si>
    <t>Támogatásértékű bevétel felhalmozási célra</t>
  </si>
  <si>
    <t>V.</t>
  </si>
  <si>
    <t>VII.</t>
  </si>
  <si>
    <t>Pénzforgalom nélküli bevételek  (előző évi pénzmaradvány igénybevétele)</t>
  </si>
  <si>
    <t>BEVÉTELEK ÖSSZESEN:</t>
  </si>
  <si>
    <t>2013. évre</t>
  </si>
  <si>
    <t>Személyi juttatások</t>
  </si>
  <si>
    <t>Dologi kiadások</t>
  </si>
  <si>
    <t>Támogatásértékű kiadások államháztartáson belülre, felhalmozási célra / tűzoltóautó</t>
  </si>
  <si>
    <t>Végleges pénzeszközök átadása</t>
  </si>
  <si>
    <t>Működési célra egyéb szerv. Tám.</t>
  </si>
  <si>
    <t>Felhalmozási célra / lakásépítés</t>
  </si>
  <si>
    <t>VI.</t>
  </si>
  <si>
    <t>Szociálpolitikai ellátások és egyéb juttatások</t>
  </si>
  <si>
    <t xml:space="preserve">VII. </t>
  </si>
  <si>
    <t>Felújítások</t>
  </si>
  <si>
    <t>VIII.</t>
  </si>
  <si>
    <t>Beruházás</t>
  </si>
  <si>
    <t>IX.</t>
  </si>
  <si>
    <t>Tartalék</t>
  </si>
  <si>
    <t>KIADÁSOK ÖSSZESEN:</t>
  </si>
  <si>
    <t>Szociális hozzájárulási adó</t>
  </si>
  <si>
    <t>Rendszeres szociális segély</t>
  </si>
  <si>
    <t>FHT</t>
  </si>
  <si>
    <t>Lakásfenntartási támogatás</t>
  </si>
  <si>
    <t>a</t>
  </si>
  <si>
    <t>b</t>
  </si>
  <si>
    <t>c</t>
  </si>
  <si>
    <t>Gépjárműadó 40% -a</t>
  </si>
  <si>
    <t>Fejlesztési célú hitel felvétel</t>
  </si>
  <si>
    <t>Megnevezés</t>
  </si>
  <si>
    <t>Pótlékok, bírságok</t>
  </si>
  <si>
    <t>Intézmények működési támogatása</t>
  </si>
  <si>
    <t>Egyes szociális feladatok támogatása</t>
  </si>
  <si>
    <t>Egyéb központi támogatás</t>
  </si>
  <si>
    <t>Eredeti ei.</t>
  </si>
  <si>
    <t>Saját bevétel és adósságot keletkeztető ügyletből eredő fizetési kötelezettség összegei</t>
  </si>
  <si>
    <t>Közhatalmi bevételek</t>
  </si>
  <si>
    <t>Iparűzési adó</t>
  </si>
  <si>
    <t>Saját bevételek összesen (1-4)</t>
  </si>
  <si>
    <t>Felvett, átvállalt hitel</t>
  </si>
  <si>
    <t>Hitelviszonyt megtestesítı értékpapír</t>
  </si>
  <si>
    <t>Adott váltó</t>
  </si>
  <si>
    <t>Pénzügyi lízing</t>
  </si>
  <si>
    <t>Előző év(ek)ben kelt. T.évi fiz. Köt.</t>
  </si>
  <si>
    <t>T. évben kelt. T.évi fiz. Köt.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</si>
  <si>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</si>
  <si>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</si>
  <si>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</si>
  <si>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</si>
  <si>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gyermekek étkezési díjával kapcsolatos kedvezmény, ill. ingyenes étkezés</t>
  </si>
  <si>
    <t>Dusnok Község Önkormányzata                                                                                                2013. évi költségvetése több éves kihatással járó döntések</t>
  </si>
  <si>
    <t>Sor-szám</t>
  </si>
  <si>
    <t>Több éves kihatással járó döntés megnevezése</t>
  </si>
  <si>
    <t>terv</t>
  </si>
  <si>
    <t>K:</t>
  </si>
  <si>
    <t>B:</t>
  </si>
  <si>
    <t>Bursa-Hungarica felsőokt.</t>
  </si>
  <si>
    <t>Arany János öszt.</t>
  </si>
  <si>
    <t>Összesen adatok</t>
  </si>
  <si>
    <t>Eredeti javaslat</t>
  </si>
  <si>
    <t>Sport egyesület</t>
  </si>
  <si>
    <t>Cserkészcsapat</t>
  </si>
  <si>
    <t>Dusnoki Kulturális Egyesület</t>
  </si>
  <si>
    <t xml:space="preserve">Polgárőrök </t>
  </si>
  <si>
    <t>Horgász Egyesület</t>
  </si>
  <si>
    <t>Kincskereső</t>
  </si>
  <si>
    <t>Egyéb</t>
  </si>
  <si>
    <t>Májusi mód</t>
  </si>
  <si>
    <t>Szept. mód</t>
  </si>
  <si>
    <t>Szerkezetátalakítási tartalék</t>
  </si>
  <si>
    <t>Eredeti</t>
  </si>
  <si>
    <t>Szept. mód.</t>
  </si>
  <si>
    <t>Máj. mód.</t>
  </si>
  <si>
    <t>nov. mód</t>
  </si>
  <si>
    <t>Központi tám működési</t>
  </si>
  <si>
    <t>Önhiki</t>
  </si>
  <si>
    <t>dec. mód</t>
  </si>
  <si>
    <t>Pénzeszköz átvétel felhalmozási célra ( Paks. Közalapítvány )</t>
  </si>
  <si>
    <t>Előző évi visszatérülések</t>
  </si>
  <si>
    <t>Nov. mód</t>
  </si>
  <si>
    <t>Dec. mód.</t>
  </si>
  <si>
    <t>Teljesítés</t>
  </si>
  <si>
    <t>Telj. %</t>
  </si>
  <si>
    <t>Függő bevétel</t>
  </si>
  <si>
    <t>Fordított áfa megelőlegezése miatti felhalmozási bevétel</t>
  </si>
  <si>
    <t>telejsítés</t>
  </si>
  <si>
    <t>telj %</t>
  </si>
  <si>
    <t>Felhalmozási célú kölcsönök visszatérülése (Kulturális egyesület)</t>
  </si>
  <si>
    <t>Felhalmozási célú kölcsön nyújtása (Kulturális Egyesület)</t>
  </si>
  <si>
    <t>Függő, átfutó, kiegyenlítő kiadások</t>
  </si>
  <si>
    <t>Költségvetési kiadások</t>
  </si>
  <si>
    <t>FORRÁSOK ÖSSZESEN (85+101+146)</t>
  </si>
  <si>
    <t>147</t>
  </si>
  <si>
    <t>F) KÖTELEZETTSÉGEK ÖSSZESEN (110+138+145)</t>
  </si>
  <si>
    <t>146</t>
  </si>
  <si>
    <t>III. Egyéb passzív pénzügyi elszámolások összesen (139+...+142)</t>
  </si>
  <si>
    <t>145</t>
  </si>
  <si>
    <t>- Nemzetközi támogatási programok deviza elszámolása (488-ból)</t>
  </si>
  <si>
    <t>144</t>
  </si>
  <si>
    <t>Ebből: - Költségvetésen kívüli letéti elszámolások (488-ból)</t>
  </si>
  <si>
    <t>143</t>
  </si>
  <si>
    <t>4. Költségvetésen kívüli passzív pénzügyi elszámolások (488)</t>
  </si>
  <si>
    <t>142</t>
  </si>
  <si>
    <t>3. Költségvetési passzív kiegyenlítő elszámolások (483-484.)</t>
  </si>
  <si>
    <t>141</t>
  </si>
  <si>
    <t>2. Költségvetési passzív átfutó elszámolások (482., 485., 486.)</t>
  </si>
  <si>
    <t>140</t>
  </si>
  <si>
    <t>1. Költségvetési passzív függő elszámolások (481.)</t>
  </si>
  <si>
    <t>139</t>
  </si>
  <si>
    <t>II. Rövid lejáratú kötelezettségek összesen (111+113+117+121+124)</t>
  </si>
  <si>
    <t>138</t>
  </si>
  <si>
    <t>- egyéb különféle kötelezettségek (4499-ből)</t>
  </si>
  <si>
    <t>137</t>
  </si>
  <si>
    <t>- a tárgyévet követő évet terhelő egyéb rövid lejáratú kötelezettségek (4499-ből)</t>
  </si>
  <si>
    <t>136</t>
  </si>
  <si>
    <t>- tárgyévi költségvetést terhelő egyéb rövid lejáratú kötelezettségek (4499-ből)</t>
  </si>
  <si>
    <t>135</t>
  </si>
  <si>
    <t>- egyéb hosszú lejáratú kötelezettségek következő évet terhelő törlesztő részletei (438-ból)</t>
  </si>
  <si>
    <t>134</t>
  </si>
  <si>
    <t>- garancia és kezességvállalásból származó kötelezettségek (4493.)</t>
  </si>
  <si>
    <t>133</t>
  </si>
  <si>
    <t>- nemzetközi támogatási programok miatti kötelezettségek (4494.)</t>
  </si>
  <si>
    <t>132</t>
  </si>
  <si>
    <t>- szabálytalan kifizetések miatti kötelezettségek (4492.)</t>
  </si>
  <si>
    <t>131</t>
  </si>
  <si>
    <t>- előfinanszírozás miatti kötelezettségek (4495.)</t>
  </si>
  <si>
    <t>130</t>
  </si>
  <si>
    <t>- támogatási program előlege miatti kötelezettségek (4491.)</t>
  </si>
  <si>
    <t>129</t>
  </si>
  <si>
    <t>- helyi adó túlfizetése miatti kötelezettségek (4472.)</t>
  </si>
  <si>
    <t>128</t>
  </si>
  <si>
    <t>- költségvetéssel szembeni kötelezettségek (446.)</t>
  </si>
  <si>
    <t>127</t>
  </si>
  <si>
    <t>- munkavállalókkal szembeni különféle kötelezettségek (445.)</t>
  </si>
  <si>
    <t>126</t>
  </si>
  <si>
    <t>Ebből: - váltótartozások (444.)</t>
  </si>
  <si>
    <t>125</t>
  </si>
  <si>
    <t>5. Egyéb rövid lejáratú kötelezettségek (437-ből, 438-ból, 444., 445., 446., 447., 449.)</t>
  </si>
  <si>
    <t>124</t>
  </si>
  <si>
    <t>- tárgyévet követő évet terhelő szállítói kötelezettségek</t>
  </si>
  <si>
    <t>123</t>
  </si>
  <si>
    <t>Ebből: - tárgyévi költségvetést terhelő szállítói kötelezettségek</t>
  </si>
  <si>
    <t>122</t>
  </si>
  <si>
    <t>4. Kötelezettségek áruszállításból és szolgáltatásból (szállítók) (441-443.,4386-ból) (122+123)</t>
  </si>
  <si>
    <t>121</t>
  </si>
  <si>
    <t>- működási célú kötvénykibocsátásból származó tartozások következő évet terhelő törlesztő részletei (43412-ből)</t>
  </si>
  <si>
    <t>120</t>
  </si>
  <si>
    <t>- felhalmozási célú kötvénykibocsátásból származó tartozások következő évet terhelő törlesztő részletei (43411-ből)</t>
  </si>
  <si>
    <t>119</t>
  </si>
  <si>
    <t>Ebből: - rövid lejáratú működési célú kötványkibocsátások (457-ből)</t>
  </si>
  <si>
    <t>118</t>
  </si>
  <si>
    <t>3. Rövid lejáratú tartozások kötvénykibocsátásból  (4341-ből, 457-ből) (118+119+120)</t>
  </si>
  <si>
    <t>117</t>
  </si>
  <si>
    <t>- működési célú hosszú lejáratú hitelek következő évet terhelő törlesztő részletei (431121., 432121.)</t>
  </si>
  <si>
    <t>116</t>
  </si>
  <si>
    <t>- beruházási, fejlesztési hitelek következő évet terhelő törlesztő részletei (431111., 432111., 43311.)</t>
  </si>
  <si>
    <t>115</t>
  </si>
  <si>
    <t>Ebből: - likvid hitelek (455-ből, 456-ból)</t>
  </si>
  <si>
    <t>114</t>
  </si>
  <si>
    <t>2. Rövid lejáratú hitelek (4311-ből, 4321-ből, 4331-ből, 4511., 4521., 4551.,4561.)</t>
  </si>
  <si>
    <t>113</t>
  </si>
  <si>
    <t>Ebből:  - hosszú lejáratra kapott kölcsönök következő évet terhelő törlesztő részletei (43511., 43611.)</t>
  </si>
  <si>
    <t>112</t>
  </si>
  <si>
    <t>1. Rövid lejáratú kapott kölcsönök (43511., 43611., 4531., 4541.)</t>
  </si>
  <si>
    <t>111</t>
  </si>
  <si>
    <t>I. Hosszú lejáratú kötelezettségek összesen (102+…+108)</t>
  </si>
  <si>
    <t>110</t>
  </si>
  <si>
    <t>Ebből: - hosszú lejáratú szállítói tartozások (4386)</t>
  </si>
  <si>
    <t>109</t>
  </si>
  <si>
    <t>7. Egyéb hosszú lejáratú kötelezettségek (438-ból)</t>
  </si>
  <si>
    <t>108</t>
  </si>
  <si>
    <t>6. Pénzügyi lízing miatti kötelezettségek (437-ből)</t>
  </si>
  <si>
    <t>107</t>
  </si>
  <si>
    <t>5. Működési célú hosszú lejáratú hitelek (431122., 432122.)</t>
  </si>
  <si>
    <t>106</t>
  </si>
  <si>
    <t>4. Beruházási és fejlesztési hitelek (431112., 432112., 43312.)</t>
  </si>
  <si>
    <t>105</t>
  </si>
  <si>
    <t>3. Tartozások működési célú kötvénykibocsátásból (43412-ből)</t>
  </si>
  <si>
    <t>104</t>
  </si>
  <si>
    <t>2. Tartozások fejlesztési célú kötvénykibocsátásból (43411-ből)</t>
  </si>
  <si>
    <t>103</t>
  </si>
  <si>
    <t>1. Hosszú lejáratra kapott kölcsönök (43512., 43612.)</t>
  </si>
  <si>
    <t>102</t>
  </si>
  <si>
    <t>E) TARTALÉKOK ÖSSZESEN (93+100)</t>
  </si>
  <si>
    <t>101</t>
  </si>
  <si>
    <t>II. Vállalkozási tartalékok összesen (94+97+98+99)</t>
  </si>
  <si>
    <t>100</t>
  </si>
  <si>
    <t>4. Vállalkozási bevételi lemaradás (428.)</t>
  </si>
  <si>
    <t>99</t>
  </si>
  <si>
    <t>3. Vállalkozási kiadási megtakarítás (427.)</t>
  </si>
  <si>
    <t>98</t>
  </si>
  <si>
    <t>2. Vállalkozási maradvány (4222., 4223.)</t>
  </si>
  <si>
    <t>97</t>
  </si>
  <si>
    <t>- előző év(ek) vállalkozási tartalék elszámolása (4224.)</t>
  </si>
  <si>
    <t>96</t>
  </si>
  <si>
    <t>Ebből: - tárgyévi vállalkozási tartalék elszámolása (4221.)</t>
  </si>
  <si>
    <t>95</t>
  </si>
  <si>
    <t>1. Vállalkozási tartalék elszámolása (4221., 4224.) (95+96)</t>
  </si>
  <si>
    <t>94</t>
  </si>
  <si>
    <t>I. Költségvetési tartalékok összesen (86+89+...+92)</t>
  </si>
  <si>
    <t>93</t>
  </si>
  <si>
    <t>5. Előirányzat-maradvány (424.)</t>
  </si>
  <si>
    <t>92</t>
  </si>
  <si>
    <t>4. Költségvetési bevételi lemaradás (426.)</t>
  </si>
  <si>
    <t>91</t>
  </si>
  <si>
    <t>3. Költségvetési kiadási megtakarítás (425.)</t>
  </si>
  <si>
    <t>90</t>
  </si>
  <si>
    <t>2. Költségvetési pénzmaradvány (4212.)</t>
  </si>
  <si>
    <t>89</t>
  </si>
  <si>
    <t>- előző év(ek) költségvetési tartalék elszámolása (4214.)</t>
  </si>
  <si>
    <t>88</t>
  </si>
  <si>
    <t>Ebből: - tárgyévi költségvetési tartalék elszámolása (4211.)</t>
  </si>
  <si>
    <t>87</t>
  </si>
  <si>
    <t>1. Költségvetési tartalék elszámolása (4211., 4214.) (87+88)</t>
  </si>
  <si>
    <t>86</t>
  </si>
  <si>
    <t>D) SAJÁT TŐKE ÖSSZESEN (78+81+84)</t>
  </si>
  <si>
    <t>85</t>
  </si>
  <si>
    <t>III. Értékelési tartalék (82+83)</t>
  </si>
  <si>
    <t>84</t>
  </si>
  <si>
    <t>2. Saját tulajdonban lévő eszközök értékelési tartaléka (4172.)</t>
  </si>
  <si>
    <t>83</t>
  </si>
  <si>
    <t>1. Kezelésbe vett eszközök értékelési tartaléka (4171.)</t>
  </si>
  <si>
    <t>82</t>
  </si>
  <si>
    <t>II. Tőkeváltozások (79+80)</t>
  </si>
  <si>
    <t>81</t>
  </si>
  <si>
    <t>2. Saját tulajdonban lévő eszközök tőkeváltozása (413.)</t>
  </si>
  <si>
    <t>80</t>
  </si>
  <si>
    <t>1. Kezelésbe vett eszközök tőkeváltozása (412.)</t>
  </si>
  <si>
    <t>79</t>
  </si>
  <si>
    <t>I. Tartós tőke (76+77)</t>
  </si>
  <si>
    <t>78</t>
  </si>
  <si>
    <t>2. Saját tulajdonban lévő eszközök tartós tőkéje (4112.)</t>
  </si>
  <si>
    <t>77</t>
  </si>
  <si>
    <t>1. Kezelésbe vett eszközök tartós tőkéje (4111.)</t>
  </si>
  <si>
    <t>76</t>
  </si>
  <si>
    <t/>
  </si>
  <si>
    <t>FORRÁSOK</t>
  </si>
  <si>
    <t>ESZKÖZÖK ÖSSZESEN (33+74)</t>
  </si>
  <si>
    <t>75</t>
  </si>
  <si>
    <t>B) FORGÓESZKÖZÖK ÖSSZESEN (40+52+59+68+73)</t>
  </si>
  <si>
    <t>74</t>
  </si>
  <si>
    <t>V. Egyéb aktív pénzügyi elszámolások összesen (69+...+72)</t>
  </si>
  <si>
    <t>73</t>
  </si>
  <si>
    <t>4. Költségvetésen kívüli aktív pénzügyi elszámolások (399.)</t>
  </si>
  <si>
    <t>72</t>
  </si>
  <si>
    <t>3. Költségvetési aktív kiegyenlítő elszámolások (394.)</t>
  </si>
  <si>
    <t>71</t>
  </si>
  <si>
    <t>2. Költségvetési aktív átfutó elszámolások (392., 395., 396., 398.)</t>
  </si>
  <si>
    <t>70</t>
  </si>
  <si>
    <t>1. Költségvetési aktív függő elszámolások (391.)</t>
  </si>
  <si>
    <t>69</t>
  </si>
  <si>
    <t>IV. Pénzeszközök összesen (60+61+64+65)</t>
  </si>
  <si>
    <t>68</t>
  </si>
  <si>
    <t>4/b Idegen pénzeszközök elszámolt értékvesztése (3599, 369)</t>
  </si>
  <si>
    <t>67</t>
  </si>
  <si>
    <t>Ebből:  4/a Idegen pénzeszközök bekerülési (könyv szerinti) értéke (35-ből, 36-ból)</t>
  </si>
  <si>
    <t>66</t>
  </si>
  <si>
    <t>4. Idegen pénzeszközök számlái (35-36.)</t>
  </si>
  <si>
    <t>65</t>
  </si>
  <si>
    <t>3. Elszámolási számlák (33-34.)</t>
  </si>
  <si>
    <t>64</t>
  </si>
  <si>
    <t>2/b Költségvetési pénzforgalmi számlák elszámolt értékvesztése (329.)</t>
  </si>
  <si>
    <t>63</t>
  </si>
  <si>
    <t>Ebből:  2/a Költségvetési pénzforgalmi számlák bekerülési (könyv szerinti) értéke (32-ből)</t>
  </si>
  <si>
    <t>62</t>
  </si>
  <si>
    <t>2. Költségvetési pénzforgalmi számlák (32.)</t>
  </si>
  <si>
    <t>61</t>
  </si>
  <si>
    <t>1. Pénztárak, csekkek, betétkönyvek (31.)</t>
  </si>
  <si>
    <t>60</t>
  </si>
  <si>
    <t>III. Értékpapírok összesen (53+56)</t>
  </si>
  <si>
    <t>59</t>
  </si>
  <si>
    <t>2/b Forgatási célú hitelviszonyt megtestesítő értékpapír elszámolt értékvesztése (298-ból)</t>
  </si>
  <si>
    <t>58</t>
  </si>
  <si>
    <t>2/a Forgatási célú hitelviszonyt megtestesítő értékpapír bekerülési (könyv szerinti) értéke (291-ből, 292-ből, 293-ból, 294-ből)</t>
  </si>
  <si>
    <t>57</t>
  </si>
  <si>
    <t>2. Forgatási célú hitelviszonyt megtestesítő értékpapír (291-ből, 292-ből, 293-ból, 294-ből, 298-ból)</t>
  </si>
  <si>
    <t>56</t>
  </si>
  <si>
    <t>1/b Forgatási célú részesedés elszámolt értékvesztése (298-ból)</t>
  </si>
  <si>
    <t>55</t>
  </si>
  <si>
    <t>1/a Forgatási célú részesedés bekerülési (könyv szerinti) értéke (295-ből)</t>
  </si>
  <si>
    <t>54</t>
  </si>
  <si>
    <t>1. Forgatási célú részesedés (295-ből, 298-ból)</t>
  </si>
  <si>
    <t>53</t>
  </si>
  <si>
    <t>II. Követelések összesen (41+42+43+45)</t>
  </si>
  <si>
    <t>52</t>
  </si>
  <si>
    <t>- egyéb hosszú lejáratú követelésekből a mérlegfordulónapot követő egy éven belül esedékes részletek (195-ből, 1982-ből)</t>
  </si>
  <si>
    <t>51</t>
  </si>
  <si>
    <t>- garancia- és kezességvállalásból származó követelések (2873.)</t>
  </si>
  <si>
    <t>50</t>
  </si>
  <si>
    <t>- nemzetközi támogatási programok miatti követelések (2874.)</t>
  </si>
  <si>
    <t>49</t>
  </si>
  <si>
    <t>- támogatási programok szabálytalan kifizetése miatti követelések (2872.)</t>
  </si>
  <si>
    <t>48</t>
  </si>
  <si>
    <t>- előfinanszírozás miatti követelések (2876.)</t>
  </si>
  <si>
    <t>47</t>
  </si>
  <si>
    <t>Ebből: - támogatási program előlegek (2871.)</t>
  </si>
  <si>
    <t>46</t>
  </si>
  <si>
    <t>4. Egyéb követelések (285-287., 2885., 2886., 2889., 19-ből)</t>
  </si>
  <si>
    <t>45</t>
  </si>
  <si>
    <t>Ebből: - tartósan adott kölcsönökből a mérlegfordulónapot követő egy éven belül esedékes részletek (191-194-ből, 1981-ből)</t>
  </si>
  <si>
    <t>44</t>
  </si>
  <si>
    <t>3. Rövid lejáratú adott kölcsönök (27., 278, 19-ből)</t>
  </si>
  <si>
    <t>43</t>
  </si>
  <si>
    <t>2. Adósok (281., 2881.)</t>
  </si>
  <si>
    <t>42</t>
  </si>
  <si>
    <t>1. Követelések áruszállításból és szolgáltatásból (vevők) (282., 283., 284., 2882., 2883., 2884.)</t>
  </si>
  <si>
    <t>41</t>
  </si>
  <si>
    <t>I. Készletek összesen (34+…+39)</t>
  </si>
  <si>
    <t>40</t>
  </si>
  <si>
    <t>6. Követelés fejében átvett eszközök, készletek ( 233., 245.)</t>
  </si>
  <si>
    <t>39</t>
  </si>
  <si>
    <t>5. Áruk, betétdíja gönyölegek, közvetített szolgáltatások (22., 231., 232., 234., 242., 243., 244., 246.)</t>
  </si>
  <si>
    <t>38</t>
  </si>
  <si>
    <t>4. Késztermékek (251., 261.)</t>
  </si>
  <si>
    <t>37</t>
  </si>
  <si>
    <t>3. Növendék-, hízó és egyéb állatok (252., 262.)</t>
  </si>
  <si>
    <t>36</t>
  </si>
  <si>
    <t>2. Befejezetlen termelés és félkész termékek (253., 263.)</t>
  </si>
  <si>
    <t>35</t>
  </si>
  <si>
    <t>1. Anyagok (21., 241.)</t>
  </si>
  <si>
    <t>34</t>
  </si>
  <si>
    <t>A) BEFEKTETETT ESZKÖZÖK ÖSSZESEN (07+16+26+32)</t>
  </si>
  <si>
    <t>33</t>
  </si>
  <si>
    <t>IV. Üzemeltetésre, kezelésre átadott, koncesszióba, vagyonkezelésbe adott, illetve vagyonkezelésbe              vett eszközök  (27+…+31)</t>
  </si>
  <si>
    <t>32</t>
  </si>
  <si>
    <t>5. Üzemeltetésre, kezelésre átadott, koncesszióba, vagyonkezelésbe adott, illetve vagyonkezelésbe vett eszközök értékhelyesbítése (169.)</t>
  </si>
  <si>
    <t>31</t>
  </si>
  <si>
    <t>4. Vagyonkezelésbe vett eszközök (165., 166.)</t>
  </si>
  <si>
    <t>30</t>
  </si>
  <si>
    <t>3. Vagyonkezelésbe adott eszközök (167., 168.)</t>
  </si>
  <si>
    <t>29</t>
  </si>
  <si>
    <t>2. Koncesszióba adott eszközök (163., 164.)</t>
  </si>
  <si>
    <t>28</t>
  </si>
  <si>
    <t>1. Üzemeltetésre, kezelésre átadott eszközök (161., 162.)</t>
  </si>
  <si>
    <t>27</t>
  </si>
  <si>
    <t>III. Befektetett pénzügyi eszközök összesen (17+19+20+21+24+25)</t>
  </si>
  <si>
    <t>26</t>
  </si>
  <si>
    <t>6. Befektetett pénzügyi eszközök értékhelyesbítése (179.)</t>
  </si>
  <si>
    <t>25</t>
  </si>
  <si>
    <t>5. Egyéb hosszú lejáratú követelések (195-ből, 1982-ből)</t>
  </si>
  <si>
    <t>24</t>
  </si>
  <si>
    <t>4/b Hosszú lejáratú betétek elszámolt értékvesztése (1988)</t>
  </si>
  <si>
    <t>23</t>
  </si>
  <si>
    <t>Ebből:  4/a Hosszú lejáratú betétek bekerülési (könyv szerinti) értéke (178)</t>
  </si>
  <si>
    <t>22</t>
  </si>
  <si>
    <t>4. Hosszú lejáratú betétek (178., 1988.)</t>
  </si>
  <si>
    <t>21</t>
  </si>
  <si>
    <t>3. Tartósan adott kölcsön (191-194-ből,1981-ből)</t>
  </si>
  <si>
    <t>20</t>
  </si>
  <si>
    <t>2. Tartós hitelviszonyt megtestesítő értékpapír (172-174.,1752.)</t>
  </si>
  <si>
    <t>19</t>
  </si>
  <si>
    <t>Ebből - tartós társulási részesedés (1711-ből, 1751-ből)</t>
  </si>
  <si>
    <t>18</t>
  </si>
  <si>
    <t>1. Tartós részesedés (1711., 1751.)</t>
  </si>
  <si>
    <t>17</t>
  </si>
  <si>
    <t>II. Tárgyi eszközök összesen (08+...+15)</t>
  </si>
  <si>
    <t>16</t>
  </si>
  <si>
    <t>8. Tárgyi eszközök értékhelyesbítése (129.,1319.,1329.,149.)</t>
  </si>
  <si>
    <t>15</t>
  </si>
  <si>
    <t>7. Állami készletek, tartalékok (1591.,1592.)</t>
  </si>
  <si>
    <t>14</t>
  </si>
  <si>
    <t>6. Beruházásra adott előlegek (128.,1318.,1328.,148.1598.,1599.)</t>
  </si>
  <si>
    <t>13</t>
  </si>
  <si>
    <t>5. Beruházások,felújítások (122-ből,127.,1312-ből,1317.,1322-ből,1327.,142-ből,147.)</t>
  </si>
  <si>
    <t>12</t>
  </si>
  <si>
    <t>4. Tenyészállatok (141.,142-ből)</t>
  </si>
  <si>
    <t>11</t>
  </si>
  <si>
    <t>3. Járművek (1321.,1322-ből)</t>
  </si>
  <si>
    <t>10</t>
  </si>
  <si>
    <t>2. Gépek, berendezések és felszerelések (1311.,1312-ből)</t>
  </si>
  <si>
    <t>09</t>
  </si>
  <si>
    <t>1. Ingatlanok és a kapcsolódó vagyoni értékű jogok (121.,122-ből)</t>
  </si>
  <si>
    <t>08</t>
  </si>
  <si>
    <t>I. Immateriális javak összesen (01+...+06)</t>
  </si>
  <si>
    <t>07</t>
  </si>
  <si>
    <t>6. Immateriális javak értékhelyesbítése (119.)</t>
  </si>
  <si>
    <t>06</t>
  </si>
  <si>
    <t>5. Immateriális javakra adott előlegek (1181.,1182.)</t>
  </si>
  <si>
    <t>05</t>
  </si>
  <si>
    <t>4. Szellemi termékek (111-ből,112-ből)</t>
  </si>
  <si>
    <t>04</t>
  </si>
  <si>
    <t>3. Vagyoni értékű jogok (111-ből,112-ből)</t>
  </si>
  <si>
    <t>03</t>
  </si>
  <si>
    <t>2. Kísérleti fejlesztés aktivált értéke (111-ből,112-ből)</t>
  </si>
  <si>
    <t>02</t>
  </si>
  <si>
    <t>1. Alapítás-átszervezés aktivált értéke (111-ből,112-ből)</t>
  </si>
  <si>
    <t>01</t>
  </si>
  <si>
    <t>ESZKÖZÖK</t>
  </si>
  <si>
    <t>Tárgyévi állományi érték</t>
  </si>
  <si>
    <t>Előző évi állományi érték</t>
  </si>
  <si>
    <t>Munkajogi létszám (fő) a tárgyidőszak végén</t>
  </si>
  <si>
    <t>Foglalkoztatottak létszáma (fő) - időszakra</t>
  </si>
  <si>
    <t>Pénzkészlet a tárgyidőszak végén</t>
  </si>
  <si>
    <t>Pénzkészlet január 1-jén</t>
  </si>
  <si>
    <t>Függő, átfutó, kiegyenlítő bevételek (=10/38)</t>
  </si>
  <si>
    <t>Különböző finanszírozási bevételek (=10/34-10/20-10/24)</t>
  </si>
  <si>
    <t>Központi, irányítószervi támogatás (=10/24)</t>
  </si>
  <si>
    <t>Alap- és vállalkozási tevékenység közötti elszámolások (=10/19)</t>
  </si>
  <si>
    <t>Maradvány felhalmozási célú igénybevétele (=10/16+10/18)</t>
  </si>
  <si>
    <t>Maradvány működési célú igénybevétele (=10/15+10/17)</t>
  </si>
  <si>
    <t>Függő, átfutó, kiegyenlítő kiadások  (=06/34)</t>
  </si>
  <si>
    <t>Különböző finanszírozási kiadások (=06/30-06/18-06/29)</t>
  </si>
  <si>
    <t>Központi, irányítószervi támogatás folyósítása (=06/18)</t>
  </si>
  <si>
    <t>Alap- és vállalkozási tevékenység közötti elszámolások (=06/29)</t>
  </si>
  <si>
    <t>Felhalmozási költségvetési kiadások és bevételek egyenlege (36 - 68)</t>
  </si>
  <si>
    <t>Működési költségvetési kiadások és bevételek egyenlege (21 - 51)</t>
  </si>
  <si>
    <t>Felhalmozási célú átvett pénzeszközök (=09/124) (64+...+66)</t>
  </si>
  <si>
    <t>Felhalmozási célú pénzeszközátvétel államháztartáson kívülről (=09/123)</t>
  </si>
  <si>
    <t>Felhalmozási célú visszatérítendő támogatások, kölcsönök visszatérülése államháztartáson kívülről (=09/112)</t>
  </si>
  <si>
    <t>Felhalmozási célú garancia- és kezességvállalásból származó megtérülés államháztartáson kívülről (=09/103)</t>
  </si>
  <si>
    <t>Felhalmozási célú támogatások államháztartáson belülről  (=09/102) (59+…+62)</t>
  </si>
  <si>
    <t>Felhalmozási célú támogatásértékű bevételek (=09/101)</t>
  </si>
  <si>
    <t>Felhalmozási célú visszatérítendő támogatások, kölcsönök igénybevétele, megtérülése államháztartáson belülről (=09/90+09/144)</t>
  </si>
  <si>
    <t>Felhalmozási célú garancia- és kezességvállalásból származó megtérülés államháztartáson belülről (=09/80)</t>
  </si>
  <si>
    <t>Önkormányzatok felhalmozási költségvetési támogatása (=09/79)</t>
  </si>
  <si>
    <t>Felhalmozási bevételek (egyéb) (=08/14+08/15+08/16+08/17)</t>
  </si>
  <si>
    <t>ebből: Kamatbevételek(=08/25+08/26)</t>
  </si>
  <si>
    <t>Egyéb pénzügyi befektetések bevételei (=08/28-08/21-08/22)</t>
  </si>
  <si>
    <t>Meglévő részesedések tőkekivonásához tőkeleszállításához kapcsolódó bevételek (=08/22)</t>
  </si>
  <si>
    <t>Tartós részesedések értékesítése  (=08/21)</t>
  </si>
  <si>
    <t>Tárgyi eszközök, immateriális javak értékesítése összesen (ÁFA-val) (=08/13)</t>
  </si>
  <si>
    <t>Működési bevételek mindösszesen (38+45+49+50)</t>
  </si>
  <si>
    <t>Közhatalmi bevételek (=16/26)</t>
  </si>
  <si>
    <t>Működési célú átvett pénzeszközök (=09/69) (46+47+48)</t>
  </si>
  <si>
    <t>Működési célú pénzeszközátvétel államháztartáson kívülről (=09/68)</t>
  </si>
  <si>
    <t>Működési célú visszatérítendő támogatások, kölcsönök  visszatérülése államháztartáson kívülről (=09/57)</t>
  </si>
  <si>
    <t>Működési célú garancia- és kezességvállalásból származó megtérülés államháztartáson kívülről (=09/48)</t>
  </si>
  <si>
    <t>Működési célú támogatások államháztartáson belülről  (=09/47) (40+…+44)</t>
  </si>
  <si>
    <t>Működési célú támogatásértékű  bevételek (=09/46)</t>
  </si>
  <si>
    <t>Működési célú visszatérítendő támogatások, kölcsönök igénybevétele, megtérülése államháztartáson belülről (=09/35+09/134)</t>
  </si>
  <si>
    <t>Működési célú garancia- és kezességvállalásból származó megtérülés államháztartáson belülről (=09/25)</t>
  </si>
  <si>
    <t>Előző évi költségvetési kiegészítések, visszatérülések (=09/24)</t>
  </si>
  <si>
    <t>Önkormányzatok működési költségvetési támogatása (=09/23)</t>
  </si>
  <si>
    <t>ebből: Kamatbevételek(=07/19+07/20)</t>
  </si>
  <si>
    <t>Intézményi működési bevételek (=07/23)</t>
  </si>
  <si>
    <t>Meglévő tartós részesedéshez kapcsolódó tőkeemelés kiadása  (=04/114)</t>
  </si>
  <si>
    <t>Befektetési célú részesedések vásárlása  (=04/113)</t>
  </si>
  <si>
    <t>Felhalmozási célú céltartalék (=04/112)</t>
  </si>
  <si>
    <t>Felhalmozási célú pénzeszközátadások államháztartáson kívülre   (=04/111)</t>
  </si>
  <si>
    <t>Lakástámogatás  (=04/100)</t>
  </si>
  <si>
    <t>Felhalmozási célú visszatérítendő támogatások, kölcsönök nyújtása államháztartáson kívülre  (=04/99)</t>
  </si>
  <si>
    <t>Felhalmozási célú garancia- és kezességvállalásból származó kifizetés államháztartáson kívülre  (=04/90)</t>
  </si>
  <si>
    <t>Felhalmozási célú támogatásértékű kiadások  (=04/89)</t>
  </si>
  <si>
    <t>Felhalmozási célú visszatérítendő támogatások, kölcsönök törlesztése államháztartáson belülre  (=04/79)</t>
  </si>
  <si>
    <t>Felhalmozási célú visszatérítendő támogatások, kölcsönök nyújtása államháztartáson belülre (=04/69)</t>
  </si>
  <si>
    <t>Felhalmozási célú garancia- és kezességvállalásból származó kifizetés államháztartáson belülre (=04/59)</t>
  </si>
  <si>
    <t>Beruházások (ÁFA-val) (=05/17)</t>
  </si>
  <si>
    <t>Felújítások (ÁFA-val)  (=05/06)</t>
  </si>
  <si>
    <t>Ellátottak pénzbeli juttatásai (=12/50)</t>
  </si>
  <si>
    <t>Tartalékok (működési célú) (=04/57)</t>
  </si>
  <si>
    <t>Működési célú pénzeszközátadások államháztartáson kívülre (=04/52)</t>
  </si>
  <si>
    <t>Működési célú visszatérítendő támogatások, kölcsönök nyújtása államháztartáson kívülre (=04/41)</t>
  </si>
  <si>
    <t>Működési célú garancia- és kezességvállalásból származó kifizetés államháztartáson kívülre (=04/32)</t>
  </si>
  <si>
    <t>Működési célú támogatásértékű kiadások (=04/31)</t>
  </si>
  <si>
    <t>Működési célú visszatérítendő támogatások, kölcsönök törlesztése államháztartáson belülre  (=04/21)</t>
  </si>
  <si>
    <t>Működési célú visszatérítendő támogatások, kölcsönök nyújtása államháztartáson belülre (=04/11)</t>
  </si>
  <si>
    <t>Működési célú garancia- és kezességvállalásból származó kifizetés államháztartáson belülre  (=04/01)</t>
  </si>
  <si>
    <t>ebből: Különféle költségvetési befizetések (=03/55)</t>
  </si>
  <si>
    <t>ebből: Kamatkiadások (=03/66)</t>
  </si>
  <si>
    <t>ebből: Nemzetközi tagsági díjak (=03/57)</t>
  </si>
  <si>
    <t>Dologi kiadások (=03/69)</t>
  </si>
  <si>
    <t>ebből: Egészségügyi hozzájárulás (=02/52)</t>
  </si>
  <si>
    <t>Munkaadókat terhelő járulékok és szociális hozzájárulási adó   (=02/54)</t>
  </si>
  <si>
    <t>Külső személyi juttatások  (=02/48)</t>
  </si>
  <si>
    <t>Nem rendszeres személyi juttatás (=02/42)</t>
  </si>
  <si>
    <t>Rendszeres személyi juttatás (=02/09)</t>
  </si>
  <si>
    <t>Módosított előirányzat</t>
  </si>
  <si>
    <t>Eredeti előirányzat</t>
  </si>
  <si>
    <t>Telj.</t>
  </si>
  <si>
    <t>Telj %</t>
  </si>
  <si>
    <t>DUSNOK KÖZSÉG ÖNKORMÁNYZATA                                                  Ei.</t>
  </si>
  <si>
    <t>DUSNOKI POLGÁRMESTERI HIVATAL                                                   Ei.</t>
  </si>
  <si>
    <t>GONDOZÁSI KÖZPONT                                                                              Ei.</t>
  </si>
  <si>
    <t>VII</t>
  </si>
  <si>
    <t xml:space="preserve">VIII. </t>
  </si>
  <si>
    <t>X.</t>
  </si>
  <si>
    <t>DUSNOKI ÓVODA ÉS BÖLCSőDE                                                           Ei.</t>
  </si>
  <si>
    <t>Pénzkészlet összesen (08+09+10+11) (12=05+06-07)</t>
  </si>
  <si>
    <t>- Valutapénztárak egyenlege</t>
  </si>
  <si>
    <t>- Forintpénztárak és betétkönyvek egyenlege</t>
  </si>
  <si>
    <t>- Devizabetét számlák egyenlege</t>
  </si>
  <si>
    <t>- Forintban vezetett költségvetési pénzforgalmi számlák egyenlege (Előirányzat-felhasználási keretszámlák egyenlege)</t>
  </si>
  <si>
    <t>Pénzkészlet tárgyidőszak végén</t>
  </si>
  <si>
    <t>Kiadások                                            (-)</t>
  </si>
  <si>
    <t>Bevételek                                           (+)</t>
  </si>
  <si>
    <t>Pénzkészlet összesen (01+02+03+04)</t>
  </si>
  <si>
    <t>Összeg</t>
  </si>
  <si>
    <t>2013. évi Pénzeszközváltozás Dusnok Község Önkormányzatánál</t>
  </si>
  <si>
    <t>Tárgyévi bevételek (69+82+83)</t>
  </si>
  <si>
    <t>Tárgyévi kiadások (37+75+76)</t>
  </si>
  <si>
    <t>Finanszírozási bevételek összesen  (77+…+81)</t>
  </si>
  <si>
    <t>Finanszírozási kiadások összesen (72+73+74)</t>
  </si>
  <si>
    <t>Költségvetési bevételek mindösszesen (51+68)</t>
  </si>
  <si>
    <t>Felhalmozási bevételek mindösszesen (58+63+67)</t>
  </si>
  <si>
    <t>Felhalmozási bevételek (52+53+54+55+57)</t>
  </si>
  <si>
    <t>Személyi juttatások (01+02+03)</t>
  </si>
  <si>
    <t>Egyéb működési célú kiadások összesen (11+…+18)</t>
  </si>
  <si>
    <t>Működési kiadások összesen  (04+05+07+19+20)</t>
  </si>
  <si>
    <t>Egyéb felhalmozási célú kiadások összesen  (24+…+34)</t>
  </si>
  <si>
    <t>Felhalmozási kiadások összesen (22+23+35)</t>
  </si>
  <si>
    <t>Költségvetési kiadások (21+36)</t>
  </si>
  <si>
    <t>Dusnok Község Önkormányzatának 2013 évi Mérlege</t>
  </si>
  <si>
    <t>tény</t>
  </si>
  <si>
    <t>Tény</t>
  </si>
  <si>
    <t xml:space="preserve">FORRÁSOK ÖSSZESEN </t>
  </si>
  <si>
    <t>F) KÖTELEZETTSÉGEK ÖSSZESEN</t>
  </si>
  <si>
    <t xml:space="preserve">III. Egyéb passzív pénzügyi elszámolások összesen </t>
  </si>
  <si>
    <t xml:space="preserve">II. Rövid lejáratú kötelezettségek összesen </t>
  </si>
  <si>
    <t xml:space="preserve">I. Hosszú lejáratú kötelezettségek összesen </t>
  </si>
  <si>
    <t xml:space="preserve">E) TARTALÉKOK ÖSSZESEN </t>
  </si>
  <si>
    <t>I. Költségvetési tartalékok összesen</t>
  </si>
  <si>
    <t>D) SAJÁT TŐKE ÖSSZESEN</t>
  </si>
  <si>
    <t>III. Értékelési tartalék</t>
  </si>
  <si>
    <t xml:space="preserve">II. Tőkeváltozások </t>
  </si>
  <si>
    <t xml:space="preserve">I. Tartós tőke </t>
  </si>
  <si>
    <t>ESZKÖZÖK ÖSSZESEN</t>
  </si>
  <si>
    <t>B) FORGÓESZKÖZÖK ÖSSZESEN</t>
  </si>
  <si>
    <t xml:space="preserve">V. Egyéb aktív pénzügyi elszámolások összesen </t>
  </si>
  <si>
    <t xml:space="preserve">IV. Pénzeszközök összesen </t>
  </si>
  <si>
    <t xml:space="preserve">III. Értékpapírok összesen </t>
  </si>
  <si>
    <t xml:space="preserve">II. Követelések összesen </t>
  </si>
  <si>
    <t xml:space="preserve">I. Készletek összesen </t>
  </si>
  <si>
    <t xml:space="preserve">A) BEFEKTETETT ESZKÖZÖK ÖSSZESEN </t>
  </si>
  <si>
    <t xml:space="preserve">IV. Üzemeltetésre, kezelésre átadott, koncesszióba, vagyonkezelésbe adott, illetve vagyonkezelésbevett eszközök  </t>
  </si>
  <si>
    <t xml:space="preserve">III. Befektetett pénzügyi eszközök összesen </t>
  </si>
  <si>
    <t xml:space="preserve">II. Tárgyi eszközök összesen </t>
  </si>
  <si>
    <t>I. Immateriális javak összesen</t>
  </si>
  <si>
    <t>Változás               %-a</t>
  </si>
  <si>
    <t>Dusnok Község Önkormányzata 2013 évi vagyon kimutatás</t>
  </si>
  <si>
    <t>Dusnok Község Önkormányzatának Költségvetési egyesített bevételei 2013. évben</t>
  </si>
  <si>
    <t xml:space="preserve">Dusnok Község Önkormányzatának Költségvetési egyesített kiadásai 2013. évben </t>
  </si>
  <si>
    <t>Dusnok Községi Önkormányzat 2013. évi költségvetésének  IV. negyedévi teljesítéséről költségvetési szervenként</t>
  </si>
  <si>
    <t>Kimutatás</t>
  </si>
  <si>
    <t>Dusnok Község Önkormányzatának 2013. évi Nettó Költségvetési Jelentése</t>
  </si>
  <si>
    <t>Dusnok Község Önkormányzatának 2013. évi Közvetett támogatásai</t>
  </si>
  <si>
    <t>Közvetett támogatások összesen:</t>
  </si>
  <si>
    <t>Dusnok Község Önkormányzata által nyújtott közvetlen támogatások</t>
  </si>
  <si>
    <t>- Felhalmozási célú szabad pénzmaradvány</t>
  </si>
  <si>
    <t>Ebből: - Működési célú szabad pénzmaradvány</t>
  </si>
  <si>
    <t>18. Szabad pénzmaradvány</t>
  </si>
  <si>
    <t>- Felhalmozási célú kötelezettséggel terhelt pénzmaradvány</t>
  </si>
  <si>
    <t>Ebből: - Működési célú kötelezettséggel terhelt pénzmaradvány</t>
  </si>
  <si>
    <t>17. Kötelezettséggel terhelt pénzmaradvány</t>
  </si>
  <si>
    <t>16. Egészségbiztosítási Alapból folyósított pénzeszköz maradványa</t>
  </si>
  <si>
    <t>A J. sorból:</t>
  </si>
  <si>
    <t>J.   Módosított pénzmaradvány  (I+14+15)</t>
  </si>
  <si>
    <t>15. A pénzmaradványt külön jogszabály alapján módosító tétel  (±)</t>
  </si>
  <si>
    <t>14. Vállalkozási maradványból alaptevékenység ellátására felhasznált összeg</t>
  </si>
  <si>
    <t>I.    Költségvetési pénzmaradvány  (F±G+H)</t>
  </si>
  <si>
    <t>H.  Pénzmaradványt terhelő elvonások  (-)</t>
  </si>
  <si>
    <t>G.  Finanszírozásból származó korrekciók (±10±11±12±13) (±)</t>
  </si>
  <si>
    <t>13. Költségvetési kiutalás kiutalatlan támogatás miatt</t>
  </si>
  <si>
    <t>12. Költségvetési kiutalás kiutalatlan intézményi támogatás miatt</t>
  </si>
  <si>
    <t>11. Költségvetési befizetés többlettámogatás miatt</t>
  </si>
  <si>
    <t>10. Intézményi költségvetési befizetés többlettámogatás miatt</t>
  </si>
  <si>
    <t>F.  Tárgyévi helyesbített pénzmaradvány   (A+B+C+D+E)</t>
  </si>
  <si>
    <t>E.  Vállalkozási tevékenység pénzforgalmi vállalkozási maradványa  (-)</t>
  </si>
  <si>
    <t>D.  Előző évben (években) képzett tartalékok maradványa (8+9) (-)</t>
  </si>
  <si>
    <t>9. Előző évben (években) képzett vállalkozási tartalékok     maradványa (-)</t>
  </si>
  <si>
    <t>8. Előző évben (években) képzett költségvetési tartalékok maradványa  (-)</t>
  </si>
  <si>
    <t>C.  Egyéb aktív és passzív pénzügyi elszámolások összesen       (6+7) (±)</t>
  </si>
  <si>
    <t>7. Költségvetési passzív elszámolások záróegyenlege  (-)</t>
  </si>
  <si>
    <t>- Költségvetési passzív kiegyenlítő elszámolások záróegyenlege (-)</t>
  </si>
  <si>
    <t>- Költségvetési passzív átfutó elszámolások záróegyenlege  (-)</t>
  </si>
  <si>
    <t>- Költségvetési passzív függő elszámolások záróegyenlege  (-)</t>
  </si>
  <si>
    <t>6. Költségvetési aktív elszámolások záróegyenlege</t>
  </si>
  <si>
    <t>- Költségvetési aktív kiegyenlítő elszámolások záróegyenlege</t>
  </si>
  <si>
    <t>- Költségvetési aktív átfutó elszámolások záróegyenlege</t>
  </si>
  <si>
    <t>- Költségvetési aktív függő elszámolások záróegyenlege</t>
  </si>
  <si>
    <t>B.  Forgatási célú finanszírozási műveletek egyenlege  (4+5)</t>
  </si>
  <si>
    <t>5. Rövid lejáratú likvid hitelek és működési célú kötvénykibocsátás záró állománya (-)</t>
  </si>
  <si>
    <t>4. Forgatási célú értékpapírok záró állománya</t>
  </si>
  <si>
    <t>A.   Záró pénzkészlet  (1+2+3)</t>
  </si>
  <si>
    <t>3. Pénztárak és betétkönyvek záróegyenlegei</t>
  </si>
  <si>
    <t>2. A rövid lejáratú költségvetési pénzforgalmi és betétszámlák záróegyenlegei</t>
  </si>
  <si>
    <t>1. A hosszú lejáratú költségvetési betétszámlák záróegyenlegei</t>
  </si>
  <si>
    <t>Tárgyév</t>
  </si>
  <si>
    <t>Előző év</t>
  </si>
  <si>
    <t>Dusnok Község Önkormányzatának 2013. évi Pénzmaradvány-kimutatása</t>
  </si>
  <si>
    <t>92.745</t>
  </si>
  <si>
    <t>O-ig leírt befektetett eszközök összesen:                       22.120</t>
  </si>
  <si>
    <t xml:space="preserve">       -</t>
  </si>
  <si>
    <t xml:space="preserve">               használaton kívüli</t>
  </si>
  <si>
    <t xml:space="preserve">     7.652</t>
  </si>
  <si>
    <t xml:space="preserve">    ebből: használatban lévő</t>
  </si>
  <si>
    <t>0-ig leírt Járművek</t>
  </si>
  <si>
    <t>77.064</t>
  </si>
  <si>
    <t>0-ig leírt Gépek, berendezése, felszerelések</t>
  </si>
  <si>
    <t xml:space="preserve">        -</t>
  </si>
  <si>
    <t xml:space="preserve">                használaton kívüli</t>
  </si>
  <si>
    <t xml:space="preserve">     ebből: használatban lévő</t>
  </si>
  <si>
    <t xml:space="preserve"> 0-ig leírt Immateriális eszközök</t>
  </si>
  <si>
    <t>________________________________________________________________</t>
  </si>
  <si>
    <t>Bruttó érték</t>
  </si>
  <si>
    <t xml:space="preserve">                Megnevezés                   </t>
  </si>
  <si>
    <t>0-ra leírt befektetett eszközökről</t>
  </si>
  <si>
    <t>Vagyonkimutatás a 2013. december 31-i</t>
  </si>
  <si>
    <t xml:space="preserve">a mérlegben nem szereplő kötelezettségekről </t>
  </si>
  <si>
    <t xml:space="preserve">    Megnevezés                                         Mennyiség                    Bruttó érték</t>
  </si>
  <si>
    <t>Kezességvállalás</t>
  </si>
  <si>
    <t>Garanciavállalás</t>
  </si>
  <si>
    <t>Szerződésből eredő kötelezettség</t>
  </si>
  <si>
    <t>Függő kötelezettség</t>
  </si>
  <si>
    <t>Kötelezettségek összesen:</t>
  </si>
  <si>
    <t>Dusnok Község Önkormányzatának 2013. évi Középtávú terve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</si>
</sst>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8"/>
      <name val="Arial"/>
      <charset val="238"/>
    </font>
    <font>
      <sz val="10"/>
      <name val="MS Sans Serif"/>
      <family val="2"/>
      <charset val="238"/>
    </font>
    <font>
      <b/>
      <sz val="10"/>
      <name val="Arial"/>
    </font>
    <font>
      <sz val="10"/>
      <name val="Arial"/>
    </font>
    <font>
      <b/>
      <sz val="10"/>
      <name val="Arial CE"/>
      <charset val="238"/>
    </font>
    <font>
      <b/>
      <sz val="12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353">
    <xf numFmtId="0" fontId="0" fillId="0" borderId="0" xfId="0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3" fillId="0" borderId="2" xfId="0" applyFont="1" applyBorder="1"/>
    <xf numFmtId="3" fontId="3" fillId="0" borderId="3" xfId="0" applyNumberFormat="1" applyFont="1" applyBorder="1"/>
    <xf numFmtId="0" fontId="0" fillId="0" borderId="5" xfId="0" applyBorder="1"/>
    <xf numFmtId="0" fontId="3" fillId="0" borderId="0" xfId="0" applyFont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3" xfId="0" applyFont="1" applyBorder="1"/>
    <xf numFmtId="0" fontId="0" fillId="0" borderId="9" xfId="0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0" fontId="3" fillId="0" borderId="18" xfId="0" applyFont="1" applyBorder="1"/>
    <xf numFmtId="3" fontId="3" fillId="0" borderId="19" xfId="0" applyNumberFormat="1" applyFont="1" applyBorder="1"/>
    <xf numFmtId="0" fontId="0" fillId="0" borderId="11" xfId="0" applyBorder="1"/>
    <xf numFmtId="0" fontId="3" fillId="0" borderId="4" xfId="0" applyFont="1" applyBorder="1"/>
    <xf numFmtId="0" fontId="0" fillId="0" borderId="16" xfId="0" applyBorder="1"/>
    <xf numFmtId="3" fontId="3" fillId="0" borderId="5" xfId="0" applyNumberFormat="1" applyFont="1" applyBorder="1"/>
    <xf numFmtId="0" fontId="0" fillId="0" borderId="26" xfId="0" applyBorder="1"/>
    <xf numFmtId="3" fontId="3" fillId="0" borderId="17" xfId="0" applyNumberFormat="1" applyFont="1" applyBorder="1"/>
    <xf numFmtId="0" fontId="3" fillId="0" borderId="16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20" xfId="0" applyFont="1" applyBorder="1"/>
    <xf numFmtId="0" fontId="3" fillId="0" borderId="10" xfId="0" applyFont="1" applyBorder="1"/>
    <xf numFmtId="3" fontId="3" fillId="0" borderId="34" xfId="0" applyNumberFormat="1" applyFont="1" applyBorder="1"/>
    <xf numFmtId="0" fontId="3" fillId="0" borderId="16" xfId="0" applyFont="1" applyBorder="1" applyAlignment="1">
      <alignment horizontal="left" wrapText="1"/>
    </xf>
    <xf numFmtId="0" fontId="3" fillId="0" borderId="35" xfId="0" applyFont="1" applyBorder="1"/>
    <xf numFmtId="0" fontId="3" fillId="0" borderId="36" xfId="0" applyFont="1" applyBorder="1"/>
    <xf numFmtId="0" fontId="0" fillId="0" borderId="36" xfId="0" applyBorder="1"/>
    <xf numFmtId="0" fontId="3" fillId="0" borderId="37" xfId="0" applyFont="1" applyBorder="1"/>
    <xf numFmtId="0" fontId="3" fillId="0" borderId="38" xfId="0" applyFont="1" applyBorder="1"/>
    <xf numFmtId="3" fontId="3" fillId="0" borderId="39" xfId="0" applyNumberFormat="1" applyFont="1" applyBorder="1"/>
    <xf numFmtId="0" fontId="3" fillId="0" borderId="40" xfId="0" applyFont="1" applyBorder="1"/>
    <xf numFmtId="0" fontId="0" fillId="0" borderId="41" xfId="0" applyBorder="1"/>
    <xf numFmtId="0" fontId="3" fillId="0" borderId="13" xfId="0" applyFont="1" applyBorder="1"/>
    <xf numFmtId="0" fontId="3" fillId="0" borderId="42" xfId="0" applyFont="1" applyBorder="1"/>
    <xf numFmtId="0" fontId="4" fillId="0" borderId="12" xfId="0" applyFont="1" applyBorder="1" applyAlignment="1"/>
    <xf numFmtId="0" fontId="4" fillId="0" borderId="2" xfId="0" applyFont="1" applyBorder="1"/>
    <xf numFmtId="0" fontId="4" fillId="0" borderId="3" xfId="0" applyFont="1" applyBorder="1"/>
    <xf numFmtId="0" fontId="4" fillId="0" borderId="43" xfId="0" applyFont="1" applyBorder="1"/>
    <xf numFmtId="0" fontId="0" fillId="0" borderId="15" xfId="0" applyBorder="1"/>
    <xf numFmtId="0" fontId="3" fillId="0" borderId="26" xfId="0" applyFont="1" applyBorder="1"/>
    <xf numFmtId="0" fontId="3" fillId="0" borderId="26" xfId="0" applyFont="1" applyBorder="1" applyAlignment="1">
      <alignment horizontal="left" wrapText="1"/>
    </xf>
    <xf numFmtId="0" fontId="0" fillId="0" borderId="28" xfId="0" applyBorder="1"/>
    <xf numFmtId="0" fontId="3" fillId="0" borderId="44" xfId="0" applyFont="1" applyBorder="1"/>
    <xf numFmtId="0" fontId="3" fillId="0" borderId="5" xfId="0" applyFont="1" applyBorder="1"/>
    <xf numFmtId="0" fontId="1" fillId="0" borderId="16" xfId="0" applyFont="1" applyBorder="1"/>
    <xf numFmtId="0" fontId="5" fillId="0" borderId="0" xfId="0" applyFont="1" applyBorder="1"/>
    <xf numFmtId="0" fontId="5" fillId="0" borderId="9" xfId="0" applyFont="1" applyBorder="1"/>
    <xf numFmtId="0" fontId="1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2" xfId="0" applyFont="1" applyBorder="1"/>
    <xf numFmtId="0" fontId="5" fillId="0" borderId="12" xfId="0" applyFont="1" applyBorder="1"/>
    <xf numFmtId="0" fontId="1" fillId="0" borderId="9" xfId="0" applyFont="1" applyBorder="1"/>
    <xf numFmtId="0" fontId="1" fillId="0" borderId="12" xfId="0" applyFont="1" applyBorder="1"/>
    <xf numFmtId="0" fontId="0" fillId="0" borderId="17" xfId="0" applyBorder="1"/>
    <xf numFmtId="0" fontId="0" fillId="0" borderId="23" xfId="0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0" fillId="0" borderId="32" xfId="0" applyNumberFormat="1" applyBorder="1"/>
    <xf numFmtId="3" fontId="0" fillId="0" borderId="16" xfId="0" applyNumberFormat="1" applyBorder="1"/>
    <xf numFmtId="0" fontId="0" fillId="0" borderId="45" xfId="0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29" xfId="0" applyNumberFormat="1" applyBorder="1"/>
    <xf numFmtId="3" fontId="3" fillId="0" borderId="46" xfId="0" applyNumberFormat="1" applyFont="1" applyBorder="1"/>
    <xf numFmtId="0" fontId="0" fillId="0" borderId="47" xfId="0" applyBorder="1"/>
    <xf numFmtId="3" fontId="0" fillId="0" borderId="4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7" xfId="0" applyNumberFormat="1" applyBorder="1"/>
    <xf numFmtId="3" fontId="3" fillId="0" borderId="48" xfId="0" applyNumberFormat="1" applyFont="1" applyBorder="1"/>
    <xf numFmtId="3" fontId="0" fillId="0" borderId="3" xfId="0" applyNumberFormat="1" applyBorder="1"/>
    <xf numFmtId="3" fontId="0" fillId="0" borderId="37" xfId="0" applyNumberFormat="1" applyBorder="1"/>
    <xf numFmtId="3" fontId="0" fillId="0" borderId="33" xfId="0" applyNumberFormat="1" applyBorder="1"/>
    <xf numFmtId="3" fontId="0" fillId="0" borderId="21" xfId="0" applyNumberFormat="1" applyBorder="1"/>
    <xf numFmtId="0" fontId="4" fillId="0" borderId="0" xfId="0" applyFont="1"/>
    <xf numFmtId="3" fontId="4" fillId="0" borderId="0" xfId="0" applyNumberFormat="1" applyFont="1"/>
    <xf numFmtId="0" fontId="0" fillId="0" borderId="33" xfId="0" applyBorder="1"/>
    <xf numFmtId="0" fontId="0" fillId="0" borderId="38" xfId="0" applyBorder="1"/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5" xfId="0" applyBorder="1"/>
    <xf numFmtId="0" fontId="0" fillId="0" borderId="32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9" xfId="0" applyBorder="1"/>
    <xf numFmtId="0" fontId="0" fillId="0" borderId="46" xfId="0" applyBorder="1" applyAlignment="1">
      <alignment horizontal="left"/>
    </xf>
    <xf numFmtId="0" fontId="0" fillId="0" borderId="48" xfId="0" applyBorder="1"/>
    <xf numFmtId="0" fontId="0" fillId="0" borderId="50" xfId="0" applyBorder="1"/>
    <xf numFmtId="0" fontId="0" fillId="0" borderId="46" xfId="0" applyBorder="1" applyAlignment="1">
      <alignment horizontal="center"/>
    </xf>
    <xf numFmtId="0" fontId="8" fillId="0" borderId="32" xfId="0" applyFont="1" applyBorder="1"/>
    <xf numFmtId="0" fontId="0" fillId="0" borderId="5" xfId="0" applyBorder="1" applyAlignment="1">
      <alignment horizontal="right"/>
    </xf>
    <xf numFmtId="0" fontId="8" fillId="0" borderId="45" xfId="0" applyFont="1" applyBorder="1" applyAlignment="1">
      <alignment horizontal="left"/>
    </xf>
    <xf numFmtId="0" fontId="4" fillId="0" borderId="46" xfId="0" applyFont="1" applyBorder="1"/>
    <xf numFmtId="0" fontId="1" fillId="0" borderId="43" xfId="0" applyFont="1" applyBorder="1"/>
    <xf numFmtId="0" fontId="1" fillId="0" borderId="3" xfId="0" applyFont="1" applyBorder="1"/>
    <xf numFmtId="3" fontId="1" fillId="0" borderId="43" xfId="0" applyNumberFormat="1" applyFont="1" applyBorder="1"/>
    <xf numFmtId="3" fontId="3" fillId="0" borderId="12" xfId="0" applyNumberFormat="1" applyFont="1" applyBorder="1"/>
    <xf numFmtId="0" fontId="3" fillId="0" borderId="12" xfId="0" applyFont="1" applyBorder="1"/>
    <xf numFmtId="0" fontId="3" fillId="0" borderId="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0" xfId="0" applyFont="1" applyBorder="1"/>
    <xf numFmtId="0" fontId="4" fillId="0" borderId="9" xfId="0" applyFont="1" applyBorder="1"/>
    <xf numFmtId="0" fontId="3" fillId="0" borderId="43" xfId="0" applyFont="1" applyBorder="1"/>
    <xf numFmtId="0" fontId="3" fillId="0" borderId="9" xfId="0" applyFont="1" applyBorder="1"/>
    <xf numFmtId="0" fontId="3" fillId="0" borderId="51" xfId="0" applyFont="1" applyBorder="1"/>
    <xf numFmtId="0" fontId="1" fillId="0" borderId="36" xfId="0" applyFont="1" applyBorder="1"/>
    <xf numFmtId="3" fontId="3" fillId="0" borderId="52" xfId="0" applyNumberFormat="1" applyFont="1" applyBorder="1"/>
    <xf numFmtId="3" fontId="1" fillId="0" borderId="36" xfId="0" applyNumberFormat="1" applyFont="1" applyBorder="1"/>
    <xf numFmtId="3" fontId="1" fillId="0" borderId="34" xfId="0" applyNumberFormat="1" applyFont="1" applyBorder="1"/>
    <xf numFmtId="3" fontId="3" fillId="0" borderId="15" xfId="0" applyNumberFormat="1" applyFont="1" applyBorder="1"/>
    <xf numFmtId="0" fontId="1" fillId="0" borderId="10" xfId="0" applyFont="1" applyBorder="1"/>
    <xf numFmtId="3" fontId="1" fillId="0" borderId="5" xfId="0" applyNumberFormat="1" applyFont="1" applyBorder="1"/>
    <xf numFmtId="0" fontId="1" fillId="0" borderId="41" xfId="0" applyFont="1" applyBorder="1"/>
    <xf numFmtId="0" fontId="1" fillId="0" borderId="29" xfId="0" applyFont="1" applyBorder="1"/>
    <xf numFmtId="3" fontId="1" fillId="0" borderId="11" xfId="0" applyNumberFormat="1" applyFont="1" applyBorder="1"/>
    <xf numFmtId="3" fontId="3" fillId="0" borderId="53" xfId="0" applyNumberFormat="1" applyFont="1" applyBorder="1"/>
    <xf numFmtId="3" fontId="3" fillId="0" borderId="36" xfId="0" applyNumberFormat="1" applyFont="1" applyBorder="1"/>
    <xf numFmtId="0" fontId="4" fillId="0" borderId="12" xfId="0" applyFont="1" applyBorder="1"/>
    <xf numFmtId="0" fontId="6" fillId="0" borderId="0" xfId="0" applyFont="1" applyBorder="1"/>
    <xf numFmtId="0" fontId="3" fillId="0" borderId="12" xfId="0" applyFont="1" applyBorder="1" applyAlignment="1"/>
    <xf numFmtId="164" fontId="1" fillId="0" borderId="0" xfId="0" applyNumberFormat="1" applyFont="1"/>
    <xf numFmtId="0" fontId="4" fillId="0" borderId="7" xfId="0" applyFont="1" applyBorder="1"/>
    <xf numFmtId="164" fontId="0" fillId="0" borderId="0" xfId="0" applyNumberFormat="1"/>
    <xf numFmtId="0" fontId="3" fillId="0" borderId="19" xfId="0" applyFont="1" applyBorder="1"/>
    <xf numFmtId="3" fontId="3" fillId="0" borderId="9" xfId="0" applyNumberFormat="1" applyFont="1" applyBorder="1"/>
    <xf numFmtId="10" fontId="1" fillId="0" borderId="0" xfId="0" applyNumberFormat="1" applyFont="1"/>
    <xf numFmtId="0" fontId="9" fillId="0" borderId="0" xfId="1"/>
    <xf numFmtId="0" fontId="1" fillId="0" borderId="54" xfId="0" applyFont="1" applyBorder="1"/>
    <xf numFmtId="0" fontId="1" fillId="0" borderId="1" xfId="0" applyFont="1" applyBorder="1"/>
    <xf numFmtId="0" fontId="1" fillId="0" borderId="18" xfId="0" applyFont="1" applyBorder="1"/>
    <xf numFmtId="164" fontId="1" fillId="0" borderId="36" xfId="0" applyNumberFormat="1" applyFont="1" applyBorder="1"/>
    <xf numFmtId="164" fontId="3" fillId="0" borderId="36" xfId="0" applyNumberFormat="1" applyFont="1" applyBorder="1"/>
    <xf numFmtId="0" fontId="1" fillId="0" borderId="16" xfId="0" applyFont="1" applyFill="1" applyBorder="1"/>
    <xf numFmtId="0" fontId="3" fillId="0" borderId="16" xfId="0" applyFont="1" applyFill="1" applyBorder="1"/>
    <xf numFmtId="164" fontId="3" fillId="0" borderId="38" xfId="0" applyNumberFormat="1" applyFont="1" applyBorder="1"/>
    <xf numFmtId="0" fontId="4" fillId="0" borderId="51" xfId="0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19" xfId="0" applyFont="1" applyBorder="1"/>
    <xf numFmtId="0" fontId="1" fillId="0" borderId="19" xfId="0" applyFont="1" applyBorder="1"/>
    <xf numFmtId="3" fontId="3" fillId="0" borderId="51" xfId="0" applyNumberFormat="1" applyFont="1" applyBorder="1"/>
    <xf numFmtId="0" fontId="1" fillId="0" borderId="13" xfId="0" applyFont="1" applyBorder="1"/>
    <xf numFmtId="164" fontId="1" fillId="0" borderId="53" xfId="0" applyNumberFormat="1" applyFont="1" applyBorder="1"/>
    <xf numFmtId="0" fontId="0" fillId="0" borderId="32" xfId="0" applyBorder="1"/>
    <xf numFmtId="164" fontId="0" fillId="0" borderId="36" xfId="0" applyNumberFormat="1" applyBorder="1"/>
    <xf numFmtId="0" fontId="1" fillId="0" borderId="32" xfId="0" applyFont="1" applyBorder="1"/>
    <xf numFmtId="10" fontId="1" fillId="0" borderId="36" xfId="0" applyNumberFormat="1" applyFont="1" applyBorder="1"/>
    <xf numFmtId="0" fontId="1" fillId="0" borderId="37" xfId="0" applyFont="1" applyBorder="1"/>
    <xf numFmtId="10" fontId="1" fillId="0" borderId="38" xfId="0" applyNumberFormat="1" applyFont="1" applyBorder="1"/>
    <xf numFmtId="10" fontId="3" fillId="0" borderId="38" xfId="0" applyNumberFormat="1" applyFont="1" applyBorder="1"/>
    <xf numFmtId="0" fontId="1" fillId="0" borderId="32" xfId="0" applyFont="1" applyFill="1" applyBorder="1"/>
    <xf numFmtId="10" fontId="3" fillId="0" borderId="35" xfId="0" applyNumberFormat="1" applyFont="1" applyBorder="1" applyAlignment="1">
      <alignment horizontal="center"/>
    </xf>
    <xf numFmtId="0" fontId="1" fillId="0" borderId="37" xfId="0" applyFont="1" applyFill="1" applyBorder="1"/>
    <xf numFmtId="0" fontId="9" fillId="0" borderId="0" xfId="1"/>
    <xf numFmtId="0" fontId="3" fillId="0" borderId="0" xfId="0" applyFont="1" applyAlignment="1">
      <alignment horizontal="center"/>
    </xf>
    <xf numFmtId="0" fontId="11" fillId="0" borderId="0" xfId="2"/>
    <xf numFmtId="0" fontId="0" fillId="0" borderId="0" xfId="0" applyAlignment="1"/>
    <xf numFmtId="0" fontId="9" fillId="2" borderId="0" xfId="1" applyFill="1"/>
    <xf numFmtId="0" fontId="0" fillId="0" borderId="8" xfId="0" applyBorder="1"/>
    <xf numFmtId="0" fontId="5" fillId="2" borderId="62" xfId="1" applyFont="1" applyFill="1" applyBorder="1" applyAlignment="1">
      <alignment horizontal="center" vertical="top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63" xfId="1" applyFont="1" applyFill="1" applyBorder="1" applyAlignment="1">
      <alignment horizontal="center" vertical="top" wrapText="1"/>
    </xf>
    <xf numFmtId="0" fontId="3" fillId="0" borderId="62" xfId="1" applyFont="1" applyBorder="1" applyAlignment="1">
      <alignment horizontal="center" vertical="top" wrapText="1"/>
    </xf>
    <xf numFmtId="0" fontId="3" fillId="0" borderId="16" xfId="1" applyFont="1" applyBorder="1" applyAlignment="1">
      <alignment horizontal="left" vertical="top" wrapText="1"/>
    </xf>
    <xf numFmtId="0" fontId="9" fillId="0" borderId="16" xfId="1" applyBorder="1"/>
    <xf numFmtId="0" fontId="9" fillId="0" borderId="63" xfId="1" applyBorder="1"/>
    <xf numFmtId="0" fontId="1" fillId="0" borderId="62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left" vertical="top" wrapText="1"/>
    </xf>
    <xf numFmtId="3" fontId="1" fillId="0" borderId="16" xfId="1" applyNumberFormat="1" applyFont="1" applyBorder="1" applyAlignment="1">
      <alignment horizontal="right" vertical="top" wrapText="1"/>
    </xf>
    <xf numFmtId="3" fontId="1" fillId="0" borderId="63" xfId="1" applyNumberFormat="1" applyFont="1" applyBorder="1" applyAlignment="1">
      <alignment horizontal="right" vertical="top" wrapText="1"/>
    </xf>
    <xf numFmtId="3" fontId="3" fillId="0" borderId="16" xfId="1" applyNumberFormat="1" applyFont="1" applyBorder="1" applyAlignment="1">
      <alignment horizontal="right" vertical="top" wrapText="1"/>
    </xf>
    <xf numFmtId="3" fontId="3" fillId="0" borderId="63" xfId="1" applyNumberFormat="1" applyFont="1" applyBorder="1" applyAlignment="1">
      <alignment horizontal="right" vertical="top" wrapText="1"/>
    </xf>
    <xf numFmtId="0" fontId="3" fillId="0" borderId="64" xfId="1" applyFont="1" applyBorder="1" applyAlignment="1">
      <alignment horizontal="center" vertical="top" wrapText="1"/>
    </xf>
    <xf numFmtId="0" fontId="3" fillId="0" borderId="65" xfId="1" applyFont="1" applyBorder="1" applyAlignment="1">
      <alignment horizontal="left" vertical="top" wrapText="1"/>
    </xf>
    <xf numFmtId="3" fontId="3" fillId="0" borderId="65" xfId="1" applyNumberFormat="1" applyFont="1" applyBorder="1" applyAlignment="1">
      <alignment horizontal="right" vertical="top" wrapText="1"/>
    </xf>
    <xf numFmtId="3" fontId="3" fillId="0" borderId="66" xfId="1" applyNumberFormat="1" applyFont="1" applyBorder="1" applyAlignment="1">
      <alignment horizontal="right" vertical="top" wrapText="1"/>
    </xf>
    <xf numFmtId="3" fontId="12" fillId="0" borderId="70" xfId="1" applyNumberFormat="1" applyFont="1" applyBorder="1" applyAlignment="1">
      <alignment horizontal="center" vertical="top" wrapText="1"/>
    </xf>
    <xf numFmtId="3" fontId="12" fillId="0" borderId="71" xfId="1" applyNumberFormat="1" applyFont="1" applyBorder="1" applyAlignment="1">
      <alignment horizontal="right" vertical="top" wrapText="1"/>
    </xf>
    <xf numFmtId="0" fontId="12" fillId="0" borderId="72" xfId="1" applyFont="1" applyBorder="1" applyAlignment="1">
      <alignment horizontal="left" vertical="top" wrapText="1"/>
    </xf>
    <xf numFmtId="3" fontId="12" fillId="0" borderId="38" xfId="1" applyNumberFormat="1" applyFont="1" applyBorder="1" applyAlignment="1">
      <alignment horizontal="center" vertical="top" wrapText="1"/>
    </xf>
    <xf numFmtId="3" fontId="12" fillId="0" borderId="33" xfId="1" applyNumberFormat="1" applyFont="1" applyBorder="1" applyAlignment="1">
      <alignment horizontal="right" vertical="top" wrapText="1"/>
    </xf>
    <xf numFmtId="0" fontId="12" fillId="0" borderId="37" xfId="1" applyFont="1" applyBorder="1" applyAlignment="1">
      <alignment horizontal="left" vertical="top" wrapText="1"/>
    </xf>
    <xf numFmtId="3" fontId="12" fillId="0" borderId="36" xfId="1" applyNumberFormat="1" applyFont="1" applyBorder="1" applyAlignment="1">
      <alignment horizontal="center" vertical="top" wrapText="1"/>
    </xf>
    <xf numFmtId="3" fontId="12" fillId="0" borderId="16" xfId="1" applyNumberFormat="1" applyFont="1" applyBorder="1" applyAlignment="1">
      <alignment horizontal="right" vertical="top" wrapText="1"/>
    </xf>
    <xf numFmtId="0" fontId="12" fillId="0" borderId="32" xfId="1" applyFont="1" applyBorder="1" applyAlignment="1">
      <alignment horizontal="left" vertical="top" wrapText="1"/>
    </xf>
    <xf numFmtId="3" fontId="12" fillId="0" borderId="53" xfId="1" applyNumberFormat="1" applyFont="1" applyBorder="1" applyAlignment="1">
      <alignment horizontal="center" vertical="top" wrapText="1"/>
    </xf>
    <xf numFmtId="0" fontId="9" fillId="0" borderId="13" xfId="1" applyBorder="1"/>
    <xf numFmtId="0" fontId="12" fillId="0" borderId="42" xfId="1" applyFont="1" applyBorder="1" applyAlignment="1">
      <alignment horizontal="left" vertical="top" wrapText="1"/>
    </xf>
    <xf numFmtId="3" fontId="12" fillId="0" borderId="50" xfId="1" applyNumberFormat="1" applyFont="1" applyBorder="1" applyAlignment="1">
      <alignment horizontal="center" vertical="top" wrapText="1"/>
    </xf>
    <xf numFmtId="3" fontId="12" fillId="0" borderId="48" xfId="1" applyNumberFormat="1" applyFont="1" applyBorder="1" applyAlignment="1">
      <alignment horizontal="right" vertical="top" wrapText="1"/>
    </xf>
    <xf numFmtId="0" fontId="12" fillId="0" borderId="46" xfId="1" applyFont="1" applyBorder="1" applyAlignment="1">
      <alignment horizontal="left" vertical="top" wrapText="1"/>
    </xf>
    <xf numFmtId="3" fontId="12" fillId="0" borderId="49" xfId="1" applyNumberFormat="1" applyFont="1" applyBorder="1" applyAlignment="1">
      <alignment horizontal="center" vertical="top" wrapText="1"/>
    </xf>
    <xf numFmtId="3" fontId="12" fillId="0" borderId="41" xfId="1" applyNumberFormat="1" applyFont="1" applyBorder="1" applyAlignment="1">
      <alignment horizontal="right" vertical="top" wrapText="1"/>
    </xf>
    <xf numFmtId="0" fontId="12" fillId="0" borderId="40" xfId="1" applyFont="1" applyBorder="1" applyAlignment="1">
      <alignment horizontal="left" vertical="top" wrapText="1"/>
    </xf>
    <xf numFmtId="3" fontId="12" fillId="0" borderId="35" xfId="1" applyNumberFormat="1" applyFont="1" applyBorder="1" applyAlignment="1">
      <alignment horizontal="center" vertical="top" wrapText="1"/>
    </xf>
    <xf numFmtId="3" fontId="12" fillId="0" borderId="31" xfId="1" applyNumberFormat="1" applyFont="1" applyBorder="1" applyAlignment="1">
      <alignment horizontal="right" vertical="top" wrapText="1"/>
    </xf>
    <xf numFmtId="0" fontId="12" fillId="0" borderId="30" xfId="1" applyFont="1" applyBorder="1" applyAlignment="1">
      <alignment horizontal="left" vertical="top" wrapText="1"/>
    </xf>
    <xf numFmtId="0" fontId="1" fillId="0" borderId="64" xfId="1" applyFont="1" applyBorder="1" applyAlignment="1">
      <alignment horizontal="center" vertical="top" wrapText="1"/>
    </xf>
    <xf numFmtId="0" fontId="1" fillId="0" borderId="65" xfId="1" applyFont="1" applyBorder="1" applyAlignment="1">
      <alignment horizontal="left" vertical="top" wrapText="1"/>
    </xf>
    <xf numFmtId="3" fontId="1" fillId="0" borderId="65" xfId="1" applyNumberFormat="1" applyFont="1" applyBorder="1" applyAlignment="1">
      <alignment horizontal="right" vertical="top" wrapText="1"/>
    </xf>
    <xf numFmtId="3" fontId="1" fillId="0" borderId="66" xfId="1" applyNumberFormat="1" applyFont="1" applyBorder="1" applyAlignment="1">
      <alignment horizontal="right" vertical="top" wrapText="1"/>
    </xf>
    <xf numFmtId="0" fontId="4" fillId="2" borderId="62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2" borderId="63" xfId="1" applyFont="1" applyFill="1" applyBorder="1" applyAlignment="1">
      <alignment horizontal="center" vertical="top" wrapText="1"/>
    </xf>
    <xf numFmtId="0" fontId="14" fillId="2" borderId="0" xfId="1" applyFont="1" applyFill="1"/>
    <xf numFmtId="0" fontId="0" fillId="0" borderId="62" xfId="0" applyBorder="1"/>
    <xf numFmtId="0" fontId="4" fillId="0" borderId="16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3" fillId="0" borderId="62" xfId="2" applyFont="1" applyBorder="1" applyAlignment="1">
      <alignment horizontal="center" vertical="top" wrapText="1"/>
    </xf>
    <xf numFmtId="0" fontId="13" fillId="0" borderId="16" xfId="2" applyFont="1" applyBorder="1" applyAlignment="1">
      <alignment horizontal="left" vertical="top"/>
    </xf>
    <xf numFmtId="3" fontId="13" fillId="0" borderId="63" xfId="2" applyNumberFormat="1" applyFont="1" applyBorder="1" applyAlignment="1">
      <alignment horizontal="right" vertical="top" wrapText="1"/>
    </xf>
    <xf numFmtId="0" fontId="12" fillId="0" borderId="62" xfId="2" applyFont="1" applyBorder="1" applyAlignment="1">
      <alignment horizontal="center" vertical="top" wrapText="1"/>
    </xf>
    <xf numFmtId="0" fontId="12" fillId="0" borderId="16" xfId="2" applyFont="1" applyBorder="1" applyAlignment="1">
      <alignment horizontal="left" vertical="top"/>
    </xf>
    <xf numFmtId="3" fontId="12" fillId="0" borderId="63" xfId="2" applyNumberFormat="1" applyFont="1" applyBorder="1" applyAlignment="1">
      <alignment horizontal="right" vertical="top" wrapText="1"/>
    </xf>
    <xf numFmtId="0" fontId="11" fillId="0" borderId="63" xfId="2" applyBorder="1"/>
    <xf numFmtId="0" fontId="12" fillId="0" borderId="64" xfId="2" applyFont="1" applyBorder="1" applyAlignment="1">
      <alignment horizontal="center" vertical="top" wrapText="1"/>
    </xf>
    <xf numFmtId="0" fontId="12" fillId="0" borderId="65" xfId="2" applyFont="1" applyBorder="1" applyAlignment="1">
      <alignment horizontal="left" vertical="top"/>
    </xf>
    <xf numFmtId="3" fontId="12" fillId="0" borderId="66" xfId="2" applyNumberFormat="1" applyFont="1" applyBorder="1" applyAlignment="1">
      <alignment horizontal="right" vertical="top" wrapText="1"/>
    </xf>
    <xf numFmtId="0" fontId="0" fillId="0" borderId="74" xfId="0" applyBorder="1"/>
    <xf numFmtId="0" fontId="0" fillId="0" borderId="77" xfId="0" applyBorder="1"/>
    <xf numFmtId="0" fontId="3" fillId="0" borderId="6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4" fillId="2" borderId="3" xfId="1" applyFont="1" applyFill="1" applyBorder="1" applyAlignment="1">
      <alignment horizontal="center" vertical="top" wrapText="1"/>
    </xf>
    <xf numFmtId="0" fontId="4" fillId="2" borderId="73" xfId="1" applyFont="1" applyFill="1" applyBorder="1" applyAlignment="1">
      <alignment horizontal="center" vertical="top" wrapText="1"/>
    </xf>
    <xf numFmtId="0" fontId="4" fillId="2" borderId="27" xfId="1" applyFont="1" applyFill="1" applyBorder="1" applyAlignment="1">
      <alignment horizontal="center" vertical="top" wrapText="1"/>
    </xf>
    <xf numFmtId="0" fontId="4" fillId="2" borderId="33" xfId="1" applyFont="1" applyFill="1" applyBorder="1" applyAlignment="1">
      <alignment horizontal="center" vertical="top" wrapText="1"/>
    </xf>
    <xf numFmtId="0" fontId="4" fillId="2" borderId="38" xfId="1" applyFont="1" applyFill="1" applyBorder="1" applyAlignment="1">
      <alignment horizontal="center" vertical="top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wrapText="1"/>
    </xf>
    <xf numFmtId="164" fontId="3" fillId="0" borderId="57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25" xfId="0" applyFont="1" applyBorder="1"/>
    <xf numFmtId="0" fontId="4" fillId="2" borderId="59" xfId="1" applyFont="1" applyFill="1" applyBorder="1" applyAlignment="1">
      <alignment horizontal="center" vertical="top" wrapText="1"/>
    </xf>
    <xf numFmtId="0" fontId="4" fillId="2" borderId="60" xfId="1" applyFont="1" applyFill="1" applyBorder="1" applyAlignment="1">
      <alignment horizontal="center" vertical="top" wrapText="1"/>
    </xf>
    <xf numFmtId="0" fontId="4" fillId="2" borderId="61" xfId="1" applyFont="1" applyFill="1" applyBorder="1" applyAlignment="1">
      <alignment horizontal="center" vertical="top" wrapText="1"/>
    </xf>
    <xf numFmtId="0" fontId="11" fillId="2" borderId="0" xfId="2" applyFill="1"/>
    <xf numFmtId="0" fontId="5" fillId="2" borderId="62" xfId="2" applyFont="1" applyFill="1" applyBorder="1" applyAlignment="1">
      <alignment horizontal="center" vertical="top" wrapText="1"/>
    </xf>
    <xf numFmtId="0" fontId="5" fillId="2" borderId="16" xfId="2" applyFont="1" applyFill="1" applyBorder="1" applyAlignment="1">
      <alignment horizontal="center" vertical="top" wrapText="1"/>
    </xf>
    <xf numFmtId="0" fontId="5" fillId="2" borderId="63" xfId="2" applyFont="1" applyFill="1" applyBorder="1" applyAlignment="1">
      <alignment horizontal="center" vertical="top" wrapText="1"/>
    </xf>
    <xf numFmtId="0" fontId="1" fillId="0" borderId="62" xfId="2" applyFont="1" applyBorder="1" applyAlignment="1">
      <alignment horizontal="center" vertical="top" wrapText="1"/>
    </xf>
    <xf numFmtId="0" fontId="1" fillId="0" borderId="16" xfId="2" applyFont="1" applyBorder="1" applyAlignment="1">
      <alignment horizontal="left" vertical="top" wrapText="1"/>
    </xf>
    <xf numFmtId="3" fontId="1" fillId="0" borderId="16" xfId="2" applyNumberFormat="1" applyFont="1" applyBorder="1" applyAlignment="1">
      <alignment horizontal="right" vertical="top" wrapText="1"/>
    </xf>
    <xf numFmtId="3" fontId="1" fillId="0" borderId="63" xfId="2" applyNumberFormat="1" applyFont="1" applyBorder="1" applyAlignment="1">
      <alignment horizontal="right" vertical="top" wrapText="1"/>
    </xf>
    <xf numFmtId="0" fontId="3" fillId="0" borderId="62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left" vertical="top" wrapText="1"/>
    </xf>
    <xf numFmtId="3" fontId="3" fillId="0" borderId="16" xfId="2" applyNumberFormat="1" applyFont="1" applyBorder="1" applyAlignment="1">
      <alignment horizontal="right" vertical="top" wrapText="1"/>
    </xf>
    <xf numFmtId="3" fontId="3" fillId="0" borderId="63" xfId="2" applyNumberFormat="1" applyFont="1" applyBorder="1" applyAlignment="1">
      <alignment horizontal="right" vertical="top" wrapText="1"/>
    </xf>
    <xf numFmtId="0" fontId="11" fillId="0" borderId="16" xfId="2" applyBorder="1"/>
    <xf numFmtId="0" fontId="1" fillId="0" borderId="64" xfId="2" applyFont="1" applyBorder="1" applyAlignment="1">
      <alignment horizontal="center" vertical="top" wrapText="1"/>
    </xf>
    <xf numFmtId="0" fontId="1" fillId="0" borderId="65" xfId="2" applyFont="1" applyBorder="1" applyAlignment="1">
      <alignment horizontal="left" vertical="top" wrapText="1"/>
    </xf>
    <xf numFmtId="3" fontId="1" fillId="0" borderId="65" xfId="2" applyNumberFormat="1" applyFont="1" applyBorder="1" applyAlignment="1">
      <alignment horizontal="right" vertical="top" wrapText="1"/>
    </xf>
    <xf numFmtId="3" fontId="1" fillId="0" borderId="66" xfId="2" applyNumberFormat="1" applyFont="1" applyBorder="1" applyAlignment="1">
      <alignment horizontal="right" vertical="top" wrapText="1"/>
    </xf>
    <xf numFmtId="0" fontId="16" fillId="0" borderId="0" xfId="1" applyFont="1" applyAlignment="1">
      <alignment horizontal="right"/>
    </xf>
    <xf numFmtId="0" fontId="17" fillId="0" borderId="0" xfId="1" applyFont="1"/>
    <xf numFmtId="0" fontId="16" fillId="0" borderId="0" xfId="1" applyFont="1"/>
    <xf numFmtId="0" fontId="9" fillId="0" borderId="0" xfId="1" applyAlignment="1">
      <alignment horizontal="right"/>
    </xf>
    <xf numFmtId="0" fontId="16" fillId="0" borderId="0" xfId="1" applyFont="1" applyAlignment="1">
      <alignment horizontal="center"/>
    </xf>
    <xf numFmtId="0" fontId="17" fillId="0" borderId="6" xfId="1" applyFont="1" applyBorder="1"/>
    <xf numFmtId="0" fontId="9" fillId="0" borderId="6" xfId="1" applyBorder="1"/>
    <xf numFmtId="0" fontId="16" fillId="0" borderId="6" xfId="1" applyFont="1" applyBorder="1"/>
    <xf numFmtId="0" fontId="16" fillId="0" borderId="6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31" xfId="0" applyBorder="1" applyAlignment="1"/>
    <xf numFmtId="0" fontId="0" fillId="0" borderId="35" xfId="0" applyBorder="1" applyAlignment="1"/>
    <xf numFmtId="0" fontId="4" fillId="0" borderId="24" xfId="0" applyFont="1" applyBorder="1" applyAlignment="1">
      <alignment horizontal="center" wrapText="1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5" fillId="2" borderId="59" xfId="2" applyFont="1" applyFill="1" applyBorder="1" applyAlignment="1">
      <alignment horizontal="center" vertical="top" wrapText="1"/>
    </xf>
    <xf numFmtId="0" fontId="11" fillId="2" borderId="60" xfId="2" applyFill="1" applyBorder="1"/>
    <xf numFmtId="0" fontId="11" fillId="2" borderId="61" xfId="2" applyFill="1" applyBorder="1"/>
    <xf numFmtId="0" fontId="15" fillId="0" borderId="54" xfId="1" applyFont="1" applyBorder="1" applyAlignment="1">
      <alignment horizontal="center"/>
    </xf>
    <xf numFmtId="0" fontId="15" fillId="0" borderId="58" xfId="1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4" fillId="2" borderId="67" xfId="1" applyFont="1" applyFill="1" applyBorder="1" applyAlignment="1">
      <alignment horizontal="center" vertical="top" wrapText="1"/>
    </xf>
    <xf numFmtId="0" fontId="14" fillId="2" borderId="68" xfId="1" applyFont="1" applyFill="1" applyBorder="1"/>
    <xf numFmtId="0" fontId="14" fillId="2" borderId="69" xfId="1" applyFont="1" applyFill="1" applyBorder="1"/>
    <xf numFmtId="0" fontId="15" fillId="0" borderId="74" xfId="1" applyFont="1" applyBorder="1" applyAlignment="1">
      <alignment horizontal="center" vertical="center"/>
    </xf>
    <xf numFmtId="0" fontId="15" fillId="0" borderId="75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/>
    <xf numFmtId="0" fontId="0" fillId="0" borderId="36" xfId="0" applyBorder="1" applyAlignment="1"/>
    <xf numFmtId="0" fontId="3" fillId="0" borderId="46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3" fillId="0" borderId="50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35"/>
  <sheetViews>
    <sheetView view="pageLayout" topLeftCell="A7" workbookViewId="0">
      <selection activeCell="D7" sqref="D7"/>
    </sheetView>
  </sheetViews>
  <sheetFormatPr defaultRowHeight="12.75"/>
  <cols>
    <col min="1" max="1" width="4" style="2" customWidth="1"/>
    <col min="2" max="2" width="4.140625" style="5" customWidth="1"/>
    <col min="3" max="3" width="4" style="5" customWidth="1"/>
    <col min="4" max="4" width="64.28515625" style="5" customWidth="1"/>
    <col min="5" max="5" width="8.140625" style="5" customWidth="1"/>
    <col min="6" max="6" width="7.5703125" style="5" customWidth="1"/>
    <col min="7" max="7" width="7.28515625" style="5" customWidth="1"/>
    <col min="8" max="8" width="6.85546875" style="5" customWidth="1"/>
    <col min="9" max="9" width="9.140625" style="5"/>
    <col min="10" max="10" width="10.85546875" style="5" customWidth="1"/>
    <col min="11" max="11" width="9.140625" style="138"/>
    <col min="12" max="16384" width="9.140625" style="5"/>
  </cols>
  <sheetData>
    <row r="1" spans="1:11" ht="23.25" customHeight="1" thickTop="1">
      <c r="A1" s="284" t="s">
        <v>552</v>
      </c>
      <c r="B1" s="285"/>
      <c r="C1" s="285"/>
      <c r="D1" s="285"/>
      <c r="E1" s="285"/>
      <c r="F1" s="285"/>
      <c r="G1" s="286"/>
      <c r="H1" s="286"/>
      <c r="I1" s="286"/>
      <c r="J1" s="286"/>
      <c r="K1" s="287"/>
    </row>
    <row r="2" spans="1:11" ht="26.25" customHeight="1" thickBo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90"/>
    </row>
    <row r="3" spans="1:11" s="2" customFormat="1" ht="26.25" customHeight="1" thickTop="1" thickBot="1">
      <c r="A3" s="246"/>
      <c r="B3" s="247"/>
      <c r="C3" s="247"/>
      <c r="D3" s="247"/>
      <c r="E3" s="248" t="s">
        <v>93</v>
      </c>
      <c r="F3" s="249" t="s">
        <v>90</v>
      </c>
      <c r="G3" s="249" t="s">
        <v>91</v>
      </c>
      <c r="H3" s="250" t="s">
        <v>102</v>
      </c>
      <c r="I3" s="250" t="s">
        <v>103</v>
      </c>
      <c r="J3" s="248" t="s">
        <v>104</v>
      </c>
      <c r="K3" s="251" t="s">
        <v>105</v>
      </c>
    </row>
    <row r="4" spans="1:11" ht="18" customHeight="1" thickTop="1" thickBot="1">
      <c r="A4" s="153" t="s">
        <v>6</v>
      </c>
      <c r="B4" s="154" t="s">
        <v>7</v>
      </c>
      <c r="C4" s="155"/>
      <c r="D4" s="156"/>
      <c r="E4" s="157">
        <v>65200</v>
      </c>
      <c r="F4" s="158">
        <v>65444</v>
      </c>
      <c r="G4" s="122">
        <v>65444</v>
      </c>
      <c r="H4" s="141">
        <v>65444</v>
      </c>
      <c r="I4" s="20">
        <v>89065</v>
      </c>
      <c r="J4" s="159">
        <f>SUM(J5:J6)</f>
        <v>98826</v>
      </c>
      <c r="K4" s="160">
        <f>(J4/I4)</f>
        <v>1.1095941166563745</v>
      </c>
    </row>
    <row r="5" spans="1:11" ht="18" customHeight="1">
      <c r="A5" s="50"/>
      <c r="B5" s="58" t="s">
        <v>1</v>
      </c>
      <c r="C5" s="58" t="s">
        <v>8</v>
      </c>
      <c r="D5" s="59"/>
      <c r="E5" s="64"/>
      <c r="F5" s="109"/>
      <c r="G5" s="64"/>
      <c r="H5" s="64"/>
      <c r="I5" s="145">
        <v>31665</v>
      </c>
      <c r="J5" s="57">
        <v>42004</v>
      </c>
      <c r="K5" s="148">
        <f>(J5/I5)</f>
        <v>1.3265119216800885</v>
      </c>
    </row>
    <row r="6" spans="1:11" ht="18" customHeight="1">
      <c r="A6" s="50"/>
      <c r="B6" s="58" t="s">
        <v>2</v>
      </c>
      <c r="C6" s="58" t="s">
        <v>9</v>
      </c>
      <c r="D6" s="59"/>
      <c r="E6" s="64"/>
      <c r="F6" s="107"/>
      <c r="G6" s="64"/>
      <c r="H6" s="64"/>
      <c r="I6" s="146">
        <v>57400</v>
      </c>
      <c r="J6" s="57">
        <v>56822</v>
      </c>
      <c r="K6" s="148">
        <f>(J6/I6)</f>
        <v>0.9899303135888502</v>
      </c>
    </row>
    <row r="7" spans="1:11" ht="18" customHeight="1">
      <c r="A7" s="50"/>
      <c r="B7" s="58"/>
      <c r="C7" s="58" t="s">
        <v>47</v>
      </c>
      <c r="D7" s="59" t="s">
        <v>10</v>
      </c>
      <c r="E7" s="64"/>
      <c r="F7" s="107"/>
      <c r="G7" s="64"/>
      <c r="H7" s="64"/>
      <c r="I7" s="146"/>
      <c r="J7" s="57">
        <v>49747</v>
      </c>
      <c r="K7" s="148"/>
    </row>
    <row r="8" spans="1:11" ht="18" customHeight="1">
      <c r="A8" s="50"/>
      <c r="B8" s="58"/>
      <c r="C8" s="58" t="s">
        <v>48</v>
      </c>
      <c r="D8" s="59" t="s">
        <v>50</v>
      </c>
      <c r="E8" s="64"/>
      <c r="F8" s="107"/>
      <c r="G8" s="64"/>
      <c r="H8" s="64"/>
      <c r="I8" s="146"/>
      <c r="J8" s="57">
        <v>6520</v>
      </c>
      <c r="K8" s="148"/>
    </row>
    <row r="9" spans="1:11" ht="18" customHeight="1" thickBot="1">
      <c r="A9" s="50"/>
      <c r="B9" s="58"/>
      <c r="C9" s="58" t="s">
        <v>49</v>
      </c>
      <c r="D9" s="59" t="s">
        <v>11</v>
      </c>
      <c r="E9" s="64"/>
      <c r="F9" s="107"/>
      <c r="G9" s="64"/>
      <c r="H9" s="64"/>
      <c r="I9" s="147"/>
      <c r="J9" s="57">
        <v>555</v>
      </c>
      <c r="K9" s="148"/>
    </row>
    <row r="10" spans="1:11" s="2" customFormat="1" ht="18" customHeight="1" thickBot="1">
      <c r="A10" s="49" t="s">
        <v>12</v>
      </c>
      <c r="B10" s="48" t="s">
        <v>13</v>
      </c>
      <c r="C10" s="48"/>
      <c r="D10" s="135"/>
      <c r="E10" s="111">
        <v>120498</v>
      </c>
      <c r="F10" s="9">
        <v>131551</v>
      </c>
      <c r="G10" s="111">
        <v>145839</v>
      </c>
      <c r="H10" s="111">
        <v>149077</v>
      </c>
      <c r="I10" s="13">
        <v>159510</v>
      </c>
      <c r="J10" s="28">
        <v>159510</v>
      </c>
      <c r="K10" s="149">
        <v>1</v>
      </c>
    </row>
    <row r="11" spans="1:11" ht="18" customHeight="1">
      <c r="A11" s="50"/>
      <c r="B11" s="58" t="s">
        <v>1</v>
      </c>
      <c r="C11" s="58" t="s">
        <v>14</v>
      </c>
      <c r="D11" s="59"/>
      <c r="E11" s="64"/>
      <c r="F11" s="107"/>
      <c r="G11" s="64"/>
      <c r="H11" s="64"/>
      <c r="I11" s="145"/>
      <c r="J11" s="57"/>
      <c r="K11" s="149">
        <v>1</v>
      </c>
    </row>
    <row r="12" spans="1:11" ht="18" customHeight="1">
      <c r="A12" s="50"/>
      <c r="B12" s="58"/>
      <c r="C12" s="58" t="s">
        <v>1</v>
      </c>
      <c r="D12" s="59" t="s">
        <v>15</v>
      </c>
      <c r="E12" s="64"/>
      <c r="F12" s="107"/>
      <c r="G12" s="64">
        <v>121645</v>
      </c>
      <c r="H12" s="64">
        <v>123750</v>
      </c>
      <c r="I12" s="146">
        <v>124073</v>
      </c>
      <c r="J12" s="150">
        <v>124073</v>
      </c>
      <c r="K12" s="149">
        <v>1</v>
      </c>
    </row>
    <row r="13" spans="1:11" ht="18" customHeight="1">
      <c r="A13" s="50"/>
      <c r="B13" s="58"/>
      <c r="C13" s="58" t="s">
        <v>2</v>
      </c>
      <c r="D13" s="59" t="s">
        <v>55</v>
      </c>
      <c r="E13" s="64"/>
      <c r="F13" s="107"/>
      <c r="G13" s="64">
        <v>14208</v>
      </c>
      <c r="H13" s="64">
        <v>14539</v>
      </c>
      <c r="I13" s="146">
        <v>16580</v>
      </c>
      <c r="J13" s="150">
        <v>16580</v>
      </c>
      <c r="K13" s="149">
        <v>1</v>
      </c>
    </row>
    <row r="14" spans="1:11" ht="18" customHeight="1">
      <c r="A14" s="50"/>
      <c r="B14" s="58"/>
      <c r="C14" s="58"/>
      <c r="D14" s="59" t="s">
        <v>98</v>
      </c>
      <c r="E14" s="64"/>
      <c r="F14" s="107"/>
      <c r="G14" s="64"/>
      <c r="H14" s="64"/>
      <c r="I14" s="146">
        <v>636</v>
      </c>
      <c r="J14" s="150">
        <v>636</v>
      </c>
      <c r="K14" s="149">
        <v>1</v>
      </c>
    </row>
    <row r="15" spans="1:11" ht="18" customHeight="1">
      <c r="A15" s="50"/>
      <c r="B15" s="58"/>
      <c r="C15" s="58"/>
      <c r="D15" s="59" t="s">
        <v>97</v>
      </c>
      <c r="E15" s="64"/>
      <c r="F15" s="107"/>
      <c r="G15" s="64"/>
      <c r="H15" s="64"/>
      <c r="I15" s="146">
        <v>1111</v>
      </c>
      <c r="J15" s="150">
        <v>1111</v>
      </c>
      <c r="K15" s="149">
        <v>1</v>
      </c>
    </row>
    <row r="16" spans="1:11" ht="18" customHeight="1">
      <c r="A16" s="50"/>
      <c r="B16" s="58"/>
      <c r="C16" s="58" t="s">
        <v>3</v>
      </c>
      <c r="D16" s="59" t="s">
        <v>92</v>
      </c>
      <c r="E16" s="64"/>
      <c r="F16" s="107"/>
      <c r="G16" s="64">
        <v>7185</v>
      </c>
      <c r="H16" s="64">
        <v>7185</v>
      </c>
      <c r="I16" s="146">
        <v>10447</v>
      </c>
      <c r="J16" s="150">
        <v>10447</v>
      </c>
      <c r="K16" s="149">
        <v>1</v>
      </c>
    </row>
    <row r="17" spans="1:11" ht="18" customHeight="1" thickBot="1">
      <c r="A17" s="50"/>
      <c r="B17" s="58"/>
      <c r="C17" s="58" t="s">
        <v>4</v>
      </c>
      <c r="D17" s="59" t="s">
        <v>56</v>
      </c>
      <c r="E17" s="64"/>
      <c r="F17" s="107"/>
      <c r="G17" s="64">
        <v>2801</v>
      </c>
      <c r="H17" s="64">
        <v>3603</v>
      </c>
      <c r="I17" s="147">
        <v>6663</v>
      </c>
      <c r="J17" s="150">
        <v>6663</v>
      </c>
      <c r="K17" s="149">
        <v>1</v>
      </c>
    </row>
    <row r="18" spans="1:11" s="2" customFormat="1" ht="18" customHeight="1" thickBot="1">
      <c r="A18" s="50"/>
      <c r="B18" s="136" t="s">
        <v>101</v>
      </c>
      <c r="C18" s="118"/>
      <c r="D18" s="119"/>
      <c r="E18" s="121"/>
      <c r="F18" s="120"/>
      <c r="G18" s="121"/>
      <c r="H18" s="121"/>
      <c r="I18" s="20">
        <v>3773</v>
      </c>
      <c r="J18" s="28">
        <v>3773</v>
      </c>
      <c r="K18" s="149">
        <v>1</v>
      </c>
    </row>
    <row r="19" spans="1:11" ht="18" customHeight="1" thickBot="1">
      <c r="A19" s="49" t="s">
        <v>16</v>
      </c>
      <c r="B19" s="48" t="s">
        <v>17</v>
      </c>
      <c r="C19" s="62"/>
      <c r="D19" s="63"/>
      <c r="E19" s="65"/>
      <c r="F19" s="108">
        <v>0</v>
      </c>
      <c r="G19" s="111">
        <v>860</v>
      </c>
      <c r="H19" s="15">
        <v>860</v>
      </c>
      <c r="I19" s="13">
        <v>860</v>
      </c>
      <c r="J19" s="151">
        <v>943</v>
      </c>
      <c r="K19" s="148">
        <f>(J19/I19)</f>
        <v>1.0965116279069766</v>
      </c>
    </row>
    <row r="20" spans="1:11" s="2" customFormat="1" ht="18" customHeight="1" thickBot="1">
      <c r="A20" s="49" t="s">
        <v>18</v>
      </c>
      <c r="B20" s="48" t="s">
        <v>19</v>
      </c>
      <c r="C20" s="48"/>
      <c r="D20" s="135"/>
      <c r="E20" s="111">
        <v>257148</v>
      </c>
      <c r="F20" s="9">
        <v>257148</v>
      </c>
      <c r="G20" s="111">
        <v>267395</v>
      </c>
      <c r="H20" s="111">
        <v>248845</v>
      </c>
      <c r="I20" s="13">
        <v>237395</v>
      </c>
      <c r="J20" s="28">
        <f>(J21+J23)</f>
        <v>237162</v>
      </c>
      <c r="K20" s="149">
        <f>(J20/I20)</f>
        <v>0.9990185134480507</v>
      </c>
    </row>
    <row r="21" spans="1:11" ht="18" customHeight="1">
      <c r="A21" s="50"/>
      <c r="B21" s="58" t="s">
        <v>1</v>
      </c>
      <c r="C21" s="58" t="s">
        <v>20</v>
      </c>
      <c r="D21" s="59"/>
      <c r="E21" s="64"/>
      <c r="F21" s="107"/>
      <c r="G21" s="64">
        <v>51834</v>
      </c>
      <c r="H21" s="64">
        <v>51834</v>
      </c>
      <c r="I21" s="145">
        <v>54300</v>
      </c>
      <c r="J21" s="150">
        <v>53307</v>
      </c>
      <c r="K21" s="149">
        <f t="shared" ref="K21:K28" si="0">(J21/I21)</f>
        <v>0.9817127071823204</v>
      </c>
    </row>
    <row r="22" spans="1:11" ht="18" customHeight="1">
      <c r="A22" s="50"/>
      <c r="B22" s="58"/>
      <c r="C22" s="58"/>
      <c r="D22" s="59" t="s">
        <v>21</v>
      </c>
      <c r="E22" s="64"/>
      <c r="F22" s="107"/>
      <c r="G22" s="64">
        <v>9600</v>
      </c>
      <c r="H22" s="64">
        <v>9600</v>
      </c>
      <c r="I22" s="146">
        <v>7500</v>
      </c>
      <c r="J22" s="151">
        <v>7529</v>
      </c>
      <c r="K22" s="149">
        <f t="shared" si="0"/>
        <v>1.0038666666666667</v>
      </c>
    </row>
    <row r="23" spans="1:11" ht="18" customHeight="1" thickBot="1">
      <c r="A23" s="50"/>
      <c r="B23" s="58" t="s">
        <v>2</v>
      </c>
      <c r="C23" s="58" t="s">
        <v>22</v>
      </c>
      <c r="D23" s="59"/>
      <c r="E23" s="64"/>
      <c r="F23" s="109"/>
      <c r="G23" s="64">
        <v>215561</v>
      </c>
      <c r="H23" s="64">
        <v>197011</v>
      </c>
      <c r="I23" s="147">
        <v>183095</v>
      </c>
      <c r="J23" s="151">
        <v>183855</v>
      </c>
      <c r="K23" s="149">
        <f t="shared" si="0"/>
        <v>1.0041508506513013</v>
      </c>
    </row>
    <row r="24" spans="1:11" ht="18" customHeight="1" thickBot="1">
      <c r="A24" s="50"/>
      <c r="B24" s="58" t="s">
        <v>107</v>
      </c>
      <c r="C24" s="58"/>
      <c r="D24" s="59"/>
      <c r="E24" s="64"/>
      <c r="F24" s="109"/>
      <c r="G24" s="64"/>
      <c r="H24" s="64"/>
      <c r="I24" s="147"/>
      <c r="J24" s="151">
        <v>25936</v>
      </c>
      <c r="K24" s="149"/>
    </row>
    <row r="25" spans="1:11" s="2" customFormat="1" ht="18" customHeight="1" thickBot="1">
      <c r="A25" s="49" t="s">
        <v>23</v>
      </c>
      <c r="B25" s="48" t="s">
        <v>100</v>
      </c>
      <c r="C25" s="48"/>
      <c r="D25" s="135"/>
      <c r="E25" s="111">
        <v>15775</v>
      </c>
      <c r="F25" s="9">
        <v>15775</v>
      </c>
      <c r="G25" s="111">
        <v>12792</v>
      </c>
      <c r="H25" s="111">
        <v>12792</v>
      </c>
      <c r="I25" s="13">
        <v>9059</v>
      </c>
      <c r="J25" s="28">
        <v>8300</v>
      </c>
      <c r="K25" s="149">
        <f t="shared" si="0"/>
        <v>0.91621591787172973</v>
      </c>
    </row>
    <row r="26" spans="1:11" s="2" customFormat="1" ht="18" customHeight="1" thickBot="1">
      <c r="A26" s="49"/>
      <c r="B26" s="48" t="s">
        <v>110</v>
      </c>
      <c r="C26" s="48"/>
      <c r="D26" s="135"/>
      <c r="E26" s="111"/>
      <c r="F26" s="9"/>
      <c r="G26" s="111"/>
      <c r="H26" s="111"/>
      <c r="I26" s="13"/>
      <c r="J26" s="28">
        <v>2420</v>
      </c>
      <c r="K26" s="149"/>
    </row>
    <row r="27" spans="1:11" s="2" customFormat="1" ht="18" customHeight="1" thickBot="1">
      <c r="A27" s="49" t="s">
        <v>34</v>
      </c>
      <c r="B27" s="48" t="s">
        <v>51</v>
      </c>
      <c r="C27" s="48"/>
      <c r="D27" s="135"/>
      <c r="E27" s="111">
        <v>8283</v>
      </c>
      <c r="F27" s="9">
        <v>8283</v>
      </c>
      <c r="G27" s="111">
        <v>8283</v>
      </c>
      <c r="H27" s="111">
        <v>8283</v>
      </c>
      <c r="I27" s="13">
        <v>0</v>
      </c>
      <c r="J27" s="28">
        <v>0</v>
      </c>
      <c r="K27" s="149">
        <v>0</v>
      </c>
    </row>
    <row r="28" spans="1:11" s="2" customFormat="1" ht="18" customHeight="1" thickBot="1">
      <c r="A28" s="49" t="s">
        <v>24</v>
      </c>
      <c r="B28" s="48" t="s">
        <v>25</v>
      </c>
      <c r="C28" s="48"/>
      <c r="D28" s="135"/>
      <c r="E28" s="111">
        <v>21541</v>
      </c>
      <c r="F28" s="9">
        <v>21234</v>
      </c>
      <c r="G28" s="111">
        <v>21234</v>
      </c>
      <c r="H28" s="111">
        <v>21234</v>
      </c>
      <c r="I28" s="13">
        <v>21234</v>
      </c>
      <c r="J28" s="28">
        <v>21234</v>
      </c>
      <c r="K28" s="149">
        <f t="shared" si="0"/>
        <v>1</v>
      </c>
    </row>
    <row r="29" spans="1:11" s="2" customFormat="1" ht="18" customHeight="1" thickBot="1">
      <c r="A29" s="139"/>
      <c r="B29" s="48" t="s">
        <v>106</v>
      </c>
      <c r="C29" s="48"/>
      <c r="D29" s="135"/>
      <c r="E29" s="111"/>
      <c r="F29" s="110"/>
      <c r="G29" s="111"/>
      <c r="H29" s="111"/>
      <c r="I29" s="13"/>
      <c r="J29" s="28">
        <v>332</v>
      </c>
      <c r="K29" s="149"/>
    </row>
    <row r="30" spans="1:11" s="2" customFormat="1" ht="18" customHeight="1" thickBot="1">
      <c r="A30" s="13"/>
      <c r="B30" s="8"/>
      <c r="C30" s="8"/>
      <c r="D30" s="47" t="s">
        <v>26</v>
      </c>
      <c r="E30" s="137">
        <v>48445</v>
      </c>
      <c r="F30" s="110">
        <v>499435</v>
      </c>
      <c r="G30" s="111">
        <v>521847</v>
      </c>
      <c r="H30" s="111">
        <v>506535</v>
      </c>
      <c r="I30" s="13">
        <v>520896</v>
      </c>
      <c r="J30" s="32">
        <f>(J4+J10+J18+J19+J21+J23+J24+J25+J28+J29)</f>
        <v>556016</v>
      </c>
      <c r="K30" s="152"/>
    </row>
    <row r="32" spans="1:11">
      <c r="I32" s="60"/>
    </row>
    <row r="33" spans="9:9">
      <c r="I33" s="60"/>
    </row>
    <row r="34" spans="9:9">
      <c r="I34" s="60"/>
    </row>
    <row r="35" spans="9:9">
      <c r="I35" s="60"/>
    </row>
  </sheetData>
  <mergeCells count="1">
    <mergeCell ref="A1:K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94"/>
  <sheetViews>
    <sheetView view="pageLayout" topLeftCell="B4" workbookViewId="0">
      <selection activeCell="B12" sqref="B12"/>
    </sheetView>
  </sheetViews>
  <sheetFormatPr defaultRowHeight="12.75"/>
  <cols>
    <col min="1" max="1" width="8.140625" style="144" customWidth="1"/>
    <col min="2" max="2" width="91.42578125" style="144" customWidth="1"/>
    <col min="3" max="5" width="19.140625" style="144" customWidth="1"/>
    <col min="6" max="16384" width="9.140625" style="144"/>
  </cols>
  <sheetData>
    <row r="1" spans="1:5" s="171" customFormat="1" ht="26.25" customHeight="1" thickTop="1">
      <c r="A1" s="329" t="s">
        <v>556</v>
      </c>
      <c r="B1" s="330"/>
      <c r="C1" s="330"/>
      <c r="D1" s="330"/>
      <c r="E1" s="331"/>
    </row>
    <row r="2" spans="1:5" s="175" customFormat="1" ht="20.25" customHeight="1">
      <c r="A2" s="332"/>
      <c r="B2" s="333"/>
      <c r="C2" s="333"/>
      <c r="D2" s="333"/>
      <c r="E2" s="334"/>
    </row>
    <row r="3" spans="1:5" s="222" customFormat="1" ht="31.5">
      <c r="A3" s="219"/>
      <c r="B3" s="220" t="s">
        <v>52</v>
      </c>
      <c r="C3" s="220" t="s">
        <v>490</v>
      </c>
      <c r="D3" s="220" t="s">
        <v>489</v>
      </c>
      <c r="E3" s="221" t="s">
        <v>104</v>
      </c>
    </row>
    <row r="4" spans="1:5" s="175" customFormat="1" ht="15">
      <c r="A4" s="177">
        <v>1</v>
      </c>
      <c r="B4" s="178">
        <v>2</v>
      </c>
      <c r="C4" s="178">
        <v>3</v>
      </c>
      <c r="D4" s="178">
        <v>4</v>
      </c>
      <c r="E4" s="179">
        <v>5</v>
      </c>
    </row>
    <row r="5" spans="1:5">
      <c r="A5" s="184" t="s">
        <v>409</v>
      </c>
      <c r="B5" s="185" t="s">
        <v>488</v>
      </c>
      <c r="C5" s="186">
        <v>114825</v>
      </c>
      <c r="D5" s="186">
        <v>119464</v>
      </c>
      <c r="E5" s="187">
        <v>117929</v>
      </c>
    </row>
    <row r="6" spans="1:5">
      <c r="A6" s="184" t="s">
        <v>407</v>
      </c>
      <c r="B6" s="185" t="s">
        <v>487</v>
      </c>
      <c r="C6" s="186">
        <v>6682</v>
      </c>
      <c r="D6" s="186">
        <v>10064</v>
      </c>
      <c r="E6" s="187">
        <v>11021</v>
      </c>
    </row>
    <row r="7" spans="1:5">
      <c r="A7" s="184" t="s">
        <v>405</v>
      </c>
      <c r="B7" s="185" t="s">
        <v>486</v>
      </c>
      <c r="C7" s="186">
        <v>2000</v>
      </c>
      <c r="D7" s="186">
        <v>2000</v>
      </c>
      <c r="E7" s="187">
        <v>5657</v>
      </c>
    </row>
    <row r="8" spans="1:5">
      <c r="A8" s="180" t="s">
        <v>403</v>
      </c>
      <c r="B8" s="181" t="s">
        <v>518</v>
      </c>
      <c r="C8" s="188">
        <v>123507</v>
      </c>
      <c r="D8" s="188">
        <v>131528</v>
      </c>
      <c r="E8" s="189">
        <v>134607</v>
      </c>
    </row>
    <row r="9" spans="1:5">
      <c r="A9" s="180" t="s">
        <v>401</v>
      </c>
      <c r="B9" s="181" t="s">
        <v>485</v>
      </c>
      <c r="C9" s="188">
        <v>28927</v>
      </c>
      <c r="D9" s="188">
        <v>30228</v>
      </c>
      <c r="E9" s="189">
        <v>30771</v>
      </c>
    </row>
    <row r="10" spans="1:5">
      <c r="A10" s="184" t="s">
        <v>399</v>
      </c>
      <c r="B10" s="185" t="s">
        <v>484</v>
      </c>
      <c r="C10" s="186">
        <v>0</v>
      </c>
      <c r="D10" s="186">
        <v>0</v>
      </c>
      <c r="E10" s="187">
        <v>383</v>
      </c>
    </row>
    <row r="11" spans="1:5">
      <c r="A11" s="180" t="s">
        <v>397</v>
      </c>
      <c r="B11" s="181" t="s">
        <v>483</v>
      </c>
      <c r="C11" s="188">
        <v>88296</v>
      </c>
      <c r="D11" s="188">
        <v>126728</v>
      </c>
      <c r="E11" s="189">
        <v>124597</v>
      </c>
    </row>
    <row r="12" spans="1:5">
      <c r="A12" s="184" t="s">
        <v>395</v>
      </c>
      <c r="B12" s="185" t="s">
        <v>482</v>
      </c>
      <c r="C12" s="186">
        <v>0</v>
      </c>
      <c r="D12" s="186">
        <v>0</v>
      </c>
      <c r="E12" s="187">
        <v>0</v>
      </c>
    </row>
    <row r="13" spans="1:5">
      <c r="A13" s="184" t="s">
        <v>393</v>
      </c>
      <c r="B13" s="185" t="s">
        <v>481</v>
      </c>
      <c r="C13" s="186">
        <v>2025</v>
      </c>
      <c r="D13" s="186">
        <v>25</v>
      </c>
      <c r="E13" s="187">
        <v>0</v>
      </c>
    </row>
    <row r="14" spans="1:5">
      <c r="A14" s="184" t="s">
        <v>391</v>
      </c>
      <c r="B14" s="185" t="s">
        <v>480</v>
      </c>
      <c r="C14" s="186">
        <v>100</v>
      </c>
      <c r="D14" s="186">
        <v>1074</v>
      </c>
      <c r="E14" s="187">
        <v>884</v>
      </c>
    </row>
    <row r="15" spans="1:5" ht="14.25" customHeight="1">
      <c r="A15" s="184" t="s">
        <v>389</v>
      </c>
      <c r="B15" s="185" t="s">
        <v>479</v>
      </c>
      <c r="C15" s="186">
        <v>0</v>
      </c>
      <c r="D15" s="186">
        <v>0</v>
      </c>
      <c r="E15" s="187">
        <v>0</v>
      </c>
    </row>
    <row r="16" spans="1:5" ht="14.25" customHeight="1">
      <c r="A16" s="184" t="s">
        <v>387</v>
      </c>
      <c r="B16" s="185" t="s">
        <v>478</v>
      </c>
      <c r="C16" s="186">
        <v>0</v>
      </c>
      <c r="D16" s="186">
        <v>0</v>
      </c>
      <c r="E16" s="187">
        <v>0</v>
      </c>
    </row>
    <row r="17" spans="1:5" ht="15.75" customHeight="1">
      <c r="A17" s="184" t="s">
        <v>385</v>
      </c>
      <c r="B17" s="185" t="s">
        <v>477</v>
      </c>
      <c r="C17" s="186">
        <v>0</v>
      </c>
      <c r="D17" s="186">
        <v>0</v>
      </c>
      <c r="E17" s="187">
        <v>0</v>
      </c>
    </row>
    <row r="18" spans="1:5">
      <c r="A18" s="184" t="s">
        <v>383</v>
      </c>
      <c r="B18" s="185" t="s">
        <v>476</v>
      </c>
      <c r="C18" s="186">
        <v>99597</v>
      </c>
      <c r="D18" s="186">
        <v>0</v>
      </c>
      <c r="E18" s="187">
        <v>57</v>
      </c>
    </row>
    <row r="19" spans="1:5" ht="14.25" customHeight="1">
      <c r="A19" s="184" t="s">
        <v>381</v>
      </c>
      <c r="B19" s="185" t="s">
        <v>475</v>
      </c>
      <c r="C19" s="186">
        <v>0</v>
      </c>
      <c r="D19" s="186">
        <v>0</v>
      </c>
      <c r="E19" s="187">
        <v>0</v>
      </c>
    </row>
    <row r="20" spans="1:5" ht="14.25" customHeight="1">
      <c r="A20" s="184" t="s">
        <v>379</v>
      </c>
      <c r="B20" s="185" t="s">
        <v>474</v>
      </c>
      <c r="C20" s="186">
        <v>0</v>
      </c>
      <c r="D20" s="186">
        <v>0</v>
      </c>
      <c r="E20" s="187">
        <v>0</v>
      </c>
    </row>
    <row r="21" spans="1:5">
      <c r="A21" s="184" t="s">
        <v>377</v>
      </c>
      <c r="B21" s="185" t="s">
        <v>473</v>
      </c>
      <c r="C21" s="186">
        <v>2300</v>
      </c>
      <c r="D21" s="186">
        <v>2345</v>
      </c>
      <c r="E21" s="187">
        <v>3380</v>
      </c>
    </row>
    <row r="22" spans="1:5">
      <c r="A22" s="184" t="s">
        <v>375</v>
      </c>
      <c r="B22" s="185" t="s">
        <v>472</v>
      </c>
      <c r="C22" s="186">
        <v>216</v>
      </c>
      <c r="D22" s="186">
        <v>1418</v>
      </c>
      <c r="E22" s="187">
        <v>0</v>
      </c>
    </row>
    <row r="23" spans="1:5">
      <c r="A23" s="180" t="s">
        <v>373</v>
      </c>
      <c r="B23" s="181" t="s">
        <v>519</v>
      </c>
      <c r="C23" s="188">
        <v>102113</v>
      </c>
      <c r="D23" s="188">
        <v>3763</v>
      </c>
      <c r="E23" s="189">
        <v>3437</v>
      </c>
    </row>
    <row r="24" spans="1:5">
      <c r="A24" s="180" t="s">
        <v>371</v>
      </c>
      <c r="B24" s="181" t="s">
        <v>471</v>
      </c>
      <c r="C24" s="188">
        <v>6637</v>
      </c>
      <c r="D24" s="188">
        <v>33087</v>
      </c>
      <c r="E24" s="189">
        <v>33095</v>
      </c>
    </row>
    <row r="25" spans="1:5">
      <c r="A25" s="180" t="s">
        <v>369</v>
      </c>
      <c r="B25" s="181" t="s">
        <v>520</v>
      </c>
      <c r="C25" s="188">
        <v>349480</v>
      </c>
      <c r="D25" s="188">
        <v>325334</v>
      </c>
      <c r="E25" s="189">
        <v>326507</v>
      </c>
    </row>
    <row r="26" spans="1:5">
      <c r="A26" s="180" t="s">
        <v>367</v>
      </c>
      <c r="B26" s="181" t="s">
        <v>470</v>
      </c>
      <c r="C26" s="188">
        <v>170484</v>
      </c>
      <c r="D26" s="188">
        <v>170972</v>
      </c>
      <c r="E26" s="189">
        <v>171229</v>
      </c>
    </row>
    <row r="27" spans="1:5">
      <c r="A27" s="180" t="s">
        <v>365</v>
      </c>
      <c r="B27" s="181" t="s">
        <v>469</v>
      </c>
      <c r="C27" s="188">
        <v>67578</v>
      </c>
      <c r="D27" s="188">
        <v>26180</v>
      </c>
      <c r="E27" s="189">
        <v>28483</v>
      </c>
    </row>
    <row r="28" spans="1:5" ht="14.25" customHeight="1">
      <c r="A28" s="184" t="s">
        <v>363</v>
      </c>
      <c r="B28" s="185" t="s">
        <v>468</v>
      </c>
      <c r="C28" s="186">
        <v>0</v>
      </c>
      <c r="D28" s="186">
        <v>0</v>
      </c>
      <c r="E28" s="187">
        <v>0</v>
      </c>
    </row>
    <row r="29" spans="1:5" ht="12.75" customHeight="1">
      <c r="A29" s="184" t="s">
        <v>361</v>
      </c>
      <c r="B29" s="185" t="s">
        <v>467</v>
      </c>
      <c r="C29" s="186">
        <v>0</v>
      </c>
      <c r="D29" s="186">
        <v>0</v>
      </c>
      <c r="E29" s="187">
        <v>0</v>
      </c>
    </row>
    <row r="30" spans="1:5" ht="14.25" customHeight="1">
      <c r="A30" s="184" t="s">
        <v>359</v>
      </c>
      <c r="B30" s="185" t="s">
        <v>466</v>
      </c>
      <c r="C30" s="186">
        <v>0</v>
      </c>
      <c r="D30" s="186">
        <v>0</v>
      </c>
      <c r="E30" s="187">
        <v>0</v>
      </c>
    </row>
    <row r="31" spans="1:5">
      <c r="A31" s="184" t="s">
        <v>357</v>
      </c>
      <c r="B31" s="185" t="s">
        <v>465</v>
      </c>
      <c r="C31" s="186">
        <v>0</v>
      </c>
      <c r="D31" s="186">
        <v>0</v>
      </c>
      <c r="E31" s="187">
        <v>0</v>
      </c>
    </row>
    <row r="32" spans="1:5" ht="15.75" customHeight="1">
      <c r="A32" s="184" t="s">
        <v>355</v>
      </c>
      <c r="B32" s="185" t="s">
        <v>464</v>
      </c>
      <c r="C32" s="186">
        <v>0</v>
      </c>
      <c r="D32" s="186">
        <v>0</v>
      </c>
      <c r="E32" s="187">
        <v>0</v>
      </c>
    </row>
    <row r="33" spans="1:5" ht="15" customHeight="1">
      <c r="A33" s="184" t="s">
        <v>353</v>
      </c>
      <c r="B33" s="185" t="s">
        <v>463</v>
      </c>
      <c r="C33" s="186">
        <v>0</v>
      </c>
      <c r="D33" s="186">
        <v>0</v>
      </c>
      <c r="E33" s="187">
        <v>1620</v>
      </c>
    </row>
    <row r="34" spans="1:5">
      <c r="A34" s="184" t="s">
        <v>351</v>
      </c>
      <c r="B34" s="185" t="s">
        <v>462</v>
      </c>
      <c r="C34" s="186">
        <v>0</v>
      </c>
      <c r="D34" s="186">
        <v>100</v>
      </c>
      <c r="E34" s="187">
        <v>700</v>
      </c>
    </row>
    <row r="35" spans="1:5">
      <c r="A35" s="184" t="s">
        <v>349</v>
      </c>
      <c r="B35" s="185" t="s">
        <v>461</v>
      </c>
      <c r="C35" s="186">
        <v>500</v>
      </c>
      <c r="D35" s="186">
        <v>500</v>
      </c>
      <c r="E35" s="187">
        <v>0</v>
      </c>
    </row>
    <row r="36" spans="1:5">
      <c r="A36" s="184" t="s">
        <v>347</v>
      </c>
      <c r="B36" s="185" t="s">
        <v>460</v>
      </c>
      <c r="C36" s="186">
        <v>0</v>
      </c>
      <c r="D36" s="186">
        <v>0</v>
      </c>
      <c r="E36" s="187">
        <v>0</v>
      </c>
    </row>
    <row r="37" spans="1:5">
      <c r="A37" s="184" t="s">
        <v>345</v>
      </c>
      <c r="B37" s="185" t="s">
        <v>459</v>
      </c>
      <c r="C37" s="186">
        <v>0</v>
      </c>
      <c r="D37" s="186">
        <v>0</v>
      </c>
      <c r="E37" s="187">
        <v>0</v>
      </c>
    </row>
    <row r="38" spans="1:5">
      <c r="A38" s="184" t="s">
        <v>343</v>
      </c>
      <c r="B38" s="185" t="s">
        <v>458</v>
      </c>
      <c r="C38" s="186">
        <v>0</v>
      </c>
      <c r="D38" s="186">
        <v>0</v>
      </c>
      <c r="E38" s="187">
        <v>0</v>
      </c>
    </row>
    <row r="39" spans="1:5">
      <c r="A39" s="180" t="s">
        <v>341</v>
      </c>
      <c r="B39" s="181" t="s">
        <v>521</v>
      </c>
      <c r="C39" s="188">
        <v>500</v>
      </c>
      <c r="D39" s="188">
        <v>600</v>
      </c>
      <c r="E39" s="189">
        <v>2320</v>
      </c>
    </row>
    <row r="40" spans="1:5">
      <c r="A40" s="180" t="s">
        <v>339</v>
      </c>
      <c r="B40" s="181" t="s">
        <v>522</v>
      </c>
      <c r="C40" s="188">
        <v>238562</v>
      </c>
      <c r="D40" s="188">
        <v>197752</v>
      </c>
      <c r="E40" s="189">
        <v>202032</v>
      </c>
    </row>
    <row r="41" spans="1:5">
      <c r="A41" s="180" t="s">
        <v>337</v>
      </c>
      <c r="B41" s="181" t="s">
        <v>523</v>
      </c>
      <c r="C41" s="188">
        <v>588042</v>
      </c>
      <c r="D41" s="188">
        <v>523086</v>
      </c>
      <c r="E41" s="189">
        <v>528539</v>
      </c>
    </row>
    <row r="42" spans="1:5">
      <c r="A42" s="180" t="s">
        <v>335</v>
      </c>
      <c r="B42" s="181" t="s">
        <v>457</v>
      </c>
      <c r="C42" s="188">
        <v>24000</v>
      </c>
      <c r="D42" s="188">
        <v>31502</v>
      </c>
      <c r="E42" s="189">
        <v>67937</v>
      </c>
    </row>
    <row r="43" spans="1:5">
      <c r="A43" s="184" t="s">
        <v>333</v>
      </c>
      <c r="B43" s="185" t="s">
        <v>456</v>
      </c>
      <c r="C43" s="186">
        <v>500</v>
      </c>
      <c r="D43" s="186">
        <v>0</v>
      </c>
      <c r="E43" s="187">
        <v>332</v>
      </c>
    </row>
    <row r="44" spans="1:5">
      <c r="A44" s="184" t="s">
        <v>331</v>
      </c>
      <c r="B44" s="185" t="s">
        <v>455</v>
      </c>
      <c r="C44" s="186">
        <v>120498</v>
      </c>
      <c r="D44" s="186">
        <v>145239</v>
      </c>
      <c r="E44" s="187">
        <v>159510</v>
      </c>
    </row>
    <row r="45" spans="1:5">
      <c r="A45" s="184" t="s">
        <v>329</v>
      </c>
      <c r="B45" s="185" t="s">
        <v>454</v>
      </c>
      <c r="C45" s="186">
        <v>0</v>
      </c>
      <c r="D45" s="186">
        <v>0</v>
      </c>
      <c r="E45" s="187">
        <v>3773</v>
      </c>
    </row>
    <row r="46" spans="1:5" ht="15" customHeight="1">
      <c r="A46" s="184" t="s">
        <v>327</v>
      </c>
      <c r="B46" s="185" t="s">
        <v>453</v>
      </c>
      <c r="C46" s="186">
        <v>0</v>
      </c>
      <c r="D46" s="186">
        <v>0</v>
      </c>
      <c r="E46" s="187">
        <v>0</v>
      </c>
    </row>
    <row r="47" spans="1:5" ht="14.25" customHeight="1">
      <c r="A47" s="184" t="s">
        <v>325</v>
      </c>
      <c r="B47" s="185" t="s">
        <v>452</v>
      </c>
      <c r="C47" s="186">
        <v>0</v>
      </c>
      <c r="D47" s="186">
        <v>0</v>
      </c>
      <c r="E47" s="187">
        <v>0</v>
      </c>
    </row>
    <row r="48" spans="1:5">
      <c r="A48" s="184" t="s">
        <v>323</v>
      </c>
      <c r="B48" s="185" t="s">
        <v>451</v>
      </c>
      <c r="C48" s="186">
        <v>142741</v>
      </c>
      <c r="D48" s="186">
        <v>58073</v>
      </c>
      <c r="E48" s="187">
        <v>53307</v>
      </c>
    </row>
    <row r="49" spans="1:5">
      <c r="A49" s="180" t="s">
        <v>321</v>
      </c>
      <c r="B49" s="181" t="s">
        <v>450</v>
      </c>
      <c r="C49" s="188">
        <v>263239</v>
      </c>
      <c r="D49" s="188">
        <v>203312</v>
      </c>
      <c r="E49" s="189">
        <v>216590</v>
      </c>
    </row>
    <row r="50" spans="1:5" ht="15" customHeight="1">
      <c r="A50" s="184" t="s">
        <v>319</v>
      </c>
      <c r="B50" s="185" t="s">
        <v>449</v>
      </c>
      <c r="C50" s="186">
        <v>0</v>
      </c>
      <c r="D50" s="186">
        <v>0</v>
      </c>
      <c r="E50" s="187">
        <v>0</v>
      </c>
    </row>
    <row r="51" spans="1:5" ht="15.75" customHeight="1">
      <c r="A51" s="184" t="s">
        <v>317</v>
      </c>
      <c r="B51" s="185" t="s">
        <v>448</v>
      </c>
      <c r="C51" s="186">
        <v>0</v>
      </c>
      <c r="D51" s="186">
        <v>0</v>
      </c>
      <c r="E51" s="187">
        <v>0</v>
      </c>
    </row>
    <row r="52" spans="1:5">
      <c r="A52" s="184" t="s">
        <v>315</v>
      </c>
      <c r="B52" s="185" t="s">
        <v>447</v>
      </c>
      <c r="C52" s="186">
        <v>0</v>
      </c>
      <c r="D52" s="186">
        <v>0</v>
      </c>
      <c r="E52" s="187">
        <v>3</v>
      </c>
    </row>
    <row r="53" spans="1:5">
      <c r="A53" s="180" t="s">
        <v>313</v>
      </c>
      <c r="B53" s="181" t="s">
        <v>446</v>
      </c>
      <c r="C53" s="188">
        <v>0</v>
      </c>
      <c r="D53" s="188">
        <v>0</v>
      </c>
      <c r="E53" s="189">
        <v>3</v>
      </c>
    </row>
    <row r="54" spans="1:5">
      <c r="A54" s="180" t="s">
        <v>311</v>
      </c>
      <c r="B54" s="181" t="s">
        <v>445</v>
      </c>
      <c r="C54" s="188">
        <v>41200</v>
      </c>
      <c r="D54" s="188">
        <v>57200</v>
      </c>
      <c r="E54" s="189">
        <v>56822</v>
      </c>
    </row>
    <row r="55" spans="1:5">
      <c r="A55" s="180" t="s">
        <v>309</v>
      </c>
      <c r="B55" s="181" t="s">
        <v>444</v>
      </c>
      <c r="C55" s="188">
        <v>328439</v>
      </c>
      <c r="D55" s="188">
        <v>292014</v>
      </c>
      <c r="E55" s="189">
        <v>341352</v>
      </c>
    </row>
    <row r="56" spans="1:5">
      <c r="A56" s="184" t="s">
        <v>307</v>
      </c>
      <c r="B56" s="185" t="s">
        <v>443</v>
      </c>
      <c r="C56" s="186">
        <v>0</v>
      </c>
      <c r="D56" s="186">
        <v>860</v>
      </c>
      <c r="E56" s="187">
        <v>860</v>
      </c>
    </row>
    <row r="57" spans="1:5">
      <c r="A57" s="184" t="s">
        <v>305</v>
      </c>
      <c r="B57" s="185" t="s">
        <v>442</v>
      </c>
      <c r="C57" s="186">
        <v>0</v>
      </c>
      <c r="D57" s="186">
        <v>0</v>
      </c>
      <c r="E57" s="187">
        <v>0</v>
      </c>
    </row>
    <row r="58" spans="1:5">
      <c r="A58" s="184" t="s">
        <v>303</v>
      </c>
      <c r="B58" s="185" t="s">
        <v>441</v>
      </c>
      <c r="C58" s="186">
        <v>0</v>
      </c>
      <c r="D58" s="186">
        <v>0</v>
      </c>
      <c r="E58" s="187">
        <v>0</v>
      </c>
    </row>
    <row r="59" spans="1:5">
      <c r="A59" s="184" t="s">
        <v>301</v>
      </c>
      <c r="B59" s="185" t="s">
        <v>440</v>
      </c>
      <c r="C59" s="186">
        <v>0</v>
      </c>
      <c r="D59" s="186">
        <v>410</v>
      </c>
      <c r="E59" s="187">
        <v>83</v>
      </c>
    </row>
    <row r="60" spans="1:5">
      <c r="A60" s="184" t="s">
        <v>299</v>
      </c>
      <c r="B60" s="185" t="s">
        <v>439</v>
      </c>
      <c r="C60" s="186">
        <v>0</v>
      </c>
      <c r="D60" s="186">
        <v>410</v>
      </c>
      <c r="E60" s="187">
        <v>83</v>
      </c>
    </row>
    <row r="61" spans="1:5">
      <c r="A61" s="184" t="s">
        <v>297</v>
      </c>
      <c r="B61" s="185" t="s">
        <v>438</v>
      </c>
      <c r="C61" s="186">
        <v>0</v>
      </c>
      <c r="D61" s="186">
        <v>0</v>
      </c>
      <c r="E61" s="187">
        <v>0</v>
      </c>
    </row>
    <row r="62" spans="1:5">
      <c r="A62" s="180" t="s">
        <v>295</v>
      </c>
      <c r="B62" s="181" t="s">
        <v>517</v>
      </c>
      <c r="C62" s="188">
        <v>0</v>
      </c>
      <c r="D62" s="188">
        <v>1270</v>
      </c>
      <c r="E62" s="189">
        <v>943</v>
      </c>
    </row>
    <row r="63" spans="1:5">
      <c r="A63" s="184" t="s">
        <v>293</v>
      </c>
      <c r="B63" s="185" t="s">
        <v>437</v>
      </c>
      <c r="C63" s="186">
        <v>0</v>
      </c>
      <c r="D63" s="186">
        <v>14208</v>
      </c>
      <c r="E63" s="187">
        <v>0</v>
      </c>
    </row>
    <row r="64" spans="1:5" ht="12" customHeight="1">
      <c r="A64" s="184" t="s">
        <v>291</v>
      </c>
      <c r="B64" s="185" t="s">
        <v>436</v>
      </c>
      <c r="C64" s="186">
        <v>0</v>
      </c>
      <c r="D64" s="186">
        <v>0</v>
      </c>
      <c r="E64" s="187">
        <v>0</v>
      </c>
    </row>
    <row r="65" spans="1:5" ht="25.5">
      <c r="A65" s="184" t="s">
        <v>289</v>
      </c>
      <c r="B65" s="185" t="s">
        <v>435</v>
      </c>
      <c r="C65" s="186">
        <v>0</v>
      </c>
      <c r="D65" s="186">
        <v>0</v>
      </c>
      <c r="E65" s="187">
        <v>0</v>
      </c>
    </row>
    <row r="66" spans="1:5">
      <c r="A66" s="184" t="s">
        <v>287</v>
      </c>
      <c r="B66" s="185" t="s">
        <v>434</v>
      </c>
      <c r="C66" s="186">
        <v>214004</v>
      </c>
      <c r="D66" s="186">
        <v>183851</v>
      </c>
      <c r="E66" s="187">
        <v>183855</v>
      </c>
    </row>
    <row r="67" spans="1:5">
      <c r="A67" s="180" t="s">
        <v>285</v>
      </c>
      <c r="B67" s="181" t="s">
        <v>433</v>
      </c>
      <c r="C67" s="188">
        <v>214004</v>
      </c>
      <c r="D67" s="188">
        <v>198059</v>
      </c>
      <c r="E67" s="189">
        <v>183855</v>
      </c>
    </row>
    <row r="68" spans="1:5" ht="12.75" customHeight="1">
      <c r="A68" s="184" t="s">
        <v>283</v>
      </c>
      <c r="B68" s="185" t="s">
        <v>432</v>
      </c>
      <c r="C68" s="186">
        <v>0</v>
      </c>
      <c r="D68" s="186">
        <v>0</v>
      </c>
      <c r="E68" s="187">
        <v>0</v>
      </c>
    </row>
    <row r="69" spans="1:5" ht="12.75" customHeight="1">
      <c r="A69" s="184" t="s">
        <v>281</v>
      </c>
      <c r="B69" s="185" t="s">
        <v>431</v>
      </c>
      <c r="C69" s="186">
        <v>0</v>
      </c>
      <c r="D69" s="186">
        <v>0</v>
      </c>
      <c r="E69" s="187">
        <v>2420</v>
      </c>
    </row>
    <row r="70" spans="1:5">
      <c r="A70" s="184" t="s">
        <v>279</v>
      </c>
      <c r="B70" s="185" t="s">
        <v>430</v>
      </c>
      <c r="C70" s="186">
        <v>15775</v>
      </c>
      <c r="D70" s="186">
        <v>10202</v>
      </c>
      <c r="E70" s="187">
        <v>8300</v>
      </c>
    </row>
    <row r="71" spans="1:5">
      <c r="A71" s="180" t="s">
        <v>277</v>
      </c>
      <c r="B71" s="181" t="s">
        <v>429</v>
      </c>
      <c r="C71" s="188">
        <v>15775</v>
      </c>
      <c r="D71" s="188">
        <v>10202</v>
      </c>
      <c r="E71" s="189">
        <v>10720</v>
      </c>
    </row>
    <row r="72" spans="1:5">
      <c r="A72" s="180" t="s">
        <v>275</v>
      </c>
      <c r="B72" s="181" t="s">
        <v>516</v>
      </c>
      <c r="C72" s="188">
        <v>229779</v>
      </c>
      <c r="D72" s="188">
        <v>209531</v>
      </c>
      <c r="E72" s="189">
        <v>195518</v>
      </c>
    </row>
    <row r="73" spans="1:5">
      <c r="A73" s="180" t="s">
        <v>273</v>
      </c>
      <c r="B73" s="181" t="s">
        <v>515</v>
      </c>
      <c r="C73" s="188">
        <v>558218</v>
      </c>
      <c r="D73" s="188">
        <v>501545</v>
      </c>
      <c r="E73" s="189">
        <v>536870</v>
      </c>
    </row>
    <row r="74" spans="1:5">
      <c r="A74" s="180" t="s">
        <v>271</v>
      </c>
      <c r="B74" s="181" t="s">
        <v>428</v>
      </c>
      <c r="C74" s="188">
        <v>21041</v>
      </c>
      <c r="D74" s="188">
        <v>33320</v>
      </c>
      <c r="E74" s="189">
        <v>-14845</v>
      </c>
    </row>
    <row r="75" spans="1:5">
      <c r="A75" s="180" t="s">
        <v>269</v>
      </c>
      <c r="B75" s="181" t="s">
        <v>427</v>
      </c>
      <c r="C75" s="188">
        <v>8783</v>
      </c>
      <c r="D75" s="188">
        <v>-11779</v>
      </c>
      <c r="E75" s="189">
        <v>6514</v>
      </c>
    </row>
    <row r="76" spans="1:5">
      <c r="A76" s="184" t="s">
        <v>267</v>
      </c>
      <c r="B76" s="185" t="s">
        <v>426</v>
      </c>
      <c r="C76" s="186">
        <v>0</v>
      </c>
      <c r="D76" s="186">
        <v>0</v>
      </c>
      <c r="E76" s="187">
        <v>0</v>
      </c>
    </row>
    <row r="77" spans="1:5">
      <c r="A77" s="184" t="s">
        <v>265</v>
      </c>
      <c r="B77" s="185" t="s">
        <v>425</v>
      </c>
      <c r="C77" s="186">
        <v>0</v>
      </c>
      <c r="D77" s="186">
        <v>0</v>
      </c>
      <c r="E77" s="187">
        <v>0</v>
      </c>
    </row>
    <row r="78" spans="1:5">
      <c r="A78" s="184" t="s">
        <v>263</v>
      </c>
      <c r="B78" s="185" t="s">
        <v>424</v>
      </c>
      <c r="C78" s="186">
        <v>0</v>
      </c>
      <c r="D78" s="186">
        <v>0</v>
      </c>
      <c r="E78" s="187">
        <v>0</v>
      </c>
    </row>
    <row r="79" spans="1:5">
      <c r="A79" s="180" t="s">
        <v>261</v>
      </c>
      <c r="B79" s="181" t="s">
        <v>514</v>
      </c>
      <c r="C79" s="188">
        <v>0</v>
      </c>
      <c r="D79" s="188">
        <v>0</v>
      </c>
      <c r="E79" s="189">
        <v>0</v>
      </c>
    </row>
    <row r="80" spans="1:5">
      <c r="A80" s="180" t="s">
        <v>257</v>
      </c>
      <c r="B80" s="181" t="s">
        <v>423</v>
      </c>
      <c r="C80" s="188">
        <v>0</v>
      </c>
      <c r="D80" s="188">
        <v>0</v>
      </c>
      <c r="E80" s="189">
        <v>-890</v>
      </c>
    </row>
    <row r="81" spans="1:5">
      <c r="A81" s="184" t="s">
        <v>255</v>
      </c>
      <c r="B81" s="185" t="s">
        <v>422</v>
      </c>
      <c r="C81" s="186">
        <v>21541</v>
      </c>
      <c r="D81" s="186">
        <v>21541</v>
      </c>
      <c r="E81" s="187">
        <v>21541</v>
      </c>
    </row>
    <row r="82" spans="1:5">
      <c r="A82" s="184" t="s">
        <v>253</v>
      </c>
      <c r="B82" s="185" t="s">
        <v>421</v>
      </c>
      <c r="C82" s="186">
        <v>0</v>
      </c>
      <c r="D82" s="186">
        <v>0</v>
      </c>
      <c r="E82" s="187">
        <v>0</v>
      </c>
    </row>
    <row r="83" spans="1:5">
      <c r="A83" s="184" t="s">
        <v>251</v>
      </c>
      <c r="B83" s="185" t="s">
        <v>420</v>
      </c>
      <c r="C83" s="186">
        <v>0</v>
      </c>
      <c r="D83" s="186">
        <v>0</v>
      </c>
      <c r="E83" s="187">
        <v>0</v>
      </c>
    </row>
    <row r="84" spans="1:5">
      <c r="A84" s="184" t="s">
        <v>249</v>
      </c>
      <c r="B84" s="185" t="s">
        <v>419</v>
      </c>
      <c r="C84" s="186">
        <v>0</v>
      </c>
      <c r="D84" s="186">
        <v>0</v>
      </c>
      <c r="E84" s="187">
        <v>0</v>
      </c>
    </row>
    <row r="85" spans="1:5">
      <c r="A85" s="184" t="s">
        <v>247</v>
      </c>
      <c r="B85" s="185" t="s">
        <v>418</v>
      </c>
      <c r="C85" s="186">
        <v>8283</v>
      </c>
      <c r="D85" s="186">
        <v>0</v>
      </c>
      <c r="E85" s="187">
        <v>0</v>
      </c>
    </row>
    <row r="86" spans="1:5">
      <c r="A86" s="180" t="s">
        <v>245</v>
      </c>
      <c r="B86" s="181" t="s">
        <v>513</v>
      </c>
      <c r="C86" s="188">
        <v>29824</v>
      </c>
      <c r="D86" s="188">
        <v>21541</v>
      </c>
      <c r="E86" s="189">
        <v>21541</v>
      </c>
    </row>
    <row r="87" spans="1:5">
      <c r="A87" s="180" t="s">
        <v>243</v>
      </c>
      <c r="B87" s="181" t="s">
        <v>417</v>
      </c>
      <c r="C87" s="188">
        <v>0</v>
      </c>
      <c r="D87" s="188">
        <v>0</v>
      </c>
      <c r="E87" s="189">
        <v>332</v>
      </c>
    </row>
    <row r="88" spans="1:5">
      <c r="A88" s="180" t="s">
        <v>241</v>
      </c>
      <c r="B88" s="181" t="s">
        <v>512</v>
      </c>
      <c r="C88" s="188">
        <v>588042</v>
      </c>
      <c r="D88" s="188">
        <v>523086</v>
      </c>
      <c r="E88" s="189">
        <v>527649</v>
      </c>
    </row>
    <row r="89" spans="1:5">
      <c r="A89" s="180" t="s">
        <v>239</v>
      </c>
      <c r="B89" s="181" t="s">
        <v>511</v>
      </c>
      <c r="C89" s="188">
        <v>588042</v>
      </c>
      <c r="D89" s="188">
        <v>523086</v>
      </c>
      <c r="E89" s="189">
        <v>558743</v>
      </c>
    </row>
    <row r="90" spans="1:5">
      <c r="A90" s="180" t="s">
        <v>237</v>
      </c>
      <c r="B90" s="181" t="s">
        <v>416</v>
      </c>
      <c r="C90" s="188">
        <v>0</v>
      </c>
      <c r="D90" s="188">
        <v>0</v>
      </c>
      <c r="E90" s="189">
        <v>21541</v>
      </c>
    </row>
    <row r="91" spans="1:5">
      <c r="A91" s="180" t="s">
        <v>235</v>
      </c>
      <c r="B91" s="181" t="s">
        <v>415</v>
      </c>
      <c r="C91" s="188">
        <v>0</v>
      </c>
      <c r="D91" s="188">
        <v>0</v>
      </c>
      <c r="E91" s="189">
        <v>31094</v>
      </c>
    </row>
    <row r="92" spans="1:5">
      <c r="A92" s="184" t="s">
        <v>233</v>
      </c>
      <c r="B92" s="185" t="s">
        <v>414</v>
      </c>
      <c r="C92" s="186">
        <v>97</v>
      </c>
      <c r="D92" s="186">
        <v>97</v>
      </c>
      <c r="E92" s="187">
        <v>79</v>
      </c>
    </row>
    <row r="93" spans="1:5" ht="13.5" thickBot="1">
      <c r="A93" s="215" t="s">
        <v>231</v>
      </c>
      <c r="B93" s="216" t="s">
        <v>413</v>
      </c>
      <c r="C93" s="217">
        <v>0</v>
      </c>
      <c r="D93" s="217">
        <v>9</v>
      </c>
      <c r="E93" s="218">
        <v>80</v>
      </c>
    </row>
    <row r="94" spans="1:5" ht="13.5" thickTop="1"/>
  </sheetData>
  <mergeCells count="1">
    <mergeCell ref="A1:E2"/>
  </mergeCells>
  <phoneticPr fontId="10" type="noConversion"/>
  <pageMargins left="0.74803149606299213" right="0.74803149606299213" top="0.98425196850393704" bottom="0.98425196850393704" header="0.51181102362204722" footer="0.51181102362204722"/>
  <pageSetup scale="52" orientation="portrait" horizontalDpi="300" verticalDpi="300" r:id="rId1"/>
  <headerFooter alignWithMargins="0">
    <oddHeader xml:space="preserve">&amp;R7. sz. melléklet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B2:E10"/>
  <sheetViews>
    <sheetView view="pageLayout" workbookViewId="0">
      <selection activeCell="B2" sqref="B2:E2"/>
    </sheetView>
  </sheetViews>
  <sheetFormatPr defaultRowHeight="12.75"/>
  <cols>
    <col min="3" max="3" width="45.140625" customWidth="1"/>
  </cols>
  <sheetData>
    <row r="2" spans="2:5" ht="33" customHeight="1">
      <c r="B2" s="335" t="s">
        <v>557</v>
      </c>
      <c r="C2" s="335"/>
      <c r="D2" s="335"/>
      <c r="E2" s="335"/>
    </row>
    <row r="5" spans="2:5" ht="15.75">
      <c r="B5" s="89" t="s">
        <v>70</v>
      </c>
    </row>
    <row r="6" spans="2:5">
      <c r="B6" t="s">
        <v>68</v>
      </c>
      <c r="C6" t="s">
        <v>69</v>
      </c>
      <c r="E6">
        <v>700</v>
      </c>
    </row>
    <row r="7" spans="2:5" ht="46.5" customHeight="1">
      <c r="B7" t="s">
        <v>68</v>
      </c>
      <c r="C7" s="4" t="s">
        <v>71</v>
      </c>
      <c r="E7">
        <v>119</v>
      </c>
    </row>
    <row r="8" spans="2:5" ht="42.75" customHeight="1">
      <c r="B8" t="s">
        <v>68</v>
      </c>
      <c r="C8" s="4" t="s">
        <v>72</v>
      </c>
      <c r="E8" s="1">
        <v>7818</v>
      </c>
    </row>
    <row r="10" spans="2:5" ht="15.75">
      <c r="B10" s="89" t="s">
        <v>558</v>
      </c>
      <c r="E10" s="90">
        <v>8637</v>
      </c>
    </row>
  </sheetData>
  <mergeCells count="1">
    <mergeCell ref="B2:E2"/>
  </mergeCells>
  <phoneticPr fontId="10" type="noConversion"/>
  <pageMargins left="0.7" right="0.7" top="0.75" bottom="0.75" header="0.3" footer="0.3"/>
  <pageSetup paperSize="9" orientation="portrait" r:id="rId1"/>
  <headerFooter>
    <oddHeader>&amp;R8. 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B2:D13"/>
  <sheetViews>
    <sheetView view="pageLayout" workbookViewId="0">
      <selection activeCell="C21" sqref="B21:C21"/>
    </sheetView>
  </sheetViews>
  <sheetFormatPr defaultRowHeight="12.75"/>
  <cols>
    <col min="2" max="2" width="49.5703125" customWidth="1"/>
    <col min="3" max="3" width="17.85546875" customWidth="1"/>
  </cols>
  <sheetData>
    <row r="2" spans="2:4" ht="22.5" customHeight="1">
      <c r="B2" s="304" t="s">
        <v>559</v>
      </c>
      <c r="C2" s="304"/>
      <c r="D2" s="336"/>
    </row>
    <row r="3" spans="2:4" ht="15.75">
      <c r="B3" s="304" t="s">
        <v>27</v>
      </c>
      <c r="C3" s="304"/>
    </row>
    <row r="4" spans="2:4" ht="16.5" thickBot="1">
      <c r="B4" s="61"/>
      <c r="C4" s="61"/>
    </row>
    <row r="5" spans="2:4" ht="13.5" thickBot="1">
      <c r="B5" s="102"/>
      <c r="C5" s="23" t="s">
        <v>82</v>
      </c>
      <c r="D5" s="15" t="s">
        <v>526</v>
      </c>
    </row>
    <row r="6" spans="2:4" ht="15">
      <c r="B6" s="103" t="s">
        <v>83</v>
      </c>
      <c r="C6" s="10">
        <v>500</v>
      </c>
      <c r="D6" s="51">
        <v>1000</v>
      </c>
    </row>
    <row r="7" spans="2:4" ht="15">
      <c r="B7" s="103" t="s">
        <v>84</v>
      </c>
      <c r="C7" s="10">
        <v>200</v>
      </c>
      <c r="D7" s="10">
        <v>200</v>
      </c>
    </row>
    <row r="8" spans="2:4" ht="15">
      <c r="B8" s="103" t="s">
        <v>85</v>
      </c>
      <c r="C8" s="10">
        <v>800</v>
      </c>
      <c r="D8" s="10">
        <v>700</v>
      </c>
    </row>
    <row r="9" spans="2:4" ht="15">
      <c r="B9" s="103" t="s">
        <v>86</v>
      </c>
      <c r="C9" s="10">
        <v>300</v>
      </c>
      <c r="D9" s="10">
        <v>300</v>
      </c>
    </row>
    <row r="10" spans="2:4" ht="15">
      <c r="B10" s="103" t="s">
        <v>87</v>
      </c>
      <c r="C10" s="10">
        <v>150</v>
      </c>
      <c r="D10" s="10">
        <v>150</v>
      </c>
    </row>
    <row r="11" spans="2:4" ht="15">
      <c r="B11" s="103" t="s">
        <v>88</v>
      </c>
      <c r="C11" s="104">
        <v>150</v>
      </c>
      <c r="D11" s="10">
        <v>185</v>
      </c>
    </row>
    <row r="12" spans="2:4" ht="15.75" thickBot="1">
      <c r="B12" s="105" t="s">
        <v>89</v>
      </c>
      <c r="C12" s="22">
        <v>200</v>
      </c>
      <c r="D12" s="10">
        <v>35</v>
      </c>
    </row>
    <row r="13" spans="2:4" ht="16.5" thickBot="1">
      <c r="B13" s="106" t="s">
        <v>0</v>
      </c>
      <c r="C13" s="9">
        <f>SUM(C6:C12)</f>
        <v>2300</v>
      </c>
      <c r="D13" s="176">
        <f>SUM(D6:D12)</f>
        <v>2570</v>
      </c>
    </row>
  </sheetData>
  <mergeCells count="2">
    <mergeCell ref="B3:C3"/>
    <mergeCell ref="B2:D2"/>
  </mergeCells>
  <phoneticPr fontId="10" type="noConversion"/>
  <pageMargins left="0.7" right="0.7" top="0.75" bottom="0.75" header="0.3" footer="0.3"/>
  <pageSetup paperSize="9" orientation="portrait" r:id="rId1"/>
  <headerFooter>
    <oddHeader>&amp;R9. 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C3:L18"/>
  <sheetViews>
    <sheetView view="pageLayout" topLeftCell="B1" workbookViewId="0">
      <selection activeCell="M22" sqref="M22"/>
    </sheetView>
  </sheetViews>
  <sheetFormatPr defaultRowHeight="12.75"/>
  <cols>
    <col min="3" max="3" width="4.28515625" customWidth="1"/>
    <col min="4" max="4" width="23.28515625" customWidth="1"/>
  </cols>
  <sheetData>
    <row r="3" spans="3:12" ht="48" customHeight="1">
      <c r="C3" s="337" t="s">
        <v>73</v>
      </c>
      <c r="D3" s="338"/>
      <c r="E3" s="338"/>
      <c r="F3" s="338"/>
      <c r="G3" s="338"/>
      <c r="H3" s="338"/>
      <c r="I3" s="338"/>
      <c r="J3" s="338"/>
      <c r="K3" s="338"/>
      <c r="L3" s="338"/>
    </row>
    <row r="4" spans="3:12" ht="13.5" thickBot="1"/>
    <row r="5" spans="3:12">
      <c r="C5" s="339" t="s">
        <v>74</v>
      </c>
      <c r="D5" s="342" t="s">
        <v>75</v>
      </c>
      <c r="E5" s="345">
        <v>2013</v>
      </c>
      <c r="F5" s="310"/>
      <c r="G5" s="345">
        <v>2014</v>
      </c>
      <c r="H5" s="310"/>
      <c r="I5" s="345">
        <v>2015</v>
      </c>
      <c r="J5" s="310"/>
      <c r="K5" s="345">
        <v>2016</v>
      </c>
      <c r="L5" s="311"/>
    </row>
    <row r="6" spans="3:12">
      <c r="C6" s="340"/>
      <c r="D6" s="343"/>
      <c r="E6" s="346" t="s">
        <v>525</v>
      </c>
      <c r="F6" s="347"/>
      <c r="G6" s="346" t="s">
        <v>76</v>
      </c>
      <c r="H6" s="347"/>
      <c r="I6" s="346" t="s">
        <v>76</v>
      </c>
      <c r="J6" s="347"/>
      <c r="K6" s="346" t="s">
        <v>76</v>
      </c>
      <c r="L6" s="348"/>
    </row>
    <row r="7" spans="3:12" ht="13.5" thickBot="1">
      <c r="C7" s="341"/>
      <c r="D7" s="344"/>
      <c r="E7" s="91" t="s">
        <v>77</v>
      </c>
      <c r="F7" s="91" t="s">
        <v>78</v>
      </c>
      <c r="G7" s="91" t="s">
        <v>77</v>
      </c>
      <c r="H7" s="91" t="s">
        <v>78</v>
      </c>
      <c r="I7" s="91" t="s">
        <v>77</v>
      </c>
      <c r="J7" s="91" t="s">
        <v>78</v>
      </c>
      <c r="K7" s="91" t="s">
        <v>77</v>
      </c>
      <c r="L7" s="92" t="s">
        <v>78</v>
      </c>
    </row>
    <row r="8" spans="3:12">
      <c r="C8" s="93">
        <v>1</v>
      </c>
      <c r="D8" s="94" t="s">
        <v>79</v>
      </c>
      <c r="E8" s="94">
        <v>485000</v>
      </c>
      <c r="F8" s="94">
        <v>485000</v>
      </c>
      <c r="G8" s="94">
        <v>190000</v>
      </c>
      <c r="H8" s="94">
        <v>190000</v>
      </c>
      <c r="I8" s="94">
        <v>120000</v>
      </c>
      <c r="J8" s="94">
        <v>120000</v>
      </c>
      <c r="K8" s="94">
        <v>120000</v>
      </c>
      <c r="L8" s="95">
        <v>120000</v>
      </c>
    </row>
    <row r="9" spans="3:12">
      <c r="C9" s="96">
        <v>2</v>
      </c>
      <c r="D9" s="24" t="s">
        <v>80</v>
      </c>
      <c r="E9" s="24">
        <v>181000</v>
      </c>
      <c r="F9" s="24">
        <v>181000</v>
      </c>
      <c r="G9" s="24">
        <v>240000</v>
      </c>
      <c r="H9" s="24">
        <v>240000</v>
      </c>
      <c r="I9" s="24">
        <v>70000</v>
      </c>
      <c r="J9" s="24">
        <v>70000</v>
      </c>
      <c r="K9" s="24">
        <v>40000</v>
      </c>
      <c r="L9" s="39">
        <v>40000</v>
      </c>
    </row>
    <row r="10" spans="3:12">
      <c r="C10" s="96">
        <v>3</v>
      </c>
      <c r="D10" s="24"/>
      <c r="E10" s="24"/>
      <c r="F10" s="24"/>
      <c r="G10" s="24"/>
      <c r="H10" s="24"/>
      <c r="I10" s="24"/>
      <c r="J10" s="24"/>
      <c r="K10" s="24"/>
      <c r="L10" s="39"/>
    </row>
    <row r="11" spans="3:12">
      <c r="C11" s="96">
        <v>4</v>
      </c>
      <c r="D11" s="24"/>
      <c r="E11" s="24"/>
      <c r="F11" s="24"/>
      <c r="G11" s="24"/>
      <c r="H11" s="24"/>
      <c r="I11" s="24"/>
      <c r="J11" s="24"/>
      <c r="K11" s="24"/>
      <c r="L11" s="39"/>
    </row>
    <row r="12" spans="3:12">
      <c r="C12" s="96">
        <v>5</v>
      </c>
      <c r="D12" s="24"/>
      <c r="E12" s="24"/>
      <c r="F12" s="24"/>
      <c r="G12" s="24"/>
      <c r="H12" s="24"/>
      <c r="I12" s="24"/>
      <c r="J12" s="24"/>
      <c r="K12" s="24"/>
      <c r="L12" s="39"/>
    </row>
    <row r="13" spans="3:12">
      <c r="C13" s="96">
        <v>6</v>
      </c>
      <c r="D13" s="24"/>
      <c r="E13" s="24"/>
      <c r="F13" s="24"/>
      <c r="G13" s="24"/>
      <c r="H13" s="24"/>
      <c r="I13" s="24"/>
      <c r="J13" s="24"/>
      <c r="K13" s="24"/>
      <c r="L13" s="39"/>
    </row>
    <row r="14" spans="3:12">
      <c r="C14" s="96">
        <v>7</v>
      </c>
      <c r="D14" s="24"/>
      <c r="E14" s="24"/>
      <c r="F14" s="24"/>
      <c r="G14" s="24"/>
      <c r="H14" s="24"/>
      <c r="I14" s="24"/>
      <c r="J14" s="24"/>
      <c r="K14" s="24"/>
      <c r="L14" s="39"/>
    </row>
    <row r="15" spans="3:12">
      <c r="C15" s="96">
        <v>8</v>
      </c>
      <c r="D15" s="24"/>
      <c r="E15" s="24"/>
      <c r="F15" s="24"/>
      <c r="G15" s="24"/>
      <c r="H15" s="24"/>
      <c r="I15" s="24"/>
      <c r="J15" s="24"/>
      <c r="K15" s="24"/>
      <c r="L15" s="39"/>
    </row>
    <row r="16" spans="3:12">
      <c r="C16" s="96">
        <v>9</v>
      </c>
      <c r="D16" s="24"/>
      <c r="E16" s="24"/>
      <c r="F16" s="24"/>
      <c r="G16" s="24"/>
      <c r="H16" s="24"/>
      <c r="I16" s="24"/>
      <c r="J16" s="24"/>
      <c r="K16" s="24"/>
      <c r="L16" s="39"/>
    </row>
    <row r="17" spans="3:12" ht="13.5" thickBot="1">
      <c r="C17" s="97">
        <v>10</v>
      </c>
      <c r="D17" s="44"/>
      <c r="E17" s="44"/>
      <c r="F17" s="44"/>
      <c r="G17" s="44"/>
      <c r="H17" s="44"/>
      <c r="I17" s="44"/>
      <c r="J17" s="44"/>
      <c r="K17" s="44"/>
      <c r="L17" s="98"/>
    </row>
    <row r="18" spans="3:12" ht="13.5" thickBot="1">
      <c r="C18" s="99">
        <v>11</v>
      </c>
      <c r="D18" s="100" t="s">
        <v>81</v>
      </c>
      <c r="E18" s="100">
        <f>SUM(E8:E17)</f>
        <v>666000</v>
      </c>
      <c r="F18" s="100">
        <f t="shared" ref="F18:L18" si="0">SUM(F8:F17)</f>
        <v>666000</v>
      </c>
      <c r="G18" s="100">
        <f t="shared" si="0"/>
        <v>430000</v>
      </c>
      <c r="H18" s="100">
        <f t="shared" si="0"/>
        <v>430000</v>
      </c>
      <c r="I18" s="100">
        <f t="shared" si="0"/>
        <v>190000</v>
      </c>
      <c r="J18" s="100">
        <f t="shared" si="0"/>
        <v>190000</v>
      </c>
      <c r="K18" s="100">
        <f t="shared" si="0"/>
        <v>160000</v>
      </c>
      <c r="L18" s="101">
        <f t="shared" si="0"/>
        <v>160000</v>
      </c>
    </row>
  </sheetData>
  <mergeCells count="11">
    <mergeCell ref="C3:L3"/>
    <mergeCell ref="C5:C7"/>
    <mergeCell ref="D5:D7"/>
    <mergeCell ref="E5:F5"/>
    <mergeCell ref="G5:H5"/>
    <mergeCell ref="I5:J5"/>
    <mergeCell ref="K5:L5"/>
    <mergeCell ref="E6:F6"/>
    <mergeCell ref="G6:H6"/>
    <mergeCell ref="I6:J6"/>
    <mergeCell ref="K6:L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&amp;R10. sz, melléklet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2:G22"/>
  <sheetViews>
    <sheetView view="pageLayout" workbookViewId="0">
      <selection activeCell="A4" sqref="A4"/>
    </sheetView>
  </sheetViews>
  <sheetFormatPr defaultRowHeight="12.75"/>
  <cols>
    <col min="2" max="2" width="32" customWidth="1"/>
  </cols>
  <sheetData>
    <row r="2" spans="1:7">
      <c r="A2" s="352" t="s">
        <v>627</v>
      </c>
      <c r="B2" s="336"/>
      <c r="C2" s="336"/>
      <c r="D2" s="336"/>
      <c r="E2" s="336"/>
      <c r="F2" s="336"/>
      <c r="G2" s="336"/>
    </row>
    <row r="3" spans="1:7">
      <c r="A3" s="336"/>
      <c r="B3" s="336"/>
      <c r="C3" s="336"/>
      <c r="D3" s="336"/>
      <c r="E3" s="336"/>
      <c r="F3" s="336"/>
      <c r="G3" s="336"/>
    </row>
    <row r="5" spans="1:7" ht="13.5" thickBot="1"/>
    <row r="6" spans="1:7" ht="13.5" thickBot="1">
      <c r="B6" s="15" t="s">
        <v>52</v>
      </c>
      <c r="C6" s="349" t="s">
        <v>58</v>
      </c>
      <c r="D6" s="350"/>
      <c r="E6" s="350"/>
      <c r="F6" s="350"/>
      <c r="G6" s="351"/>
    </row>
    <row r="7" spans="1:7" ht="13.5" thickBot="1">
      <c r="B7" s="66"/>
      <c r="C7" s="6"/>
      <c r="D7" s="7"/>
      <c r="E7" s="7"/>
      <c r="F7" s="7"/>
      <c r="G7" s="16"/>
    </row>
    <row r="8" spans="1:7">
      <c r="B8" s="67"/>
      <c r="C8" s="68">
        <v>2013</v>
      </c>
      <c r="D8" s="69">
        <v>2014</v>
      </c>
      <c r="E8" s="69">
        <v>2015</v>
      </c>
      <c r="F8" s="70">
        <v>2016</v>
      </c>
      <c r="G8" s="71" t="s">
        <v>5</v>
      </c>
    </row>
    <row r="9" spans="1:7">
      <c r="B9" s="67" t="s">
        <v>59</v>
      </c>
      <c r="C9" s="72">
        <v>464</v>
      </c>
      <c r="D9" s="73">
        <v>1200</v>
      </c>
      <c r="E9" s="73"/>
      <c r="F9" s="17"/>
      <c r="G9" s="18">
        <f>SUM(C9:F9)</f>
        <v>1664</v>
      </c>
    </row>
    <row r="10" spans="1:7">
      <c r="B10" s="67" t="s">
        <v>60</v>
      </c>
      <c r="C10" s="72">
        <v>49747</v>
      </c>
      <c r="D10" s="73">
        <v>30000</v>
      </c>
      <c r="E10" s="73">
        <v>30000</v>
      </c>
      <c r="F10" s="17">
        <v>28000</v>
      </c>
      <c r="G10" s="18">
        <v>27000</v>
      </c>
    </row>
    <row r="11" spans="1:7" ht="13.5" thickBot="1">
      <c r="B11" s="74" t="s">
        <v>53</v>
      </c>
      <c r="C11" s="75">
        <v>86</v>
      </c>
      <c r="D11" s="76">
        <v>1300</v>
      </c>
      <c r="E11" s="76">
        <v>1800</v>
      </c>
      <c r="F11" s="77">
        <v>1800</v>
      </c>
      <c r="G11" s="19">
        <v>1200</v>
      </c>
    </row>
    <row r="12" spans="1:7" ht="13.5" thickBot="1">
      <c r="B12" s="13" t="s">
        <v>61</v>
      </c>
      <c r="C12" s="78">
        <f>SUM(C9:C11)</f>
        <v>50297</v>
      </c>
      <c r="D12" s="78">
        <f>SUM(D9:D11)</f>
        <v>32500</v>
      </c>
      <c r="E12" s="78">
        <f>SUM(E9:E11)</f>
        <v>31800</v>
      </c>
      <c r="F12" s="78">
        <f>SUM(F9:F11)</f>
        <v>29800</v>
      </c>
      <c r="G12" s="9">
        <f>SUM(G9:G11)</f>
        <v>29864</v>
      </c>
    </row>
    <row r="13" spans="1:7">
      <c r="B13" s="79" t="s">
        <v>62</v>
      </c>
      <c r="C13" s="80"/>
      <c r="D13" s="81"/>
      <c r="E13" s="81"/>
      <c r="F13" s="82"/>
      <c r="G13" s="83">
        <f t="shared" ref="G13:G21" si="0">SUM(C13:F13)</f>
        <v>0</v>
      </c>
    </row>
    <row r="14" spans="1:7">
      <c r="B14" s="67" t="s">
        <v>63</v>
      </c>
      <c r="C14" s="72"/>
      <c r="D14" s="73"/>
      <c r="E14" s="73"/>
      <c r="F14" s="17"/>
      <c r="G14" s="18">
        <f t="shared" si="0"/>
        <v>0</v>
      </c>
    </row>
    <row r="15" spans="1:7">
      <c r="B15" s="67" t="s">
        <v>64</v>
      </c>
      <c r="C15" s="72"/>
      <c r="D15" s="73"/>
      <c r="E15" s="73"/>
      <c r="F15" s="17"/>
      <c r="G15" s="18">
        <f t="shared" si="0"/>
        <v>0</v>
      </c>
    </row>
    <row r="16" spans="1:7" ht="13.5" thickBot="1">
      <c r="B16" s="74" t="s">
        <v>65</v>
      </c>
      <c r="C16" s="75"/>
      <c r="D16" s="76"/>
      <c r="E16" s="76"/>
      <c r="F16" s="77"/>
      <c r="G16" s="19">
        <f t="shared" si="0"/>
        <v>0</v>
      </c>
    </row>
    <row r="17" spans="2:7" ht="13.5" thickBot="1">
      <c r="B17" s="13" t="s">
        <v>66</v>
      </c>
      <c r="C17" s="78">
        <v>0</v>
      </c>
      <c r="D17" s="84">
        <f>SUM(D13:D16)</f>
        <v>0</v>
      </c>
      <c r="E17" s="84">
        <f>SUM(E13:E16)</f>
        <v>0</v>
      </c>
      <c r="F17" s="84">
        <f>SUM(F13:F16)</f>
        <v>0</v>
      </c>
      <c r="G17" s="85">
        <f t="shared" si="0"/>
        <v>0</v>
      </c>
    </row>
    <row r="18" spans="2:7">
      <c r="B18" s="79" t="s">
        <v>62</v>
      </c>
      <c r="C18" s="80"/>
      <c r="D18" s="81"/>
      <c r="E18" s="81"/>
      <c r="F18" s="82"/>
      <c r="G18" s="83">
        <f t="shared" si="0"/>
        <v>0</v>
      </c>
    </row>
    <row r="19" spans="2:7">
      <c r="B19" s="67" t="s">
        <v>63</v>
      </c>
      <c r="C19" s="72"/>
      <c r="D19" s="73"/>
      <c r="E19" s="73"/>
      <c r="F19" s="17"/>
      <c r="G19" s="18">
        <f t="shared" si="0"/>
        <v>0</v>
      </c>
    </row>
    <row r="20" spans="2:7">
      <c r="B20" s="67" t="s">
        <v>64</v>
      </c>
      <c r="C20" s="72"/>
      <c r="D20" s="73"/>
      <c r="E20" s="73"/>
      <c r="F20" s="17"/>
      <c r="G20" s="18">
        <f t="shared" si="0"/>
        <v>0</v>
      </c>
    </row>
    <row r="21" spans="2:7" ht="13.5" thickBot="1">
      <c r="B21" s="67" t="s">
        <v>65</v>
      </c>
      <c r="C21" s="86"/>
      <c r="D21" s="87"/>
      <c r="E21" s="87"/>
      <c r="F21" s="88"/>
      <c r="G21" s="19">
        <f t="shared" si="0"/>
        <v>0</v>
      </c>
    </row>
    <row r="22" spans="2:7" ht="13.5" thickBot="1">
      <c r="B22" s="14" t="s">
        <v>67</v>
      </c>
      <c r="C22" s="9">
        <f>SUM(C18:C21)</f>
        <v>0</v>
      </c>
      <c r="D22" s="9">
        <f>SUM(D18:D21)</f>
        <v>0</v>
      </c>
      <c r="E22" s="9">
        <f>SUM(E18:E21)</f>
        <v>0</v>
      </c>
      <c r="F22" s="9">
        <f>SUM(F18:F21)</f>
        <v>0</v>
      </c>
      <c r="G22" s="9">
        <f>SUM(G18:G21)</f>
        <v>0</v>
      </c>
    </row>
  </sheetData>
  <mergeCells count="2">
    <mergeCell ref="C6:G6"/>
    <mergeCell ref="A2:G3"/>
  </mergeCells>
  <pageMargins left="0.7" right="0.7" top="0.75" bottom="0.75" header="0.3" footer="0.3"/>
  <pageSetup paperSize="9" orientation="portrait" verticalDpi="0" r:id="rId1"/>
  <headerFooter>
    <oddHeader>&amp;R11. számú melléklet ezer 
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B1:J19"/>
  <sheetViews>
    <sheetView view="pageLayout" workbookViewId="0">
      <selection activeCell="F28" sqref="F28"/>
    </sheetView>
  </sheetViews>
  <sheetFormatPr defaultRowHeight="12.75"/>
  <cols>
    <col min="2" max="2" width="4.42578125" customWidth="1"/>
    <col min="3" max="3" width="54.85546875" customWidth="1"/>
    <col min="5" max="5" width="7.42578125" style="2" customWidth="1"/>
    <col min="6" max="6" width="7.140625" style="11" customWidth="1"/>
    <col min="7" max="7" width="6.7109375" customWidth="1"/>
    <col min="8" max="8" width="9.140625" style="5"/>
    <col min="10" max="10" width="9.140625" style="140"/>
  </cols>
  <sheetData>
    <row r="1" spans="2:10" ht="13.5" thickBot="1"/>
    <row r="2" spans="2:10">
      <c r="B2" s="291" t="s">
        <v>553</v>
      </c>
      <c r="C2" s="292"/>
      <c r="D2" s="292"/>
      <c r="E2" s="293"/>
      <c r="F2" s="293"/>
      <c r="G2" s="293"/>
      <c r="H2" s="293"/>
      <c r="I2" s="293"/>
      <c r="J2" s="294"/>
    </row>
    <row r="3" spans="2:10" ht="13.5" thickBot="1">
      <c r="B3" s="295"/>
      <c r="C3" s="296"/>
      <c r="D3" s="296"/>
      <c r="E3" s="296"/>
      <c r="F3" s="296"/>
      <c r="G3" s="296"/>
      <c r="H3" s="296"/>
      <c r="I3" s="296"/>
      <c r="J3" s="297"/>
    </row>
    <row r="4" spans="2:10" s="2" customFormat="1" ht="25.5">
      <c r="B4" s="252"/>
      <c r="C4" s="253"/>
      <c r="D4" s="252" t="s">
        <v>57</v>
      </c>
      <c r="E4" s="112" t="s">
        <v>95</v>
      </c>
      <c r="F4" s="113" t="s">
        <v>94</v>
      </c>
      <c r="G4" s="114" t="s">
        <v>96</v>
      </c>
      <c r="H4" s="38" t="s">
        <v>99</v>
      </c>
      <c r="I4" s="31" t="s">
        <v>108</v>
      </c>
      <c r="J4" s="149" t="s">
        <v>109</v>
      </c>
    </row>
    <row r="5" spans="2:10">
      <c r="B5" s="56" t="s">
        <v>6</v>
      </c>
      <c r="C5" s="52" t="s">
        <v>28</v>
      </c>
      <c r="D5" s="25">
        <v>123563</v>
      </c>
      <c r="E5" s="27">
        <v>125492</v>
      </c>
      <c r="F5" s="114">
        <v>131402</v>
      </c>
      <c r="G5" s="10">
        <v>134034</v>
      </c>
      <c r="H5" s="123">
        <v>131286</v>
      </c>
      <c r="I5" s="161">
        <v>134607</v>
      </c>
      <c r="J5" s="162">
        <f>(I5/H5)</f>
        <v>1.0252959188336914</v>
      </c>
    </row>
    <row r="6" spans="2:10">
      <c r="B6" s="56" t="s">
        <v>12</v>
      </c>
      <c r="C6" s="52" t="s">
        <v>43</v>
      </c>
      <c r="D6" s="25">
        <v>28927</v>
      </c>
      <c r="E6" s="25">
        <v>29448</v>
      </c>
      <c r="F6" s="114">
        <v>29663</v>
      </c>
      <c r="G6" s="10">
        <v>30374</v>
      </c>
      <c r="H6" s="123">
        <v>30100</v>
      </c>
      <c r="I6" s="161">
        <v>30771</v>
      </c>
      <c r="J6" s="162">
        <f t="shared" ref="J6:J19" si="0">(I6/H6)</f>
        <v>1.0222923588039867</v>
      </c>
    </row>
    <row r="7" spans="2:10">
      <c r="B7" s="56" t="s">
        <v>16</v>
      </c>
      <c r="C7" s="52" t="s">
        <v>29</v>
      </c>
      <c r="D7" s="25">
        <v>88240</v>
      </c>
      <c r="E7" s="25">
        <v>88240</v>
      </c>
      <c r="F7" s="114">
        <v>95061</v>
      </c>
      <c r="G7" s="10">
        <v>95061</v>
      </c>
      <c r="H7" s="123">
        <v>123683</v>
      </c>
      <c r="I7" s="161">
        <v>124597</v>
      </c>
      <c r="J7" s="162">
        <f t="shared" si="0"/>
        <v>1.0073898595603277</v>
      </c>
    </row>
    <row r="8" spans="2:10" ht="12.75" customHeight="1">
      <c r="B8" s="56" t="s">
        <v>18</v>
      </c>
      <c r="C8" s="53" t="s">
        <v>30</v>
      </c>
      <c r="D8" s="25">
        <v>0</v>
      </c>
      <c r="E8" s="25">
        <v>0</v>
      </c>
      <c r="F8" s="114"/>
      <c r="G8" s="10">
        <v>0</v>
      </c>
      <c r="H8" s="123">
        <v>0</v>
      </c>
      <c r="I8" s="161"/>
      <c r="J8" s="162"/>
    </row>
    <row r="9" spans="2:10">
      <c r="B9" s="56" t="s">
        <v>23</v>
      </c>
      <c r="C9" s="52" t="s">
        <v>31</v>
      </c>
      <c r="D9" s="25">
        <v>2800</v>
      </c>
      <c r="E9" s="25">
        <v>2800</v>
      </c>
      <c r="F9" s="114">
        <v>2800</v>
      </c>
      <c r="G9" s="10">
        <v>2945</v>
      </c>
      <c r="H9" s="123">
        <v>4170</v>
      </c>
      <c r="I9" s="161">
        <f>SUM(I10:I11)</f>
        <v>4137</v>
      </c>
      <c r="J9" s="162">
        <f t="shared" si="0"/>
        <v>0.99208633093525178</v>
      </c>
    </row>
    <row r="10" spans="2:10">
      <c r="B10" s="56"/>
      <c r="C10" s="26" t="s">
        <v>32</v>
      </c>
      <c r="D10" s="18"/>
      <c r="E10" s="56"/>
      <c r="F10" s="114"/>
      <c r="G10" s="10"/>
      <c r="H10" s="123">
        <v>3470</v>
      </c>
      <c r="I10" s="161">
        <v>3437</v>
      </c>
      <c r="J10" s="162">
        <f t="shared" si="0"/>
        <v>0.99048991354466864</v>
      </c>
    </row>
    <row r="11" spans="2:10">
      <c r="B11" s="56"/>
      <c r="C11" s="26" t="s">
        <v>33</v>
      </c>
      <c r="D11" s="18"/>
      <c r="E11" s="56"/>
      <c r="F11" s="114"/>
      <c r="G11" s="10"/>
      <c r="H11" s="123">
        <v>700</v>
      </c>
      <c r="I11" s="161">
        <v>700</v>
      </c>
      <c r="J11" s="162">
        <f t="shared" si="0"/>
        <v>1</v>
      </c>
    </row>
    <row r="12" spans="2:10">
      <c r="B12" s="56" t="s">
        <v>34</v>
      </c>
      <c r="C12" s="52" t="s">
        <v>35</v>
      </c>
      <c r="D12" s="25">
        <v>6637</v>
      </c>
      <c r="E12" s="25">
        <v>16034</v>
      </c>
      <c r="F12" s="115">
        <v>19273</v>
      </c>
      <c r="G12" s="10">
        <v>21958</v>
      </c>
      <c r="H12" s="123">
        <v>33087</v>
      </c>
      <c r="I12" s="161">
        <v>33095</v>
      </c>
      <c r="J12" s="162">
        <f t="shared" si="0"/>
        <v>1.0002417868044851</v>
      </c>
    </row>
    <row r="13" spans="2:10">
      <c r="B13" s="56" t="s">
        <v>496</v>
      </c>
      <c r="C13" s="52" t="s">
        <v>111</v>
      </c>
      <c r="D13" s="18"/>
      <c r="E13" s="56"/>
      <c r="F13" s="114"/>
      <c r="G13" s="10"/>
      <c r="H13" s="123"/>
      <c r="I13" s="161">
        <v>1620</v>
      </c>
      <c r="J13" s="162"/>
    </row>
    <row r="14" spans="2:10">
      <c r="B14" s="56" t="s">
        <v>497</v>
      </c>
      <c r="C14" s="52" t="s">
        <v>37</v>
      </c>
      <c r="D14" s="25">
        <v>170484</v>
      </c>
      <c r="E14" s="25">
        <v>170484</v>
      </c>
      <c r="F14" s="114">
        <v>170578</v>
      </c>
      <c r="G14" s="10">
        <v>170578</v>
      </c>
      <c r="H14" s="123">
        <v>170972</v>
      </c>
      <c r="I14" s="161">
        <v>171229</v>
      </c>
      <c r="J14" s="162">
        <f t="shared" si="0"/>
        <v>1.0015031701097257</v>
      </c>
    </row>
    <row r="15" spans="2:10">
      <c r="B15" s="56" t="s">
        <v>40</v>
      </c>
      <c r="C15" s="52" t="s">
        <v>39</v>
      </c>
      <c r="D15" s="25">
        <v>67578</v>
      </c>
      <c r="E15" s="25">
        <v>67578</v>
      </c>
      <c r="F15" s="114">
        <v>68371</v>
      </c>
      <c r="G15" s="10">
        <v>47883</v>
      </c>
      <c r="H15" s="123">
        <v>26180</v>
      </c>
      <c r="I15" s="161">
        <v>28483</v>
      </c>
      <c r="J15" s="162">
        <f t="shared" si="0"/>
        <v>1.0879679144385026</v>
      </c>
    </row>
    <row r="16" spans="2:10">
      <c r="B16" s="56"/>
      <c r="C16" s="52" t="s">
        <v>113</v>
      </c>
      <c r="D16" s="25">
        <v>488229</v>
      </c>
      <c r="E16" s="25">
        <v>500076</v>
      </c>
      <c r="F16" s="114">
        <v>517148</v>
      </c>
      <c r="G16" s="56">
        <v>502833</v>
      </c>
      <c r="H16" s="38">
        <v>519478</v>
      </c>
      <c r="I16" s="31">
        <v>528539</v>
      </c>
      <c r="J16" s="149">
        <f t="shared" si="0"/>
        <v>1.0174425095961714</v>
      </c>
    </row>
    <row r="17" spans="2:10">
      <c r="B17" s="56" t="s">
        <v>498</v>
      </c>
      <c r="C17" s="52" t="s">
        <v>41</v>
      </c>
      <c r="D17" s="25">
        <v>216</v>
      </c>
      <c r="E17" s="25">
        <v>1523</v>
      </c>
      <c r="F17" s="114">
        <v>4699</v>
      </c>
      <c r="G17" s="10">
        <v>3702</v>
      </c>
      <c r="H17" s="123">
        <v>1418</v>
      </c>
      <c r="I17" s="161">
        <v>28367</v>
      </c>
      <c r="J17" s="162"/>
    </row>
    <row r="18" spans="2:10" ht="13.5" thickBot="1">
      <c r="B18" s="22"/>
      <c r="C18" s="54" t="s">
        <v>112</v>
      </c>
      <c r="D18" s="19"/>
      <c r="E18" s="14"/>
      <c r="F18" s="116"/>
      <c r="G18" s="10"/>
      <c r="H18" s="123"/>
      <c r="I18" s="161">
        <v>-890</v>
      </c>
      <c r="J18" s="162"/>
    </row>
    <row r="19" spans="2:10" s="2" customFormat="1" ht="19.5" customHeight="1" thickBot="1">
      <c r="B19" s="15"/>
      <c r="C19" s="55" t="s">
        <v>42</v>
      </c>
      <c r="D19" s="9">
        <v>488445</v>
      </c>
      <c r="E19" s="21">
        <v>501599</v>
      </c>
      <c r="F19" s="117">
        <v>521847</v>
      </c>
      <c r="G19" s="14">
        <v>506535</v>
      </c>
      <c r="H19" s="41">
        <v>520896</v>
      </c>
      <c r="I19" s="40">
        <f>(I5+I6+I7+I9+I12+I13+I14+I15+I18+I17)</f>
        <v>556016</v>
      </c>
      <c r="J19" s="152">
        <f t="shared" si="0"/>
        <v>1.0674222877503379</v>
      </c>
    </row>
  </sheetData>
  <mergeCells count="1">
    <mergeCell ref="B2:J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&amp;R2. sz.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43"/>
  <sheetViews>
    <sheetView view="pageLayout" workbookViewId="0">
      <selection activeCell="A3" sqref="A3:F3"/>
    </sheetView>
  </sheetViews>
  <sheetFormatPr defaultRowHeight="12.75"/>
  <cols>
    <col min="1" max="1" width="4.85546875" style="5" customWidth="1"/>
    <col min="2" max="2" width="49.42578125" style="5" customWidth="1"/>
    <col min="3" max="3" width="9.140625" style="5"/>
    <col min="4" max="4" width="16.28515625" style="5" customWidth="1"/>
    <col min="5" max="5" width="9.140625" style="5"/>
    <col min="6" max="6" width="9.140625" style="143"/>
    <col min="7" max="16384" width="9.140625" style="5"/>
  </cols>
  <sheetData>
    <row r="1" spans="1:6" ht="16.5" thickBot="1">
      <c r="A1" s="304"/>
      <c r="B1" s="304"/>
      <c r="C1" s="304"/>
      <c r="D1" s="304"/>
    </row>
    <row r="2" spans="1:6" ht="15.75">
      <c r="A2" s="308" t="s">
        <v>555</v>
      </c>
      <c r="B2" s="309"/>
      <c r="C2" s="309"/>
      <c r="D2" s="309"/>
      <c r="E2" s="310"/>
      <c r="F2" s="311"/>
    </row>
    <row r="3" spans="1:6" ht="52.5" customHeight="1" thickBot="1">
      <c r="A3" s="312" t="s">
        <v>554</v>
      </c>
      <c r="B3" s="313"/>
      <c r="C3" s="313"/>
      <c r="D3" s="313"/>
      <c r="E3" s="313"/>
      <c r="F3" s="314"/>
    </row>
    <row r="4" spans="1:6" ht="26.25" customHeight="1" thickBot="1">
      <c r="A4" s="305" t="s">
        <v>493</v>
      </c>
      <c r="B4" s="306"/>
      <c r="C4" s="306"/>
      <c r="D4" s="303"/>
      <c r="E4" s="68" t="s">
        <v>491</v>
      </c>
      <c r="F4" s="169" t="s">
        <v>492</v>
      </c>
    </row>
    <row r="5" spans="1:6">
      <c r="A5" s="29" t="s">
        <v>6</v>
      </c>
      <c r="B5" s="30" t="s">
        <v>28</v>
      </c>
      <c r="C5" s="37"/>
      <c r="D5" s="124">
        <v>59265</v>
      </c>
      <c r="E5" s="163">
        <v>62766</v>
      </c>
      <c r="F5" s="164">
        <f>(E5/D5)</f>
        <v>1.0590736522399393</v>
      </c>
    </row>
    <row r="6" spans="1:6">
      <c r="A6" s="31" t="s">
        <v>12</v>
      </c>
      <c r="B6" s="28" t="s">
        <v>43</v>
      </c>
      <c r="C6" s="38"/>
      <c r="D6" s="35">
        <v>11820</v>
      </c>
      <c r="E6" s="163">
        <v>11996</v>
      </c>
      <c r="F6" s="164">
        <f t="shared" ref="F6:F43" si="0">(E6/D6)</f>
        <v>1.0148900169204738</v>
      </c>
    </row>
    <row r="7" spans="1:6">
      <c r="A7" s="31" t="s">
        <v>16</v>
      </c>
      <c r="B7" s="28" t="s">
        <v>29</v>
      </c>
      <c r="C7" s="38"/>
      <c r="D7" s="35">
        <v>111562</v>
      </c>
      <c r="E7" s="163">
        <v>113614</v>
      </c>
      <c r="F7" s="164">
        <f t="shared" si="0"/>
        <v>1.0183933597461501</v>
      </c>
    </row>
    <row r="8" spans="1:6" ht="24.75" customHeight="1">
      <c r="A8" s="31" t="s">
        <v>18</v>
      </c>
      <c r="B8" s="36" t="s">
        <v>30</v>
      </c>
      <c r="C8" s="38"/>
      <c r="D8" s="35">
        <v>0</v>
      </c>
      <c r="E8" s="163"/>
      <c r="F8" s="164"/>
    </row>
    <row r="9" spans="1:6">
      <c r="A9" s="31" t="s">
        <v>23</v>
      </c>
      <c r="B9" s="28" t="s">
        <v>31</v>
      </c>
      <c r="C9" s="38"/>
      <c r="D9" s="35">
        <v>125030</v>
      </c>
      <c r="E9" s="163">
        <f>SUM(E10:E12)</f>
        <v>125565</v>
      </c>
      <c r="F9" s="164">
        <f t="shared" si="0"/>
        <v>1.0042789730464687</v>
      </c>
    </row>
    <row r="10" spans="1:6">
      <c r="A10" s="31"/>
      <c r="B10" s="57" t="s">
        <v>54</v>
      </c>
      <c r="C10" s="125">
        <v>120860</v>
      </c>
      <c r="D10" s="126"/>
      <c r="E10" s="163">
        <v>119808</v>
      </c>
      <c r="F10" s="164"/>
    </row>
    <row r="11" spans="1:6">
      <c r="A11" s="31"/>
      <c r="B11" s="57" t="s">
        <v>32</v>
      </c>
      <c r="C11" s="125">
        <v>3470</v>
      </c>
      <c r="D11" s="126">
        <v>0</v>
      </c>
      <c r="E11" s="163">
        <v>3437</v>
      </c>
      <c r="F11" s="164"/>
    </row>
    <row r="12" spans="1:6">
      <c r="A12" s="31"/>
      <c r="B12" s="57" t="s">
        <v>33</v>
      </c>
      <c r="C12" s="125">
        <v>700</v>
      </c>
      <c r="D12" s="126">
        <v>0</v>
      </c>
      <c r="E12" s="163">
        <v>2320</v>
      </c>
      <c r="F12" s="164"/>
    </row>
    <row r="13" spans="1:6">
      <c r="A13" s="31" t="s">
        <v>34</v>
      </c>
      <c r="B13" s="28" t="s">
        <v>35</v>
      </c>
      <c r="C13" s="38"/>
      <c r="D13" s="35">
        <v>14649</v>
      </c>
      <c r="E13" s="163">
        <v>14635</v>
      </c>
      <c r="F13" s="164">
        <f t="shared" si="0"/>
        <v>0.99904430336541739</v>
      </c>
    </row>
    <row r="14" spans="1:6">
      <c r="A14" s="31" t="s">
        <v>36</v>
      </c>
      <c r="B14" s="28" t="s">
        <v>37</v>
      </c>
      <c r="C14" s="38"/>
      <c r="D14" s="35">
        <v>170972</v>
      </c>
      <c r="E14" s="163">
        <v>171229</v>
      </c>
      <c r="F14" s="164">
        <f t="shared" si="0"/>
        <v>1.0015031701097257</v>
      </c>
    </row>
    <row r="15" spans="1:6">
      <c r="A15" s="31" t="s">
        <v>38</v>
      </c>
      <c r="B15" s="28" t="s">
        <v>39</v>
      </c>
      <c r="C15" s="38"/>
      <c r="D15" s="35">
        <v>26180</v>
      </c>
      <c r="E15" s="163">
        <v>28483</v>
      </c>
      <c r="F15" s="164">
        <f t="shared" si="0"/>
        <v>1.0879679144385026</v>
      </c>
    </row>
    <row r="16" spans="1:6" ht="13.5" thickBot="1">
      <c r="A16" s="40" t="s">
        <v>40</v>
      </c>
      <c r="B16" s="32" t="s">
        <v>41</v>
      </c>
      <c r="C16" s="41"/>
      <c r="D16" s="42">
        <v>1418</v>
      </c>
      <c r="E16" s="163"/>
      <c r="F16" s="164">
        <f t="shared" si="0"/>
        <v>0</v>
      </c>
    </row>
    <row r="17" spans="1:6" ht="13.5" thickBot="1">
      <c r="A17" s="20"/>
      <c r="B17" s="12" t="s">
        <v>112</v>
      </c>
      <c r="C17" s="141"/>
      <c r="D17" s="142"/>
      <c r="E17" s="163">
        <v>-890</v>
      </c>
      <c r="F17" s="164"/>
    </row>
    <row r="18" spans="1:6" s="2" customFormat="1" ht="27" customHeight="1" thickBot="1">
      <c r="A18" s="298" t="s">
        <v>42</v>
      </c>
      <c r="B18" s="299"/>
      <c r="C18" s="300"/>
      <c r="D18" s="9">
        <f>SUM(D5:D16)</f>
        <v>520896</v>
      </c>
      <c r="E18" s="40">
        <f>(E5+E6+E7+E9+E13+E14+E15+E17)</f>
        <v>527398</v>
      </c>
      <c r="F18" s="167">
        <f t="shared" si="0"/>
        <v>1.0124823381250767</v>
      </c>
    </row>
    <row r="20" spans="1:6" ht="13.5" thickBot="1"/>
    <row r="21" spans="1:6" s="2" customFormat="1" ht="26.25" customHeight="1" thickBot="1">
      <c r="A21" s="305" t="s">
        <v>494</v>
      </c>
      <c r="B21" s="306"/>
      <c r="C21" s="306"/>
      <c r="D21" s="307"/>
      <c r="E21" s="68" t="s">
        <v>491</v>
      </c>
      <c r="F21" s="169" t="s">
        <v>105</v>
      </c>
    </row>
    <row r="22" spans="1:6">
      <c r="A22" s="29" t="s">
        <v>6</v>
      </c>
      <c r="B22" s="30" t="s">
        <v>28</v>
      </c>
      <c r="C22" s="33"/>
      <c r="D22" s="127">
        <v>26614</v>
      </c>
      <c r="E22" s="163">
        <v>25721</v>
      </c>
      <c r="F22" s="164">
        <f t="shared" si="0"/>
        <v>0.96644623130683094</v>
      </c>
    </row>
    <row r="23" spans="1:6">
      <c r="A23" s="31" t="s">
        <v>12</v>
      </c>
      <c r="B23" s="28" t="s">
        <v>43</v>
      </c>
      <c r="C23" s="34"/>
      <c r="D23" s="25">
        <v>6700</v>
      </c>
      <c r="E23" s="163">
        <v>7616</v>
      </c>
      <c r="F23" s="164">
        <f t="shared" si="0"/>
        <v>1.1367164179104479</v>
      </c>
    </row>
    <row r="24" spans="1:6">
      <c r="A24" s="31" t="s">
        <v>16</v>
      </c>
      <c r="B24" s="28" t="s">
        <v>29</v>
      </c>
      <c r="C24" s="34"/>
      <c r="D24" s="25">
        <v>5712</v>
      </c>
      <c r="E24" s="163">
        <v>5133</v>
      </c>
      <c r="F24" s="164">
        <f t="shared" si="0"/>
        <v>0.89863445378151263</v>
      </c>
    </row>
    <row r="25" spans="1:6">
      <c r="A25" s="31" t="s">
        <v>18</v>
      </c>
      <c r="B25" s="28" t="s">
        <v>35</v>
      </c>
      <c r="C25" s="34"/>
      <c r="D25" s="25">
        <f>SUM(C26:C28)</f>
        <v>18438</v>
      </c>
      <c r="E25" s="168">
        <v>18460</v>
      </c>
      <c r="F25" s="164">
        <f t="shared" si="0"/>
        <v>1.0011931879813429</v>
      </c>
    </row>
    <row r="26" spans="1:6">
      <c r="A26" s="31"/>
      <c r="B26" s="57" t="s">
        <v>44</v>
      </c>
      <c r="C26" s="128">
        <v>1311</v>
      </c>
      <c r="D26" s="129"/>
      <c r="E26" s="163"/>
      <c r="F26" s="164"/>
    </row>
    <row r="27" spans="1:6">
      <c r="A27" s="31"/>
      <c r="B27" s="57" t="s">
        <v>45</v>
      </c>
      <c r="C27" s="128">
        <v>9422</v>
      </c>
      <c r="D27" s="129"/>
      <c r="E27" s="163"/>
      <c r="F27" s="164"/>
    </row>
    <row r="28" spans="1:6" ht="13.5" thickBot="1">
      <c r="A28" s="43"/>
      <c r="B28" s="130" t="s">
        <v>46</v>
      </c>
      <c r="C28" s="131">
        <v>7705</v>
      </c>
      <c r="D28" s="132"/>
      <c r="E28" s="163"/>
      <c r="F28" s="164"/>
    </row>
    <row r="29" spans="1:6" s="2" customFormat="1" ht="27" customHeight="1" thickBot="1">
      <c r="A29" s="298" t="s">
        <v>42</v>
      </c>
      <c r="B29" s="299"/>
      <c r="C29" s="300"/>
      <c r="D29" s="9">
        <f>SUM(D22:D28)</f>
        <v>57464</v>
      </c>
      <c r="E29" s="40">
        <f>SUM(E22:E28)</f>
        <v>56930</v>
      </c>
      <c r="F29" s="167">
        <f t="shared" si="0"/>
        <v>0.9907072253932897</v>
      </c>
    </row>
    <row r="30" spans="1:6">
      <c r="B30" s="2"/>
      <c r="D30" s="3"/>
    </row>
    <row r="31" spans="1:6" ht="13.5" thickBot="1">
      <c r="B31" s="2"/>
      <c r="D31" s="3"/>
    </row>
    <row r="32" spans="1:6" s="2" customFormat="1" ht="26.25" customHeight="1" thickBot="1">
      <c r="A32" s="301" t="s">
        <v>495</v>
      </c>
      <c r="B32" s="302"/>
      <c r="C32" s="302"/>
      <c r="D32" s="303"/>
      <c r="E32" s="68" t="s">
        <v>491</v>
      </c>
      <c r="F32" s="169" t="s">
        <v>105</v>
      </c>
    </row>
    <row r="33" spans="1:6">
      <c r="A33" s="46" t="s">
        <v>6</v>
      </c>
      <c r="B33" s="45" t="s">
        <v>28</v>
      </c>
      <c r="C33" s="45"/>
      <c r="D33" s="133">
        <v>11811</v>
      </c>
      <c r="E33" s="163">
        <v>11843</v>
      </c>
      <c r="F33" s="164">
        <f t="shared" si="0"/>
        <v>1.0027093387520107</v>
      </c>
    </row>
    <row r="34" spans="1:6">
      <c r="A34" s="31" t="s">
        <v>12</v>
      </c>
      <c r="B34" s="28" t="s">
        <v>43</v>
      </c>
      <c r="C34" s="28"/>
      <c r="D34" s="134">
        <v>3230</v>
      </c>
      <c r="E34" s="163">
        <v>3386</v>
      </c>
      <c r="F34" s="164">
        <f t="shared" si="0"/>
        <v>1.048297213622291</v>
      </c>
    </row>
    <row r="35" spans="1:6" ht="13.5" thickBot="1">
      <c r="A35" s="31" t="s">
        <v>16</v>
      </c>
      <c r="B35" s="28" t="s">
        <v>29</v>
      </c>
      <c r="C35" s="28"/>
      <c r="D35" s="134">
        <v>3357</v>
      </c>
      <c r="E35" s="163">
        <v>2906</v>
      </c>
      <c r="F35" s="164">
        <f t="shared" si="0"/>
        <v>0.86565385761096214</v>
      </c>
    </row>
    <row r="36" spans="1:6" ht="27" customHeight="1" thickBot="1">
      <c r="A36" s="298" t="s">
        <v>42</v>
      </c>
      <c r="B36" s="299"/>
      <c r="C36" s="300"/>
      <c r="D36" s="9">
        <f>SUM(D33:D35)</f>
        <v>18398</v>
      </c>
      <c r="E36" s="165">
        <f>SUM(E33:E35)</f>
        <v>18135</v>
      </c>
      <c r="F36" s="166">
        <f t="shared" si="0"/>
        <v>0.98570496793129692</v>
      </c>
    </row>
    <row r="37" spans="1:6">
      <c r="B37" s="2"/>
      <c r="D37" s="3"/>
    </row>
    <row r="38" spans="1:6" ht="13.5" thickBot="1">
      <c r="B38" s="2"/>
      <c r="D38" s="3"/>
    </row>
    <row r="39" spans="1:6" ht="26.25" customHeight="1" thickBot="1">
      <c r="A39" s="301" t="s">
        <v>499</v>
      </c>
      <c r="B39" s="302"/>
      <c r="C39" s="302"/>
      <c r="D39" s="303"/>
      <c r="E39" s="68" t="s">
        <v>491</v>
      </c>
      <c r="F39" s="169" t="s">
        <v>105</v>
      </c>
    </row>
    <row r="40" spans="1:6">
      <c r="A40" s="46" t="s">
        <v>6</v>
      </c>
      <c r="B40" s="45" t="s">
        <v>28</v>
      </c>
      <c r="C40" s="45"/>
      <c r="D40" s="133">
        <v>33596</v>
      </c>
      <c r="E40" s="163">
        <v>34277</v>
      </c>
      <c r="F40" s="164">
        <f t="shared" si="0"/>
        <v>1.0202702702702702</v>
      </c>
    </row>
    <row r="41" spans="1:6">
      <c r="A41" s="31" t="s">
        <v>12</v>
      </c>
      <c r="B41" s="28" t="s">
        <v>43</v>
      </c>
      <c r="C41" s="28"/>
      <c r="D41" s="134">
        <v>8350</v>
      </c>
      <c r="E41" s="163">
        <v>7773</v>
      </c>
      <c r="F41" s="164">
        <f t="shared" si="0"/>
        <v>0.93089820359281439</v>
      </c>
    </row>
    <row r="42" spans="1:6" ht="13.5" thickBot="1">
      <c r="A42" s="31" t="s">
        <v>16</v>
      </c>
      <c r="B42" s="28" t="s">
        <v>29</v>
      </c>
      <c r="C42" s="28"/>
      <c r="D42" s="134">
        <v>3052</v>
      </c>
      <c r="E42" s="163">
        <v>2944</v>
      </c>
      <c r="F42" s="164">
        <f t="shared" si="0"/>
        <v>0.96461336828309308</v>
      </c>
    </row>
    <row r="43" spans="1:6" ht="27" customHeight="1" thickBot="1">
      <c r="A43" s="298" t="s">
        <v>42</v>
      </c>
      <c r="B43" s="299"/>
      <c r="C43" s="300"/>
      <c r="D43" s="9">
        <f>SUM(D40:D42)</f>
        <v>44998</v>
      </c>
      <c r="E43" s="170">
        <f>SUM(E40:E42)</f>
        <v>44994</v>
      </c>
      <c r="F43" s="166">
        <f t="shared" si="0"/>
        <v>0.99991110716031828</v>
      </c>
    </row>
  </sheetData>
  <mergeCells count="11">
    <mergeCell ref="A1:D1"/>
    <mergeCell ref="A4:D4"/>
    <mergeCell ref="A21:D21"/>
    <mergeCell ref="A18:C18"/>
    <mergeCell ref="A2:F2"/>
    <mergeCell ref="A3:F3"/>
    <mergeCell ref="A29:C29"/>
    <mergeCell ref="A39:D39"/>
    <mergeCell ref="A43:C43"/>
    <mergeCell ref="A36:C36"/>
    <mergeCell ref="A32:D3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Header xml:space="preserve">&amp;R2/a. sz. melléklet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C19"/>
  <sheetViews>
    <sheetView view="pageLayout" workbookViewId="0">
      <selection activeCell="B14" sqref="B14"/>
    </sheetView>
  </sheetViews>
  <sheetFormatPr defaultRowHeight="12.75"/>
  <cols>
    <col min="2" max="2" width="98.85546875" style="174" customWidth="1"/>
  </cols>
  <sheetData>
    <row r="1" spans="1:3" ht="13.5" thickBot="1"/>
    <row r="2" spans="1:3" ht="13.5" thickTop="1">
      <c r="A2" s="236"/>
      <c r="B2" s="315" t="s">
        <v>510</v>
      </c>
      <c r="C2" s="316"/>
    </row>
    <row r="3" spans="1:3">
      <c r="A3" s="237"/>
      <c r="B3" s="317"/>
      <c r="C3" s="318"/>
    </row>
    <row r="4" spans="1:3" ht="15.75">
      <c r="A4" s="223"/>
      <c r="B4" s="224"/>
      <c r="C4" s="225"/>
    </row>
    <row r="5" spans="1:3" s="172" customFormat="1">
      <c r="A5" s="238"/>
      <c r="B5" s="239" t="s">
        <v>52</v>
      </c>
      <c r="C5" s="240" t="s">
        <v>509</v>
      </c>
    </row>
    <row r="6" spans="1:3">
      <c r="A6" s="226" t="s">
        <v>409</v>
      </c>
      <c r="B6" s="227" t="s">
        <v>504</v>
      </c>
      <c r="C6" s="228">
        <v>20891</v>
      </c>
    </row>
    <row r="7" spans="1:3">
      <c r="A7" s="226" t="s">
        <v>407</v>
      </c>
      <c r="B7" s="227" t="s">
        <v>503</v>
      </c>
      <c r="C7" s="228">
        <v>0</v>
      </c>
    </row>
    <row r="8" spans="1:3">
      <c r="A8" s="226" t="s">
        <v>405</v>
      </c>
      <c r="B8" s="227" t="s">
        <v>502</v>
      </c>
      <c r="C8" s="228">
        <v>650</v>
      </c>
    </row>
    <row r="9" spans="1:3">
      <c r="A9" s="226" t="s">
        <v>403</v>
      </c>
      <c r="B9" s="227" t="s">
        <v>501</v>
      </c>
      <c r="C9" s="228">
        <v>0</v>
      </c>
    </row>
    <row r="10" spans="1:3">
      <c r="A10" s="229" t="s">
        <v>401</v>
      </c>
      <c r="B10" s="230" t="s">
        <v>508</v>
      </c>
      <c r="C10" s="231">
        <v>21541</v>
      </c>
    </row>
    <row r="11" spans="1:3">
      <c r="A11" s="229" t="s">
        <v>399</v>
      </c>
      <c r="B11" s="230" t="s">
        <v>507</v>
      </c>
      <c r="C11" s="231">
        <v>536951</v>
      </c>
    </row>
    <row r="12" spans="1:3">
      <c r="A12" s="229" t="s">
        <v>397</v>
      </c>
      <c r="B12" s="230" t="s">
        <v>506</v>
      </c>
      <c r="C12" s="231">
        <v>527398</v>
      </c>
    </row>
    <row r="13" spans="1:3">
      <c r="A13" s="229" t="s">
        <v>258</v>
      </c>
      <c r="B13" s="230" t="s">
        <v>505</v>
      </c>
      <c r="C13" s="232"/>
    </row>
    <row r="14" spans="1:3">
      <c r="A14" s="226" t="s">
        <v>395</v>
      </c>
      <c r="B14" s="227" t="s">
        <v>504</v>
      </c>
      <c r="C14" s="228">
        <v>30922</v>
      </c>
    </row>
    <row r="15" spans="1:3">
      <c r="A15" s="226" t="s">
        <v>393</v>
      </c>
      <c r="B15" s="227" t="s">
        <v>503</v>
      </c>
      <c r="C15" s="228">
        <v>0</v>
      </c>
    </row>
    <row r="16" spans="1:3">
      <c r="A16" s="226" t="s">
        <v>391</v>
      </c>
      <c r="B16" s="227" t="s">
        <v>502</v>
      </c>
      <c r="C16" s="228">
        <v>172</v>
      </c>
    </row>
    <row r="17" spans="1:3">
      <c r="A17" s="226" t="s">
        <v>389</v>
      </c>
      <c r="B17" s="227" t="s">
        <v>501</v>
      </c>
      <c r="C17" s="228">
        <v>0</v>
      </c>
    </row>
    <row r="18" spans="1:3" ht="13.5" thickBot="1">
      <c r="A18" s="233" t="s">
        <v>387</v>
      </c>
      <c r="B18" s="234" t="s">
        <v>500</v>
      </c>
      <c r="C18" s="235">
        <v>31094</v>
      </c>
    </row>
    <row r="19" spans="1:3" ht="13.5" thickTop="1"/>
  </sheetData>
  <mergeCells count="1">
    <mergeCell ref="B2:C3"/>
  </mergeCells>
  <phoneticPr fontId="10" type="noConversion"/>
  <pageMargins left="0.7" right="0.7" top="0.75" bottom="0.75" header="0.3" footer="0.3"/>
  <pageSetup paperSize="9" orientation="landscape" verticalDpi="0" r:id="rId1"/>
  <headerFooter>
    <oddHeader xml:space="preserve">&amp;R3. sz.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43"/>
  <sheetViews>
    <sheetView view="pageLayout" topLeftCell="A4" workbookViewId="0">
      <selection activeCell="A35" sqref="A35:B35"/>
    </sheetView>
  </sheetViews>
  <sheetFormatPr defaultRowHeight="12.75"/>
  <cols>
    <col min="1" max="1" width="8.140625" style="173" customWidth="1"/>
    <col min="2" max="2" width="82" style="173" customWidth="1"/>
    <col min="3" max="4" width="19.140625" style="173" customWidth="1"/>
    <col min="5" max="16384" width="9.140625" style="173"/>
  </cols>
  <sheetData>
    <row r="1" spans="1:4" s="257" customFormat="1" ht="18.75" customHeight="1" thickTop="1">
      <c r="A1" s="319" t="s">
        <v>601</v>
      </c>
      <c r="B1" s="320"/>
      <c r="C1" s="320"/>
      <c r="D1" s="321"/>
    </row>
    <row r="2" spans="1:4" s="257" customFormat="1" ht="15">
      <c r="A2" s="258"/>
      <c r="B2" s="259" t="s">
        <v>52</v>
      </c>
      <c r="C2" s="259" t="s">
        <v>600</v>
      </c>
      <c r="D2" s="260" t="s">
        <v>599</v>
      </c>
    </row>
    <row r="3" spans="1:4" s="257" customFormat="1" ht="15">
      <c r="A3" s="258">
        <v>1</v>
      </c>
      <c r="B3" s="259">
        <v>2</v>
      </c>
      <c r="C3" s="259">
        <v>3</v>
      </c>
      <c r="D3" s="260">
        <v>4</v>
      </c>
    </row>
    <row r="4" spans="1:4">
      <c r="A4" s="261" t="s">
        <v>409</v>
      </c>
      <c r="B4" s="262" t="s">
        <v>598</v>
      </c>
      <c r="C4" s="263">
        <v>0</v>
      </c>
      <c r="D4" s="264">
        <v>0</v>
      </c>
    </row>
    <row r="5" spans="1:4">
      <c r="A5" s="261" t="s">
        <v>407</v>
      </c>
      <c r="B5" s="262" t="s">
        <v>597</v>
      </c>
      <c r="C5" s="263">
        <v>20891</v>
      </c>
      <c r="D5" s="264">
        <v>30922</v>
      </c>
    </row>
    <row r="6" spans="1:4">
      <c r="A6" s="261" t="s">
        <v>405</v>
      </c>
      <c r="B6" s="262" t="s">
        <v>596</v>
      </c>
      <c r="C6" s="263">
        <v>650</v>
      </c>
      <c r="D6" s="264">
        <v>172</v>
      </c>
    </row>
    <row r="7" spans="1:4">
      <c r="A7" s="265" t="s">
        <v>403</v>
      </c>
      <c r="B7" s="266" t="s">
        <v>595</v>
      </c>
      <c r="C7" s="267">
        <v>21541</v>
      </c>
      <c r="D7" s="268">
        <v>31094</v>
      </c>
    </row>
    <row r="8" spans="1:4">
      <c r="A8" s="261" t="s">
        <v>401</v>
      </c>
      <c r="B8" s="262" t="s">
        <v>594</v>
      </c>
      <c r="C8" s="263">
        <v>0</v>
      </c>
      <c r="D8" s="264">
        <v>0</v>
      </c>
    </row>
    <row r="9" spans="1:4">
      <c r="A9" s="261" t="s">
        <v>399</v>
      </c>
      <c r="B9" s="262" t="s">
        <v>593</v>
      </c>
      <c r="C9" s="263">
        <v>0</v>
      </c>
      <c r="D9" s="264">
        <v>0</v>
      </c>
    </row>
    <row r="10" spans="1:4">
      <c r="A10" s="265" t="s">
        <v>397</v>
      </c>
      <c r="B10" s="266" t="s">
        <v>592</v>
      </c>
      <c r="C10" s="267">
        <v>0</v>
      </c>
      <c r="D10" s="268">
        <v>0</v>
      </c>
    </row>
    <row r="11" spans="1:4">
      <c r="A11" s="261" t="s">
        <v>395</v>
      </c>
      <c r="B11" s="262" t="s">
        <v>591</v>
      </c>
      <c r="C11" s="263">
        <v>1149</v>
      </c>
      <c r="D11" s="264">
        <v>1149</v>
      </c>
    </row>
    <row r="12" spans="1:4">
      <c r="A12" s="261" t="s">
        <v>393</v>
      </c>
      <c r="B12" s="262" t="s">
        <v>590</v>
      </c>
      <c r="C12" s="263">
        <v>8242</v>
      </c>
      <c r="D12" s="264">
        <v>7352</v>
      </c>
    </row>
    <row r="13" spans="1:4">
      <c r="A13" s="261" t="s">
        <v>391</v>
      </c>
      <c r="B13" s="262" t="s">
        <v>589</v>
      </c>
      <c r="C13" s="263">
        <v>120</v>
      </c>
      <c r="D13" s="264">
        <v>120</v>
      </c>
    </row>
    <row r="14" spans="1:4">
      <c r="A14" s="261" t="s">
        <v>389</v>
      </c>
      <c r="B14" s="262" t="s">
        <v>588</v>
      </c>
      <c r="C14" s="263">
        <v>9511</v>
      </c>
      <c r="D14" s="264">
        <v>8621</v>
      </c>
    </row>
    <row r="15" spans="1:4">
      <c r="A15" s="261" t="s">
        <v>387</v>
      </c>
      <c r="B15" s="262" t="s">
        <v>587</v>
      </c>
      <c r="C15" s="263">
        <v>9818</v>
      </c>
      <c r="D15" s="264">
        <v>10150</v>
      </c>
    </row>
    <row r="16" spans="1:4">
      <c r="A16" s="261" t="s">
        <v>385</v>
      </c>
      <c r="B16" s="262" t="s">
        <v>586</v>
      </c>
      <c r="C16" s="263">
        <v>0</v>
      </c>
      <c r="D16" s="264">
        <v>0</v>
      </c>
    </row>
    <row r="17" spans="1:4">
      <c r="A17" s="261" t="s">
        <v>383</v>
      </c>
      <c r="B17" s="262" t="s">
        <v>585</v>
      </c>
      <c r="C17" s="263">
        <v>0</v>
      </c>
      <c r="D17" s="264">
        <v>0</v>
      </c>
    </row>
    <row r="18" spans="1:4">
      <c r="A18" s="261" t="s">
        <v>381</v>
      </c>
      <c r="B18" s="262" t="s">
        <v>584</v>
      </c>
      <c r="C18" s="263">
        <v>9818</v>
      </c>
      <c r="D18" s="264">
        <v>10150</v>
      </c>
    </row>
    <row r="19" spans="1:4">
      <c r="A19" s="265" t="s">
        <v>379</v>
      </c>
      <c r="B19" s="266" t="s">
        <v>583</v>
      </c>
      <c r="C19" s="267">
        <v>-307</v>
      </c>
      <c r="D19" s="268">
        <v>-1529</v>
      </c>
    </row>
    <row r="20" spans="1:4">
      <c r="A20" s="261" t="s">
        <v>377</v>
      </c>
      <c r="B20" s="262" t="s">
        <v>582</v>
      </c>
      <c r="C20" s="263">
        <v>0</v>
      </c>
      <c r="D20" s="264">
        <v>3276</v>
      </c>
    </row>
    <row r="21" spans="1:4">
      <c r="A21" s="261" t="s">
        <v>375</v>
      </c>
      <c r="B21" s="262" t="s">
        <v>581</v>
      </c>
      <c r="C21" s="263">
        <v>0</v>
      </c>
      <c r="D21" s="264">
        <v>0</v>
      </c>
    </row>
    <row r="22" spans="1:4">
      <c r="A22" s="265" t="s">
        <v>373</v>
      </c>
      <c r="B22" s="266" t="s">
        <v>580</v>
      </c>
      <c r="C22" s="267">
        <v>0</v>
      </c>
      <c r="D22" s="268">
        <v>3276</v>
      </c>
    </row>
    <row r="23" spans="1:4">
      <c r="A23" s="265" t="s">
        <v>371</v>
      </c>
      <c r="B23" s="266" t="s">
        <v>579</v>
      </c>
      <c r="C23" s="267">
        <v>0</v>
      </c>
      <c r="D23" s="268">
        <v>0</v>
      </c>
    </row>
    <row r="24" spans="1:4">
      <c r="A24" s="265" t="s">
        <v>369</v>
      </c>
      <c r="B24" s="266" t="s">
        <v>578</v>
      </c>
      <c r="C24" s="267">
        <v>21234</v>
      </c>
      <c r="D24" s="268">
        <v>26289</v>
      </c>
    </row>
    <row r="25" spans="1:4">
      <c r="A25" s="261" t="s">
        <v>367</v>
      </c>
      <c r="B25" s="262" t="s">
        <v>577</v>
      </c>
      <c r="C25" s="263">
        <v>0</v>
      </c>
      <c r="D25" s="264">
        <v>0</v>
      </c>
    </row>
    <row r="26" spans="1:4">
      <c r="A26" s="261" t="s">
        <v>365</v>
      </c>
      <c r="B26" s="262" t="s">
        <v>576</v>
      </c>
      <c r="C26" s="263">
        <v>0</v>
      </c>
      <c r="D26" s="264">
        <v>-2552</v>
      </c>
    </row>
    <row r="27" spans="1:4">
      <c r="A27" s="261" t="s">
        <v>363</v>
      </c>
      <c r="B27" s="262" t="s">
        <v>575</v>
      </c>
      <c r="C27" s="263">
        <v>0</v>
      </c>
      <c r="D27" s="264">
        <v>-1335</v>
      </c>
    </row>
    <row r="28" spans="1:4">
      <c r="A28" s="261" t="s">
        <v>361</v>
      </c>
      <c r="B28" s="262" t="s">
        <v>574</v>
      </c>
      <c r="C28" s="263">
        <v>2164</v>
      </c>
      <c r="D28" s="264">
        <v>0</v>
      </c>
    </row>
    <row r="29" spans="1:4">
      <c r="A29" s="265" t="s">
        <v>359</v>
      </c>
      <c r="B29" s="266" t="s">
        <v>573</v>
      </c>
      <c r="C29" s="267">
        <v>2164</v>
      </c>
      <c r="D29" s="268">
        <v>-3887</v>
      </c>
    </row>
    <row r="30" spans="1:4">
      <c r="A30" s="265" t="s">
        <v>357</v>
      </c>
      <c r="B30" s="266" t="s">
        <v>572</v>
      </c>
      <c r="C30" s="267">
        <v>0</v>
      </c>
      <c r="D30" s="268">
        <v>0</v>
      </c>
    </row>
    <row r="31" spans="1:4">
      <c r="A31" s="265" t="s">
        <v>355</v>
      </c>
      <c r="B31" s="266" t="s">
        <v>571</v>
      </c>
      <c r="C31" s="267">
        <v>23398</v>
      </c>
      <c r="D31" s="268">
        <v>22402</v>
      </c>
    </row>
    <row r="32" spans="1:4">
      <c r="A32" s="261" t="s">
        <v>353</v>
      </c>
      <c r="B32" s="262" t="s">
        <v>570</v>
      </c>
      <c r="C32" s="263">
        <v>0</v>
      </c>
      <c r="D32" s="264">
        <v>0</v>
      </c>
    </row>
    <row r="33" spans="1:4">
      <c r="A33" s="261" t="s">
        <v>351</v>
      </c>
      <c r="B33" s="262" t="s">
        <v>569</v>
      </c>
      <c r="C33" s="263">
        <v>0</v>
      </c>
      <c r="D33" s="264">
        <v>0</v>
      </c>
    </row>
    <row r="34" spans="1:4">
      <c r="A34" s="265" t="s">
        <v>349</v>
      </c>
      <c r="B34" s="266" t="s">
        <v>568</v>
      </c>
      <c r="C34" s="267">
        <v>23398</v>
      </c>
      <c r="D34" s="268">
        <v>22402</v>
      </c>
    </row>
    <row r="35" spans="1:4">
      <c r="A35" s="261" t="s">
        <v>258</v>
      </c>
      <c r="B35" s="262" t="s">
        <v>567</v>
      </c>
      <c r="C35" s="269"/>
      <c r="D35" s="232"/>
    </row>
    <row r="36" spans="1:4">
      <c r="A36" s="261" t="s">
        <v>347</v>
      </c>
      <c r="B36" s="262" t="s">
        <v>566</v>
      </c>
      <c r="C36" s="263">
        <v>0</v>
      </c>
      <c r="D36" s="264">
        <v>0</v>
      </c>
    </row>
    <row r="37" spans="1:4">
      <c r="A37" s="261" t="s">
        <v>345</v>
      </c>
      <c r="B37" s="262" t="s">
        <v>565</v>
      </c>
      <c r="C37" s="263">
        <v>0</v>
      </c>
      <c r="D37" s="264">
        <v>0</v>
      </c>
    </row>
    <row r="38" spans="1:4">
      <c r="A38" s="261" t="s">
        <v>343</v>
      </c>
      <c r="B38" s="262" t="s">
        <v>564</v>
      </c>
      <c r="C38" s="263">
        <v>0</v>
      </c>
      <c r="D38" s="264">
        <v>0</v>
      </c>
    </row>
    <row r="39" spans="1:4">
      <c r="A39" s="261" t="s">
        <v>341</v>
      </c>
      <c r="B39" s="262" t="s">
        <v>563</v>
      </c>
      <c r="C39" s="263">
        <v>0</v>
      </c>
      <c r="D39" s="264">
        <v>0</v>
      </c>
    </row>
    <row r="40" spans="1:4">
      <c r="A40" s="261" t="s">
        <v>339</v>
      </c>
      <c r="B40" s="262" t="s">
        <v>562</v>
      </c>
      <c r="C40" s="263">
        <v>23398</v>
      </c>
      <c r="D40" s="264">
        <v>22402</v>
      </c>
    </row>
    <row r="41" spans="1:4">
      <c r="A41" s="261" t="s">
        <v>337</v>
      </c>
      <c r="B41" s="262" t="s">
        <v>561</v>
      </c>
      <c r="C41" s="263">
        <v>22898</v>
      </c>
      <c r="D41" s="264">
        <v>22402</v>
      </c>
    </row>
    <row r="42" spans="1:4" ht="13.5" thickBot="1">
      <c r="A42" s="270" t="s">
        <v>335</v>
      </c>
      <c r="B42" s="271" t="s">
        <v>560</v>
      </c>
      <c r="C42" s="272">
        <v>500</v>
      </c>
      <c r="D42" s="273">
        <v>0</v>
      </c>
    </row>
    <row r="43" spans="1:4" ht="13.5" thickTop="1"/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scale="70" orientation="portrait" horizontalDpi="300" verticalDpi="300" r:id="rId1"/>
  <headerFooter alignWithMargins="0">
    <oddHeader>&amp;R4.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E27"/>
  <sheetViews>
    <sheetView tabSelected="1" view="pageLayout" zoomScaleNormal="100" workbookViewId="0">
      <selection activeCell="B2" sqref="B2"/>
    </sheetView>
  </sheetViews>
  <sheetFormatPr defaultRowHeight="12.75"/>
  <cols>
    <col min="1" max="1" width="9.140625" style="171"/>
    <col min="2" max="2" width="44.28515625" style="171" customWidth="1"/>
    <col min="3" max="5" width="13.5703125" style="171" customWidth="1"/>
    <col min="6" max="16384" width="9.140625" style="171"/>
  </cols>
  <sheetData>
    <row r="1" spans="2:5" ht="16.5" thickBot="1">
      <c r="B1" s="322" t="s">
        <v>551</v>
      </c>
      <c r="C1" s="323"/>
      <c r="D1" s="323"/>
      <c r="E1" s="324"/>
    </row>
    <row r="2" spans="2:5" s="222" customFormat="1" ht="48" thickBot="1">
      <c r="B2" s="241" t="s">
        <v>52</v>
      </c>
      <c r="C2" s="243" t="s">
        <v>412</v>
      </c>
      <c r="D2" s="244" t="s">
        <v>411</v>
      </c>
      <c r="E2" s="245" t="s">
        <v>550</v>
      </c>
    </row>
    <row r="3" spans="2:5" s="222" customFormat="1" ht="16.5" thickBot="1">
      <c r="B3" s="242">
        <v>2</v>
      </c>
      <c r="C3" s="242">
        <v>3</v>
      </c>
      <c r="D3" s="242">
        <v>4</v>
      </c>
      <c r="E3" s="242">
        <v>5</v>
      </c>
    </row>
    <row r="4" spans="2:5" ht="26.25" customHeight="1">
      <c r="B4" s="214" t="s">
        <v>549</v>
      </c>
      <c r="C4" s="213">
        <v>1814</v>
      </c>
      <c r="D4" s="213">
        <v>0</v>
      </c>
      <c r="E4" s="212">
        <f t="shared" ref="E4:E10" si="0">D4/C4*100</f>
        <v>0</v>
      </c>
    </row>
    <row r="5" spans="2:5" ht="26.25" customHeight="1">
      <c r="B5" s="202" t="s">
        <v>548</v>
      </c>
      <c r="C5" s="201">
        <v>766074</v>
      </c>
      <c r="D5" s="201">
        <v>889701</v>
      </c>
      <c r="E5" s="200">
        <f t="shared" si="0"/>
        <v>116.13773604116572</v>
      </c>
    </row>
    <row r="6" spans="2:5" ht="26.25" customHeight="1">
      <c r="B6" s="202" t="s">
        <v>547</v>
      </c>
      <c r="C6" s="201">
        <v>403</v>
      </c>
      <c r="D6" s="201">
        <v>403</v>
      </c>
      <c r="E6" s="200">
        <f t="shared" si="0"/>
        <v>100</v>
      </c>
    </row>
    <row r="7" spans="2:5" ht="26.25" customHeight="1">
      <c r="B7" s="202" t="s">
        <v>546</v>
      </c>
      <c r="C7" s="201">
        <v>518784</v>
      </c>
      <c r="D7" s="201">
        <v>503801</v>
      </c>
      <c r="E7" s="200">
        <f t="shared" si="0"/>
        <v>97.111900135701944</v>
      </c>
    </row>
    <row r="8" spans="2:5" ht="26.25" customHeight="1">
      <c r="B8" s="202" t="s">
        <v>545</v>
      </c>
      <c r="C8" s="201">
        <v>1287075</v>
      </c>
      <c r="D8" s="201">
        <v>1393905</v>
      </c>
      <c r="E8" s="200">
        <f t="shared" si="0"/>
        <v>108.30021560515122</v>
      </c>
    </row>
    <row r="9" spans="2:5" ht="26.25" customHeight="1">
      <c r="B9" s="202" t="s">
        <v>544</v>
      </c>
      <c r="C9" s="201">
        <v>474</v>
      </c>
      <c r="D9" s="201">
        <v>308</v>
      </c>
      <c r="E9" s="200">
        <f t="shared" si="0"/>
        <v>64.978902953586498</v>
      </c>
    </row>
    <row r="10" spans="2:5" ht="26.25" customHeight="1">
      <c r="B10" s="202" t="s">
        <v>543</v>
      </c>
      <c r="C10" s="201">
        <v>5982</v>
      </c>
      <c r="D10" s="201">
        <v>6382</v>
      </c>
      <c r="E10" s="200">
        <f t="shared" si="0"/>
        <v>106.68672684720831</v>
      </c>
    </row>
    <row r="11" spans="2:5" ht="26.25" customHeight="1">
      <c r="B11" s="202" t="s">
        <v>542</v>
      </c>
      <c r="C11" s="201">
        <v>0</v>
      </c>
      <c r="D11" s="201">
        <v>0</v>
      </c>
      <c r="E11" s="200"/>
    </row>
    <row r="12" spans="2:5" ht="26.25" customHeight="1">
      <c r="B12" s="202" t="s">
        <v>541</v>
      </c>
      <c r="C12" s="201">
        <v>21541</v>
      </c>
      <c r="D12" s="201">
        <v>31094</v>
      </c>
      <c r="E12" s="200">
        <f>D12/C12*100</f>
        <v>144.34798755860916</v>
      </c>
    </row>
    <row r="13" spans="2:5" ht="26.25" customHeight="1">
      <c r="B13" s="202" t="s">
        <v>540</v>
      </c>
      <c r="C13" s="201">
        <v>9511</v>
      </c>
      <c r="D13" s="201">
        <v>8621</v>
      </c>
      <c r="E13" s="200">
        <f>D13/C13*100</f>
        <v>90.642414046893066</v>
      </c>
    </row>
    <row r="14" spans="2:5" ht="26.25" customHeight="1" thickBot="1">
      <c r="B14" s="211" t="s">
        <v>539</v>
      </c>
      <c r="C14" s="210">
        <v>37508</v>
      </c>
      <c r="D14" s="210">
        <v>46405</v>
      </c>
      <c r="E14" s="209">
        <f>D14/C14*100</f>
        <v>123.72027300842487</v>
      </c>
    </row>
    <row r="15" spans="2:5" ht="26.25" customHeight="1" thickBot="1">
      <c r="B15" s="208" t="s">
        <v>538</v>
      </c>
      <c r="C15" s="207">
        <v>1324583</v>
      </c>
      <c r="D15" s="207">
        <v>1440310</v>
      </c>
      <c r="E15" s="206">
        <f>D15/C15*100</f>
        <v>108.73686284664683</v>
      </c>
    </row>
    <row r="16" spans="2:5" ht="26.25" customHeight="1">
      <c r="B16" s="205" t="s">
        <v>259</v>
      </c>
      <c r="C16" s="204"/>
      <c r="D16" s="204"/>
      <c r="E16" s="203"/>
    </row>
    <row r="17" spans="2:5" ht="26.25" customHeight="1">
      <c r="B17" s="202" t="s">
        <v>537</v>
      </c>
      <c r="C17" s="201">
        <v>60354</v>
      </c>
      <c r="D17" s="201">
        <v>60354</v>
      </c>
      <c r="E17" s="200">
        <f>D17/C17*100</f>
        <v>100</v>
      </c>
    </row>
    <row r="18" spans="2:5" ht="26.25" customHeight="1">
      <c r="B18" s="202" t="s">
        <v>536</v>
      </c>
      <c r="C18" s="201">
        <v>1230196</v>
      </c>
      <c r="D18" s="201">
        <v>1340241</v>
      </c>
      <c r="E18" s="200">
        <f>D18/C18*100</f>
        <v>108.9453225339702</v>
      </c>
    </row>
    <row r="19" spans="2:5" ht="26.25" customHeight="1">
      <c r="B19" s="202" t="s">
        <v>535</v>
      </c>
      <c r="C19" s="201">
        <v>0</v>
      </c>
      <c r="D19" s="201">
        <v>0</v>
      </c>
      <c r="E19" s="200"/>
    </row>
    <row r="20" spans="2:5" ht="26.25" customHeight="1">
      <c r="B20" s="202" t="s">
        <v>534</v>
      </c>
      <c r="C20" s="201">
        <v>1290550</v>
      </c>
      <c r="D20" s="201">
        <v>1400595</v>
      </c>
      <c r="E20" s="200">
        <f>D20/C20*100</f>
        <v>108.52698461896091</v>
      </c>
    </row>
    <row r="21" spans="2:5" ht="26.25" customHeight="1">
      <c r="B21" s="202" t="s">
        <v>533</v>
      </c>
      <c r="C21" s="201">
        <v>21234</v>
      </c>
      <c r="D21" s="201">
        <v>29565</v>
      </c>
      <c r="E21" s="200">
        <f>D21/C21*100</f>
        <v>139.23424696241878</v>
      </c>
    </row>
    <row r="22" spans="2:5" ht="26.25" customHeight="1">
      <c r="B22" s="202" t="s">
        <v>532</v>
      </c>
      <c r="C22" s="201">
        <v>21234</v>
      </c>
      <c r="D22" s="201">
        <v>29565</v>
      </c>
      <c r="E22" s="200">
        <f>D22/C22*100</f>
        <v>139.23424696241878</v>
      </c>
    </row>
    <row r="23" spans="2:5" ht="26.25" customHeight="1">
      <c r="B23" s="202" t="s">
        <v>531</v>
      </c>
      <c r="C23" s="201">
        <v>0</v>
      </c>
      <c r="D23" s="201">
        <v>0</v>
      </c>
      <c r="E23" s="200"/>
    </row>
    <row r="24" spans="2:5" ht="26.25" customHeight="1">
      <c r="B24" s="202" t="s">
        <v>530</v>
      </c>
      <c r="C24" s="201">
        <v>2981</v>
      </c>
      <c r="D24" s="201">
        <v>0</v>
      </c>
      <c r="E24" s="200">
        <f>D24/C24*100</f>
        <v>0</v>
      </c>
    </row>
    <row r="25" spans="2:5" ht="26.25" customHeight="1">
      <c r="B25" s="202" t="s">
        <v>529</v>
      </c>
      <c r="C25" s="201">
        <v>9818</v>
      </c>
      <c r="D25" s="201">
        <v>10150</v>
      </c>
      <c r="E25" s="200">
        <f>D25/C25*100</f>
        <v>103.38154410266857</v>
      </c>
    </row>
    <row r="26" spans="2:5" ht="26.25" customHeight="1" thickBot="1">
      <c r="B26" s="199" t="s">
        <v>528</v>
      </c>
      <c r="C26" s="198">
        <v>12799</v>
      </c>
      <c r="D26" s="198">
        <v>10150</v>
      </c>
      <c r="E26" s="197">
        <f>D26/C26*100</f>
        <v>79.303070552386899</v>
      </c>
    </row>
    <row r="27" spans="2:5" ht="26.25" customHeight="1" thickBot="1">
      <c r="B27" s="196" t="s">
        <v>527</v>
      </c>
      <c r="C27" s="195">
        <v>1324583</v>
      </c>
      <c r="D27" s="195">
        <v>1440310</v>
      </c>
      <c r="E27" s="194">
        <f>D27/C27*100</f>
        <v>108.73686284664683</v>
      </c>
    </row>
  </sheetData>
  <mergeCells count="1">
    <mergeCell ref="B1:E1"/>
  </mergeCells>
  <pageMargins left="0.74803149606299213" right="0.74803149606299213" top="1.1811023622047245" bottom="0.98425196850393704" header="0.55118110236220474" footer="0.51181102362204722"/>
  <pageSetup paperSize="9" scale="93" orientation="portrait" r:id="rId1"/>
  <headerFooter alignWithMargins="0">
    <oddHeader>&amp;C5.sz. melléklet
eFt-ban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3:D22"/>
  <sheetViews>
    <sheetView workbookViewId="0">
      <selection activeCell="C13" sqref="C13"/>
    </sheetView>
  </sheetViews>
  <sheetFormatPr defaultRowHeight="12.75"/>
  <cols>
    <col min="1" max="1" width="52.5703125" style="171" customWidth="1"/>
    <col min="2" max="2" width="18.7109375" style="171" customWidth="1"/>
    <col min="3" max="16384" width="9.140625" style="171"/>
  </cols>
  <sheetData>
    <row r="3" spans="1:4" ht="18.75">
      <c r="A3" s="274"/>
    </row>
    <row r="4" spans="1:4" ht="18.75">
      <c r="A4" s="325" t="s">
        <v>619</v>
      </c>
      <c r="B4" s="325"/>
      <c r="C4" s="325"/>
      <c r="D4" s="325"/>
    </row>
    <row r="5" spans="1:4" ht="18.75">
      <c r="A5" s="325" t="s">
        <v>618</v>
      </c>
      <c r="B5" s="325"/>
      <c r="C5" s="325"/>
      <c r="D5" s="325"/>
    </row>
    <row r="6" spans="1:4" ht="18.75">
      <c r="A6" s="278"/>
    </row>
    <row r="7" spans="1:4" ht="18.75">
      <c r="A7" s="278"/>
    </row>
    <row r="8" spans="1:4" ht="18.75">
      <c r="A8" s="276"/>
    </row>
    <row r="9" spans="1:4" ht="18.75">
      <c r="A9" s="275" t="s">
        <v>617</v>
      </c>
      <c r="B9" s="275" t="s">
        <v>616</v>
      </c>
    </row>
    <row r="10" spans="1:4" ht="18.75">
      <c r="A10" s="275" t="s">
        <v>615</v>
      </c>
    </row>
    <row r="11" spans="1:4" ht="18.75">
      <c r="A11" s="276" t="s">
        <v>614</v>
      </c>
      <c r="B11" s="274">
        <v>8029</v>
      </c>
    </row>
    <row r="12" spans="1:4" ht="18.75">
      <c r="A12" s="276" t="s">
        <v>613</v>
      </c>
      <c r="B12" s="274">
        <v>8029</v>
      </c>
    </row>
    <row r="13" spans="1:4" ht="18.75">
      <c r="A13" s="276" t="s">
        <v>612</v>
      </c>
      <c r="B13" s="274" t="s">
        <v>611</v>
      </c>
    </row>
    <row r="14" spans="1:4" ht="18.75">
      <c r="A14" s="276"/>
      <c r="B14" s="277"/>
    </row>
    <row r="15" spans="1:4" ht="18.75">
      <c r="A15" s="276" t="s">
        <v>610</v>
      </c>
      <c r="B15" s="274" t="s">
        <v>609</v>
      </c>
    </row>
    <row r="16" spans="1:4" ht="18.75">
      <c r="A16" s="276" t="s">
        <v>607</v>
      </c>
      <c r="B16" s="274" t="s">
        <v>609</v>
      </c>
    </row>
    <row r="17" spans="1:2" ht="18.75">
      <c r="A17" s="276" t="s">
        <v>605</v>
      </c>
      <c r="B17" s="274" t="s">
        <v>604</v>
      </c>
    </row>
    <row r="18" spans="1:2" ht="18.75">
      <c r="A18" s="276"/>
      <c r="B18" s="277"/>
    </row>
    <row r="19" spans="1:2" ht="18.75">
      <c r="A19" s="276" t="s">
        <v>608</v>
      </c>
      <c r="B19" s="274" t="s">
        <v>606</v>
      </c>
    </row>
    <row r="20" spans="1:2" ht="18.75">
      <c r="A20" s="276" t="s">
        <v>607</v>
      </c>
      <c r="B20" s="274" t="s">
        <v>606</v>
      </c>
    </row>
    <row r="21" spans="1:2" ht="18.75">
      <c r="A21" s="276" t="s">
        <v>605</v>
      </c>
      <c r="B21" s="274" t="s">
        <v>604</v>
      </c>
    </row>
    <row r="22" spans="1:2" ht="18.75">
      <c r="A22" s="275" t="s">
        <v>603</v>
      </c>
      <c r="B22" s="274" t="s">
        <v>602</v>
      </c>
    </row>
  </sheetData>
  <mergeCells count="2">
    <mergeCell ref="A4:D4"/>
    <mergeCell ref="A5:D5"/>
  </mergeCells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>
    <oddHeader>&amp;R5/A sz. melléklet
e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3:C14"/>
  <sheetViews>
    <sheetView workbookViewId="0">
      <selection activeCell="A25" sqref="A25"/>
    </sheetView>
  </sheetViews>
  <sheetFormatPr defaultRowHeight="12.75"/>
  <cols>
    <col min="1" max="1" width="46.7109375" style="171" customWidth="1"/>
    <col min="2" max="2" width="20.140625" style="171" customWidth="1"/>
    <col min="3" max="3" width="21.28515625" style="171" customWidth="1"/>
    <col min="4" max="256" width="9.140625" style="171"/>
    <col min="257" max="257" width="46.7109375" style="171" customWidth="1"/>
    <col min="258" max="258" width="20.140625" style="171" customWidth="1"/>
    <col min="259" max="259" width="21.28515625" style="171" customWidth="1"/>
    <col min="260" max="512" width="9.140625" style="171"/>
    <col min="513" max="513" width="46.7109375" style="171" customWidth="1"/>
    <col min="514" max="514" width="20.140625" style="171" customWidth="1"/>
    <col min="515" max="515" width="21.28515625" style="171" customWidth="1"/>
    <col min="516" max="768" width="9.140625" style="171"/>
    <col min="769" max="769" width="46.7109375" style="171" customWidth="1"/>
    <col min="770" max="770" width="20.140625" style="171" customWidth="1"/>
    <col min="771" max="771" width="21.28515625" style="171" customWidth="1"/>
    <col min="772" max="1024" width="9.140625" style="171"/>
    <col min="1025" max="1025" width="46.7109375" style="171" customWidth="1"/>
    <col min="1026" max="1026" width="20.140625" style="171" customWidth="1"/>
    <col min="1027" max="1027" width="21.28515625" style="171" customWidth="1"/>
    <col min="1028" max="1280" width="9.140625" style="171"/>
    <col min="1281" max="1281" width="46.7109375" style="171" customWidth="1"/>
    <col min="1282" max="1282" width="20.140625" style="171" customWidth="1"/>
    <col min="1283" max="1283" width="21.28515625" style="171" customWidth="1"/>
    <col min="1284" max="1536" width="9.140625" style="171"/>
    <col min="1537" max="1537" width="46.7109375" style="171" customWidth="1"/>
    <col min="1538" max="1538" width="20.140625" style="171" customWidth="1"/>
    <col min="1539" max="1539" width="21.28515625" style="171" customWidth="1"/>
    <col min="1540" max="1792" width="9.140625" style="171"/>
    <col min="1793" max="1793" width="46.7109375" style="171" customWidth="1"/>
    <col min="1794" max="1794" width="20.140625" style="171" customWidth="1"/>
    <col min="1795" max="1795" width="21.28515625" style="171" customWidth="1"/>
    <col min="1796" max="2048" width="9.140625" style="171"/>
    <col min="2049" max="2049" width="46.7109375" style="171" customWidth="1"/>
    <col min="2050" max="2050" width="20.140625" style="171" customWidth="1"/>
    <col min="2051" max="2051" width="21.28515625" style="171" customWidth="1"/>
    <col min="2052" max="2304" width="9.140625" style="171"/>
    <col min="2305" max="2305" width="46.7109375" style="171" customWidth="1"/>
    <col min="2306" max="2306" width="20.140625" style="171" customWidth="1"/>
    <col min="2307" max="2307" width="21.28515625" style="171" customWidth="1"/>
    <col min="2308" max="2560" width="9.140625" style="171"/>
    <col min="2561" max="2561" width="46.7109375" style="171" customWidth="1"/>
    <col min="2562" max="2562" width="20.140625" style="171" customWidth="1"/>
    <col min="2563" max="2563" width="21.28515625" style="171" customWidth="1"/>
    <col min="2564" max="2816" width="9.140625" style="171"/>
    <col min="2817" max="2817" width="46.7109375" style="171" customWidth="1"/>
    <col min="2818" max="2818" width="20.140625" style="171" customWidth="1"/>
    <col min="2819" max="2819" width="21.28515625" style="171" customWidth="1"/>
    <col min="2820" max="3072" width="9.140625" style="171"/>
    <col min="3073" max="3073" width="46.7109375" style="171" customWidth="1"/>
    <col min="3074" max="3074" width="20.140625" style="171" customWidth="1"/>
    <col min="3075" max="3075" width="21.28515625" style="171" customWidth="1"/>
    <col min="3076" max="3328" width="9.140625" style="171"/>
    <col min="3329" max="3329" width="46.7109375" style="171" customWidth="1"/>
    <col min="3330" max="3330" width="20.140625" style="171" customWidth="1"/>
    <col min="3331" max="3331" width="21.28515625" style="171" customWidth="1"/>
    <col min="3332" max="3584" width="9.140625" style="171"/>
    <col min="3585" max="3585" width="46.7109375" style="171" customWidth="1"/>
    <col min="3586" max="3586" width="20.140625" style="171" customWidth="1"/>
    <col min="3587" max="3587" width="21.28515625" style="171" customWidth="1"/>
    <col min="3588" max="3840" width="9.140625" style="171"/>
    <col min="3841" max="3841" width="46.7109375" style="171" customWidth="1"/>
    <col min="3842" max="3842" width="20.140625" style="171" customWidth="1"/>
    <col min="3843" max="3843" width="21.28515625" style="171" customWidth="1"/>
    <col min="3844" max="4096" width="9.140625" style="171"/>
    <col min="4097" max="4097" width="46.7109375" style="171" customWidth="1"/>
    <col min="4098" max="4098" width="20.140625" style="171" customWidth="1"/>
    <col min="4099" max="4099" width="21.28515625" style="171" customWidth="1"/>
    <col min="4100" max="4352" width="9.140625" style="171"/>
    <col min="4353" max="4353" width="46.7109375" style="171" customWidth="1"/>
    <col min="4354" max="4354" width="20.140625" style="171" customWidth="1"/>
    <col min="4355" max="4355" width="21.28515625" style="171" customWidth="1"/>
    <col min="4356" max="4608" width="9.140625" style="171"/>
    <col min="4609" max="4609" width="46.7109375" style="171" customWidth="1"/>
    <col min="4610" max="4610" width="20.140625" style="171" customWidth="1"/>
    <col min="4611" max="4611" width="21.28515625" style="171" customWidth="1"/>
    <col min="4612" max="4864" width="9.140625" style="171"/>
    <col min="4865" max="4865" width="46.7109375" style="171" customWidth="1"/>
    <col min="4866" max="4866" width="20.140625" style="171" customWidth="1"/>
    <col min="4867" max="4867" width="21.28515625" style="171" customWidth="1"/>
    <col min="4868" max="5120" width="9.140625" style="171"/>
    <col min="5121" max="5121" width="46.7109375" style="171" customWidth="1"/>
    <col min="5122" max="5122" width="20.140625" style="171" customWidth="1"/>
    <col min="5123" max="5123" width="21.28515625" style="171" customWidth="1"/>
    <col min="5124" max="5376" width="9.140625" style="171"/>
    <col min="5377" max="5377" width="46.7109375" style="171" customWidth="1"/>
    <col min="5378" max="5378" width="20.140625" style="171" customWidth="1"/>
    <col min="5379" max="5379" width="21.28515625" style="171" customWidth="1"/>
    <col min="5380" max="5632" width="9.140625" style="171"/>
    <col min="5633" max="5633" width="46.7109375" style="171" customWidth="1"/>
    <col min="5634" max="5634" width="20.140625" style="171" customWidth="1"/>
    <col min="5635" max="5635" width="21.28515625" style="171" customWidth="1"/>
    <col min="5636" max="5888" width="9.140625" style="171"/>
    <col min="5889" max="5889" width="46.7109375" style="171" customWidth="1"/>
    <col min="5890" max="5890" width="20.140625" style="171" customWidth="1"/>
    <col min="5891" max="5891" width="21.28515625" style="171" customWidth="1"/>
    <col min="5892" max="6144" width="9.140625" style="171"/>
    <col min="6145" max="6145" width="46.7109375" style="171" customWidth="1"/>
    <col min="6146" max="6146" width="20.140625" style="171" customWidth="1"/>
    <col min="6147" max="6147" width="21.28515625" style="171" customWidth="1"/>
    <col min="6148" max="6400" width="9.140625" style="171"/>
    <col min="6401" max="6401" width="46.7109375" style="171" customWidth="1"/>
    <col min="6402" max="6402" width="20.140625" style="171" customWidth="1"/>
    <col min="6403" max="6403" width="21.28515625" style="171" customWidth="1"/>
    <col min="6404" max="6656" width="9.140625" style="171"/>
    <col min="6657" max="6657" width="46.7109375" style="171" customWidth="1"/>
    <col min="6658" max="6658" width="20.140625" style="171" customWidth="1"/>
    <col min="6659" max="6659" width="21.28515625" style="171" customWidth="1"/>
    <col min="6660" max="6912" width="9.140625" style="171"/>
    <col min="6913" max="6913" width="46.7109375" style="171" customWidth="1"/>
    <col min="6914" max="6914" width="20.140625" style="171" customWidth="1"/>
    <col min="6915" max="6915" width="21.28515625" style="171" customWidth="1"/>
    <col min="6916" max="7168" width="9.140625" style="171"/>
    <col min="7169" max="7169" width="46.7109375" style="171" customWidth="1"/>
    <col min="7170" max="7170" width="20.140625" style="171" customWidth="1"/>
    <col min="7171" max="7171" width="21.28515625" style="171" customWidth="1"/>
    <col min="7172" max="7424" width="9.140625" style="171"/>
    <col min="7425" max="7425" width="46.7109375" style="171" customWidth="1"/>
    <col min="7426" max="7426" width="20.140625" style="171" customWidth="1"/>
    <col min="7427" max="7427" width="21.28515625" style="171" customWidth="1"/>
    <col min="7428" max="7680" width="9.140625" style="171"/>
    <col min="7681" max="7681" width="46.7109375" style="171" customWidth="1"/>
    <col min="7682" max="7682" width="20.140625" style="171" customWidth="1"/>
    <col min="7683" max="7683" width="21.28515625" style="171" customWidth="1"/>
    <col min="7684" max="7936" width="9.140625" style="171"/>
    <col min="7937" max="7937" width="46.7109375" style="171" customWidth="1"/>
    <col min="7938" max="7938" width="20.140625" style="171" customWidth="1"/>
    <col min="7939" max="7939" width="21.28515625" style="171" customWidth="1"/>
    <col min="7940" max="8192" width="9.140625" style="171"/>
    <col min="8193" max="8193" width="46.7109375" style="171" customWidth="1"/>
    <col min="8194" max="8194" width="20.140625" style="171" customWidth="1"/>
    <col min="8195" max="8195" width="21.28515625" style="171" customWidth="1"/>
    <col min="8196" max="8448" width="9.140625" style="171"/>
    <col min="8449" max="8449" width="46.7109375" style="171" customWidth="1"/>
    <col min="8450" max="8450" width="20.140625" style="171" customWidth="1"/>
    <col min="8451" max="8451" width="21.28515625" style="171" customWidth="1"/>
    <col min="8452" max="8704" width="9.140625" style="171"/>
    <col min="8705" max="8705" width="46.7109375" style="171" customWidth="1"/>
    <col min="8706" max="8706" width="20.140625" style="171" customWidth="1"/>
    <col min="8707" max="8707" width="21.28515625" style="171" customWidth="1"/>
    <col min="8708" max="8960" width="9.140625" style="171"/>
    <col min="8961" max="8961" width="46.7109375" style="171" customWidth="1"/>
    <col min="8962" max="8962" width="20.140625" style="171" customWidth="1"/>
    <col min="8963" max="8963" width="21.28515625" style="171" customWidth="1"/>
    <col min="8964" max="9216" width="9.140625" style="171"/>
    <col min="9217" max="9217" width="46.7109375" style="171" customWidth="1"/>
    <col min="9218" max="9218" width="20.140625" style="171" customWidth="1"/>
    <col min="9219" max="9219" width="21.28515625" style="171" customWidth="1"/>
    <col min="9220" max="9472" width="9.140625" style="171"/>
    <col min="9473" max="9473" width="46.7109375" style="171" customWidth="1"/>
    <col min="9474" max="9474" width="20.140625" style="171" customWidth="1"/>
    <col min="9475" max="9475" width="21.28515625" style="171" customWidth="1"/>
    <col min="9476" max="9728" width="9.140625" style="171"/>
    <col min="9729" max="9729" width="46.7109375" style="171" customWidth="1"/>
    <col min="9730" max="9730" width="20.140625" style="171" customWidth="1"/>
    <col min="9731" max="9731" width="21.28515625" style="171" customWidth="1"/>
    <col min="9732" max="9984" width="9.140625" style="171"/>
    <col min="9985" max="9985" width="46.7109375" style="171" customWidth="1"/>
    <col min="9986" max="9986" width="20.140625" style="171" customWidth="1"/>
    <col min="9987" max="9987" width="21.28515625" style="171" customWidth="1"/>
    <col min="9988" max="10240" width="9.140625" style="171"/>
    <col min="10241" max="10241" width="46.7109375" style="171" customWidth="1"/>
    <col min="10242" max="10242" width="20.140625" style="171" customWidth="1"/>
    <col min="10243" max="10243" width="21.28515625" style="171" customWidth="1"/>
    <col min="10244" max="10496" width="9.140625" style="171"/>
    <col min="10497" max="10497" width="46.7109375" style="171" customWidth="1"/>
    <col min="10498" max="10498" width="20.140625" style="171" customWidth="1"/>
    <col min="10499" max="10499" width="21.28515625" style="171" customWidth="1"/>
    <col min="10500" max="10752" width="9.140625" style="171"/>
    <col min="10753" max="10753" width="46.7109375" style="171" customWidth="1"/>
    <col min="10754" max="10754" width="20.140625" style="171" customWidth="1"/>
    <col min="10755" max="10755" width="21.28515625" style="171" customWidth="1"/>
    <col min="10756" max="11008" width="9.140625" style="171"/>
    <col min="11009" max="11009" width="46.7109375" style="171" customWidth="1"/>
    <col min="11010" max="11010" width="20.140625" style="171" customWidth="1"/>
    <col min="11011" max="11011" width="21.28515625" style="171" customWidth="1"/>
    <col min="11012" max="11264" width="9.140625" style="171"/>
    <col min="11265" max="11265" width="46.7109375" style="171" customWidth="1"/>
    <col min="11266" max="11266" width="20.140625" style="171" customWidth="1"/>
    <col min="11267" max="11267" width="21.28515625" style="171" customWidth="1"/>
    <col min="11268" max="11520" width="9.140625" style="171"/>
    <col min="11521" max="11521" width="46.7109375" style="171" customWidth="1"/>
    <col min="11522" max="11522" width="20.140625" style="171" customWidth="1"/>
    <col min="11523" max="11523" width="21.28515625" style="171" customWidth="1"/>
    <col min="11524" max="11776" width="9.140625" style="171"/>
    <col min="11777" max="11777" width="46.7109375" style="171" customWidth="1"/>
    <col min="11778" max="11778" width="20.140625" style="171" customWidth="1"/>
    <col min="11779" max="11779" width="21.28515625" style="171" customWidth="1"/>
    <col min="11780" max="12032" width="9.140625" style="171"/>
    <col min="12033" max="12033" width="46.7109375" style="171" customWidth="1"/>
    <col min="12034" max="12034" width="20.140625" style="171" customWidth="1"/>
    <col min="12035" max="12035" width="21.28515625" style="171" customWidth="1"/>
    <col min="12036" max="12288" width="9.140625" style="171"/>
    <col min="12289" max="12289" width="46.7109375" style="171" customWidth="1"/>
    <col min="12290" max="12290" width="20.140625" style="171" customWidth="1"/>
    <col min="12291" max="12291" width="21.28515625" style="171" customWidth="1"/>
    <col min="12292" max="12544" width="9.140625" style="171"/>
    <col min="12545" max="12545" width="46.7109375" style="171" customWidth="1"/>
    <col min="12546" max="12546" width="20.140625" style="171" customWidth="1"/>
    <col min="12547" max="12547" width="21.28515625" style="171" customWidth="1"/>
    <col min="12548" max="12800" width="9.140625" style="171"/>
    <col min="12801" max="12801" width="46.7109375" style="171" customWidth="1"/>
    <col min="12802" max="12802" width="20.140625" style="171" customWidth="1"/>
    <col min="12803" max="12803" width="21.28515625" style="171" customWidth="1"/>
    <col min="12804" max="13056" width="9.140625" style="171"/>
    <col min="13057" max="13057" width="46.7109375" style="171" customWidth="1"/>
    <col min="13058" max="13058" width="20.140625" style="171" customWidth="1"/>
    <col min="13059" max="13059" width="21.28515625" style="171" customWidth="1"/>
    <col min="13060" max="13312" width="9.140625" style="171"/>
    <col min="13313" max="13313" width="46.7109375" style="171" customWidth="1"/>
    <col min="13314" max="13314" width="20.140625" style="171" customWidth="1"/>
    <col min="13315" max="13315" width="21.28515625" style="171" customWidth="1"/>
    <col min="13316" max="13568" width="9.140625" style="171"/>
    <col min="13569" max="13569" width="46.7109375" style="171" customWidth="1"/>
    <col min="13570" max="13570" width="20.140625" style="171" customWidth="1"/>
    <col min="13571" max="13571" width="21.28515625" style="171" customWidth="1"/>
    <col min="13572" max="13824" width="9.140625" style="171"/>
    <col min="13825" max="13825" width="46.7109375" style="171" customWidth="1"/>
    <col min="13826" max="13826" width="20.140625" style="171" customWidth="1"/>
    <col min="13827" max="13827" width="21.28515625" style="171" customWidth="1"/>
    <col min="13828" max="14080" width="9.140625" style="171"/>
    <col min="14081" max="14081" width="46.7109375" style="171" customWidth="1"/>
    <col min="14082" max="14082" width="20.140625" style="171" customWidth="1"/>
    <col min="14083" max="14083" width="21.28515625" style="171" customWidth="1"/>
    <col min="14084" max="14336" width="9.140625" style="171"/>
    <col min="14337" max="14337" width="46.7109375" style="171" customWidth="1"/>
    <col min="14338" max="14338" width="20.140625" style="171" customWidth="1"/>
    <col min="14339" max="14339" width="21.28515625" style="171" customWidth="1"/>
    <col min="14340" max="14592" width="9.140625" style="171"/>
    <col min="14593" max="14593" width="46.7109375" style="171" customWidth="1"/>
    <col min="14594" max="14594" width="20.140625" style="171" customWidth="1"/>
    <col min="14595" max="14595" width="21.28515625" style="171" customWidth="1"/>
    <col min="14596" max="14848" width="9.140625" style="171"/>
    <col min="14849" max="14849" width="46.7109375" style="171" customWidth="1"/>
    <col min="14850" max="14850" width="20.140625" style="171" customWidth="1"/>
    <col min="14851" max="14851" width="21.28515625" style="171" customWidth="1"/>
    <col min="14852" max="15104" width="9.140625" style="171"/>
    <col min="15105" max="15105" width="46.7109375" style="171" customWidth="1"/>
    <col min="15106" max="15106" width="20.140625" style="171" customWidth="1"/>
    <col min="15107" max="15107" width="21.28515625" style="171" customWidth="1"/>
    <col min="15108" max="15360" width="9.140625" style="171"/>
    <col min="15361" max="15361" width="46.7109375" style="171" customWidth="1"/>
    <col min="15362" max="15362" width="20.140625" style="171" customWidth="1"/>
    <col min="15363" max="15363" width="21.28515625" style="171" customWidth="1"/>
    <col min="15364" max="15616" width="9.140625" style="171"/>
    <col min="15617" max="15617" width="46.7109375" style="171" customWidth="1"/>
    <col min="15618" max="15618" width="20.140625" style="171" customWidth="1"/>
    <col min="15619" max="15619" width="21.28515625" style="171" customWidth="1"/>
    <col min="15620" max="15872" width="9.140625" style="171"/>
    <col min="15873" max="15873" width="46.7109375" style="171" customWidth="1"/>
    <col min="15874" max="15874" width="20.140625" style="171" customWidth="1"/>
    <col min="15875" max="15875" width="21.28515625" style="171" customWidth="1"/>
    <col min="15876" max="16128" width="9.140625" style="171"/>
    <col min="16129" max="16129" width="46.7109375" style="171" customWidth="1"/>
    <col min="16130" max="16130" width="20.140625" style="171" customWidth="1"/>
    <col min="16131" max="16131" width="21.28515625" style="171" customWidth="1"/>
    <col min="16132" max="16384" width="9.140625" style="171"/>
  </cols>
  <sheetData>
    <row r="3" spans="1:3" ht="18.75">
      <c r="A3" s="325" t="s">
        <v>619</v>
      </c>
      <c r="B3" s="325"/>
      <c r="C3" s="325"/>
    </row>
    <row r="4" spans="1:3" ht="18.75">
      <c r="A4" s="325" t="s">
        <v>620</v>
      </c>
      <c r="B4" s="325"/>
      <c r="C4" s="325"/>
    </row>
    <row r="5" spans="1:3" ht="18.75">
      <c r="A5" s="278"/>
    </row>
    <row r="6" spans="1:3" ht="18.75">
      <c r="A6" s="278"/>
    </row>
    <row r="7" spans="1:3" ht="18.75">
      <c r="A7" s="276"/>
    </row>
    <row r="8" spans="1:3" ht="19.5" thickBot="1">
      <c r="A8" s="279" t="s">
        <v>621</v>
      </c>
      <c r="B8" s="280"/>
      <c r="C8" s="280"/>
    </row>
    <row r="9" spans="1:3" ht="18.75">
      <c r="A9" s="276"/>
    </row>
    <row r="10" spans="1:3" ht="18.75">
      <c r="A10" s="276" t="s">
        <v>622</v>
      </c>
      <c r="B10" s="278" t="s">
        <v>68</v>
      </c>
      <c r="C10" s="278" t="s">
        <v>68</v>
      </c>
    </row>
    <row r="11" spans="1:3" ht="18.75">
      <c r="A11" s="276" t="s">
        <v>623</v>
      </c>
      <c r="B11" s="278" t="s">
        <v>68</v>
      </c>
      <c r="C11" s="278" t="s">
        <v>68</v>
      </c>
    </row>
    <row r="12" spans="1:3" ht="18.75">
      <c r="A12" s="276" t="s">
        <v>624</v>
      </c>
      <c r="B12" s="278" t="s">
        <v>68</v>
      </c>
      <c r="C12" s="278" t="s">
        <v>68</v>
      </c>
    </row>
    <row r="13" spans="1:3" ht="19.5" thickBot="1">
      <c r="A13" s="281" t="s">
        <v>625</v>
      </c>
      <c r="B13" s="282" t="s">
        <v>68</v>
      </c>
      <c r="C13" s="282" t="s">
        <v>68</v>
      </c>
    </row>
    <row r="14" spans="1:3" ht="18.75">
      <c r="A14" s="275" t="s">
        <v>626</v>
      </c>
      <c r="B14" s="283" t="s">
        <v>68</v>
      </c>
      <c r="C14" s="283" t="s">
        <v>68</v>
      </c>
    </row>
  </sheetData>
  <mergeCells count="2">
    <mergeCell ref="A3:C3"/>
    <mergeCell ref="A4:C4"/>
  </mergeCells>
  <pageMargins left="0.74803149606299213" right="0.39370078740157483" top="0.98425196850393704" bottom="0.98425196850393704" header="0.51181102362204722" footer="0.51181102362204722"/>
  <pageSetup paperSize="9" orientation="portrait" r:id="rId1"/>
  <headerFooter alignWithMargins="0">
    <oddHeader>&amp;R5/B. sz. melléklet
e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154"/>
  <sheetViews>
    <sheetView view="pageLayout" topLeftCell="B1" workbookViewId="0">
      <selection activeCell="C5" sqref="C5:D5"/>
    </sheetView>
  </sheetViews>
  <sheetFormatPr defaultRowHeight="12.75"/>
  <cols>
    <col min="1" max="1" width="8.140625" style="144" customWidth="1"/>
    <col min="2" max="2" width="102.85546875" style="144" customWidth="1"/>
    <col min="3" max="4" width="19.140625" style="144" customWidth="1"/>
    <col min="5" max="16384" width="9.140625" style="144"/>
  </cols>
  <sheetData>
    <row r="1" spans="1:4" s="171" customFormat="1" ht="13.5" thickBot="1"/>
    <row r="2" spans="1:4" s="175" customFormat="1" ht="22.5" customHeight="1" thickTop="1" thickBot="1">
      <c r="A2" s="326" t="s">
        <v>524</v>
      </c>
      <c r="B2" s="327"/>
      <c r="C2" s="327"/>
      <c r="D2" s="328"/>
    </row>
    <row r="3" spans="1:4" s="222" customFormat="1" ht="32.25" thickTop="1">
      <c r="A3" s="254"/>
      <c r="B3" s="255" t="s">
        <v>52</v>
      </c>
      <c r="C3" s="255" t="s">
        <v>412</v>
      </c>
      <c r="D3" s="256" t="s">
        <v>411</v>
      </c>
    </row>
    <row r="4" spans="1:4" s="175" customFormat="1" ht="15">
      <c r="A4" s="177">
        <v>1</v>
      </c>
      <c r="B4" s="178">
        <v>2</v>
      </c>
      <c r="C4" s="178">
        <v>3</v>
      </c>
      <c r="D4" s="179">
        <v>4</v>
      </c>
    </row>
    <row r="5" spans="1:4">
      <c r="A5" s="180" t="s">
        <v>258</v>
      </c>
      <c r="B5" s="181" t="s">
        <v>410</v>
      </c>
      <c r="C5" s="182"/>
      <c r="D5" s="183"/>
    </row>
    <row r="6" spans="1:4">
      <c r="A6" s="184" t="s">
        <v>409</v>
      </c>
      <c r="B6" s="185" t="s">
        <v>408</v>
      </c>
      <c r="C6" s="186">
        <v>0</v>
      </c>
      <c r="D6" s="187">
        <v>0</v>
      </c>
    </row>
    <row r="7" spans="1:4">
      <c r="A7" s="184" t="s">
        <v>407</v>
      </c>
      <c r="B7" s="185" t="s">
        <v>406</v>
      </c>
      <c r="C7" s="186">
        <v>0</v>
      </c>
      <c r="D7" s="187">
        <v>0</v>
      </c>
    </row>
    <row r="8" spans="1:4">
      <c r="A8" s="184" t="s">
        <v>405</v>
      </c>
      <c r="B8" s="185" t="s">
        <v>404</v>
      </c>
      <c r="C8" s="186">
        <v>0</v>
      </c>
      <c r="D8" s="187">
        <v>0</v>
      </c>
    </row>
    <row r="9" spans="1:4">
      <c r="A9" s="184" t="s">
        <v>403</v>
      </c>
      <c r="B9" s="185" t="s">
        <v>402</v>
      </c>
      <c r="C9" s="186">
        <v>1814</v>
      </c>
      <c r="D9" s="187">
        <v>0</v>
      </c>
    </row>
    <row r="10" spans="1:4">
      <c r="A10" s="184" t="s">
        <v>401</v>
      </c>
      <c r="B10" s="185" t="s">
        <v>400</v>
      </c>
      <c r="C10" s="186">
        <v>0</v>
      </c>
      <c r="D10" s="187">
        <v>0</v>
      </c>
    </row>
    <row r="11" spans="1:4">
      <c r="A11" s="184" t="s">
        <v>399</v>
      </c>
      <c r="B11" s="185" t="s">
        <v>398</v>
      </c>
      <c r="C11" s="186">
        <v>0</v>
      </c>
      <c r="D11" s="187">
        <v>0</v>
      </c>
    </row>
    <row r="12" spans="1:4">
      <c r="A12" s="180" t="s">
        <v>397</v>
      </c>
      <c r="B12" s="181" t="s">
        <v>396</v>
      </c>
      <c r="C12" s="188">
        <v>1814</v>
      </c>
      <c r="D12" s="189">
        <v>0</v>
      </c>
    </row>
    <row r="13" spans="1:4">
      <c r="A13" s="184" t="s">
        <v>395</v>
      </c>
      <c r="B13" s="185" t="s">
        <v>394</v>
      </c>
      <c r="C13" s="186">
        <v>738737</v>
      </c>
      <c r="D13" s="187">
        <v>881943</v>
      </c>
    </row>
    <row r="14" spans="1:4">
      <c r="A14" s="184" t="s">
        <v>393</v>
      </c>
      <c r="B14" s="185" t="s">
        <v>392</v>
      </c>
      <c r="C14" s="186">
        <v>27337</v>
      </c>
      <c r="D14" s="187">
        <v>7652</v>
      </c>
    </row>
    <row r="15" spans="1:4">
      <c r="A15" s="184" t="s">
        <v>391</v>
      </c>
      <c r="B15" s="185" t="s">
        <v>390</v>
      </c>
      <c r="C15" s="186">
        <v>0</v>
      </c>
      <c r="D15" s="187">
        <v>106</v>
      </c>
    </row>
    <row r="16" spans="1:4">
      <c r="A16" s="184" t="s">
        <v>389</v>
      </c>
      <c r="B16" s="185" t="s">
        <v>388</v>
      </c>
      <c r="C16" s="186">
        <v>0</v>
      </c>
      <c r="D16" s="187">
        <v>0</v>
      </c>
    </row>
    <row r="17" spans="1:4">
      <c r="A17" s="184" t="s">
        <v>387</v>
      </c>
      <c r="B17" s="185" t="s">
        <v>386</v>
      </c>
      <c r="C17" s="186">
        <v>0</v>
      </c>
      <c r="D17" s="187">
        <v>0</v>
      </c>
    </row>
    <row r="18" spans="1:4">
      <c r="A18" s="184" t="s">
        <v>385</v>
      </c>
      <c r="B18" s="185" t="s">
        <v>384</v>
      </c>
      <c r="C18" s="186">
        <v>0</v>
      </c>
      <c r="D18" s="187">
        <v>0</v>
      </c>
    </row>
    <row r="19" spans="1:4">
      <c r="A19" s="184" t="s">
        <v>383</v>
      </c>
      <c r="B19" s="185" t="s">
        <v>382</v>
      </c>
      <c r="C19" s="186">
        <v>0</v>
      </c>
      <c r="D19" s="187">
        <v>0</v>
      </c>
    </row>
    <row r="20" spans="1:4">
      <c r="A20" s="184" t="s">
        <v>381</v>
      </c>
      <c r="B20" s="185" t="s">
        <v>380</v>
      </c>
      <c r="C20" s="186">
        <v>0</v>
      </c>
      <c r="D20" s="187">
        <v>0</v>
      </c>
    </row>
    <row r="21" spans="1:4">
      <c r="A21" s="180" t="s">
        <v>379</v>
      </c>
      <c r="B21" s="181" t="s">
        <v>378</v>
      </c>
      <c r="C21" s="188">
        <v>766074</v>
      </c>
      <c r="D21" s="189">
        <v>889701</v>
      </c>
    </row>
    <row r="22" spans="1:4">
      <c r="A22" s="184" t="s">
        <v>377</v>
      </c>
      <c r="B22" s="185" t="s">
        <v>376</v>
      </c>
      <c r="C22" s="186">
        <v>403</v>
      </c>
      <c r="D22" s="187">
        <v>403</v>
      </c>
    </row>
    <row r="23" spans="1:4">
      <c r="A23" s="184" t="s">
        <v>375</v>
      </c>
      <c r="B23" s="185" t="s">
        <v>374</v>
      </c>
      <c r="C23" s="186">
        <v>0</v>
      </c>
      <c r="D23" s="187">
        <v>0</v>
      </c>
    </row>
    <row r="24" spans="1:4">
      <c r="A24" s="184" t="s">
        <v>373</v>
      </c>
      <c r="B24" s="185" t="s">
        <v>372</v>
      </c>
      <c r="C24" s="186">
        <v>0</v>
      </c>
      <c r="D24" s="187">
        <v>0</v>
      </c>
    </row>
    <row r="25" spans="1:4">
      <c r="A25" s="184" t="s">
        <v>371</v>
      </c>
      <c r="B25" s="185" t="s">
        <v>370</v>
      </c>
      <c r="C25" s="186">
        <v>0</v>
      </c>
      <c r="D25" s="187">
        <v>0</v>
      </c>
    </row>
    <row r="26" spans="1:4">
      <c r="A26" s="184" t="s">
        <v>369</v>
      </c>
      <c r="B26" s="185" t="s">
        <v>368</v>
      </c>
      <c r="C26" s="186">
        <v>0</v>
      </c>
      <c r="D26" s="187">
        <v>0</v>
      </c>
    </row>
    <row r="27" spans="1:4">
      <c r="A27" s="184" t="s">
        <v>367</v>
      </c>
      <c r="B27" s="185" t="s">
        <v>366</v>
      </c>
      <c r="C27" s="186">
        <v>0</v>
      </c>
      <c r="D27" s="187">
        <v>0</v>
      </c>
    </row>
    <row r="28" spans="1:4">
      <c r="A28" s="184" t="s">
        <v>365</v>
      </c>
      <c r="B28" s="185" t="s">
        <v>364</v>
      </c>
      <c r="C28" s="186">
        <v>0</v>
      </c>
      <c r="D28" s="187">
        <v>0</v>
      </c>
    </row>
    <row r="29" spans="1:4">
      <c r="A29" s="184" t="s">
        <v>363</v>
      </c>
      <c r="B29" s="185" t="s">
        <v>362</v>
      </c>
      <c r="C29" s="186">
        <v>0</v>
      </c>
      <c r="D29" s="187">
        <v>0</v>
      </c>
    </row>
    <row r="30" spans="1:4">
      <c r="A30" s="184" t="s">
        <v>361</v>
      </c>
      <c r="B30" s="185" t="s">
        <v>360</v>
      </c>
      <c r="C30" s="186">
        <v>0</v>
      </c>
      <c r="D30" s="187">
        <v>0</v>
      </c>
    </row>
    <row r="31" spans="1:4">
      <c r="A31" s="180" t="s">
        <v>359</v>
      </c>
      <c r="B31" s="181" t="s">
        <v>358</v>
      </c>
      <c r="C31" s="188">
        <v>403</v>
      </c>
      <c r="D31" s="189">
        <v>403</v>
      </c>
    </row>
    <row r="32" spans="1:4">
      <c r="A32" s="184" t="s">
        <v>357</v>
      </c>
      <c r="B32" s="185" t="s">
        <v>356</v>
      </c>
      <c r="C32" s="186">
        <v>518784</v>
      </c>
      <c r="D32" s="187">
        <v>503801</v>
      </c>
    </row>
    <row r="33" spans="1:4">
      <c r="A33" s="184" t="s">
        <v>355</v>
      </c>
      <c r="B33" s="185" t="s">
        <v>354</v>
      </c>
      <c r="C33" s="186">
        <v>0</v>
      </c>
      <c r="D33" s="187">
        <v>0</v>
      </c>
    </row>
    <row r="34" spans="1:4">
      <c r="A34" s="184" t="s">
        <v>353</v>
      </c>
      <c r="B34" s="185" t="s">
        <v>352</v>
      </c>
      <c r="C34" s="186">
        <v>0</v>
      </c>
      <c r="D34" s="187">
        <v>0</v>
      </c>
    </row>
    <row r="35" spans="1:4">
      <c r="A35" s="184" t="s">
        <v>351</v>
      </c>
      <c r="B35" s="185" t="s">
        <v>350</v>
      </c>
      <c r="C35" s="186">
        <v>0</v>
      </c>
      <c r="D35" s="187">
        <v>0</v>
      </c>
    </row>
    <row r="36" spans="1:4" ht="25.5">
      <c r="A36" s="184" t="s">
        <v>349</v>
      </c>
      <c r="B36" s="185" t="s">
        <v>348</v>
      </c>
      <c r="C36" s="186">
        <v>0</v>
      </c>
      <c r="D36" s="187">
        <v>0</v>
      </c>
    </row>
    <row r="37" spans="1:4" ht="25.5">
      <c r="A37" s="180" t="s">
        <v>347</v>
      </c>
      <c r="B37" s="181" t="s">
        <v>346</v>
      </c>
      <c r="C37" s="188">
        <v>518784</v>
      </c>
      <c r="D37" s="189">
        <v>503801</v>
      </c>
    </row>
    <row r="38" spans="1:4">
      <c r="A38" s="180" t="s">
        <v>345</v>
      </c>
      <c r="B38" s="181" t="s">
        <v>344</v>
      </c>
      <c r="C38" s="188">
        <v>1287075</v>
      </c>
      <c r="D38" s="189">
        <v>1393905</v>
      </c>
    </row>
    <row r="39" spans="1:4">
      <c r="A39" s="184" t="s">
        <v>343</v>
      </c>
      <c r="B39" s="185" t="s">
        <v>342</v>
      </c>
      <c r="C39" s="186">
        <v>474</v>
      </c>
      <c r="D39" s="187">
        <v>308</v>
      </c>
    </row>
    <row r="40" spans="1:4">
      <c r="A40" s="184" t="s">
        <v>341</v>
      </c>
      <c r="B40" s="185" t="s">
        <v>340</v>
      </c>
      <c r="C40" s="186">
        <v>0</v>
      </c>
      <c r="D40" s="187">
        <v>0</v>
      </c>
    </row>
    <row r="41" spans="1:4">
      <c r="A41" s="184" t="s">
        <v>339</v>
      </c>
      <c r="B41" s="185" t="s">
        <v>338</v>
      </c>
      <c r="C41" s="186">
        <v>0</v>
      </c>
      <c r="D41" s="187">
        <v>0</v>
      </c>
    </row>
    <row r="42" spans="1:4">
      <c r="A42" s="184" t="s">
        <v>337</v>
      </c>
      <c r="B42" s="185" t="s">
        <v>336</v>
      </c>
      <c r="C42" s="186">
        <v>0</v>
      </c>
      <c r="D42" s="187">
        <v>0</v>
      </c>
    </row>
    <row r="43" spans="1:4" ht="14.25" customHeight="1">
      <c r="A43" s="184" t="s">
        <v>335</v>
      </c>
      <c r="B43" s="185" t="s">
        <v>334</v>
      </c>
      <c r="C43" s="186">
        <v>0</v>
      </c>
      <c r="D43" s="187">
        <v>0</v>
      </c>
    </row>
    <row r="44" spans="1:4">
      <c r="A44" s="184" t="s">
        <v>333</v>
      </c>
      <c r="B44" s="185" t="s">
        <v>332</v>
      </c>
      <c r="C44" s="186">
        <v>0</v>
      </c>
      <c r="D44" s="187">
        <v>0</v>
      </c>
    </row>
    <row r="45" spans="1:4">
      <c r="A45" s="180" t="s">
        <v>331</v>
      </c>
      <c r="B45" s="181" t="s">
        <v>330</v>
      </c>
      <c r="C45" s="188">
        <v>474</v>
      </c>
      <c r="D45" s="189">
        <v>308</v>
      </c>
    </row>
    <row r="46" spans="1:4">
      <c r="A46" s="184" t="s">
        <v>329</v>
      </c>
      <c r="B46" s="185" t="s">
        <v>328</v>
      </c>
      <c r="C46" s="186">
        <v>0</v>
      </c>
      <c r="D46" s="187">
        <v>666</v>
      </c>
    </row>
    <row r="47" spans="1:4">
      <c r="A47" s="184" t="s">
        <v>327</v>
      </c>
      <c r="B47" s="185" t="s">
        <v>326</v>
      </c>
      <c r="C47" s="186">
        <v>5182</v>
      </c>
      <c r="D47" s="187">
        <v>5716</v>
      </c>
    </row>
    <row r="48" spans="1:4">
      <c r="A48" s="184" t="s">
        <v>325</v>
      </c>
      <c r="B48" s="185" t="s">
        <v>324</v>
      </c>
      <c r="C48" s="186">
        <v>800</v>
      </c>
      <c r="D48" s="187">
        <v>0</v>
      </c>
    </row>
    <row r="49" spans="1:4" ht="15" customHeight="1">
      <c r="A49" s="184" t="s">
        <v>323</v>
      </c>
      <c r="B49" s="185" t="s">
        <v>322</v>
      </c>
      <c r="C49" s="186">
        <v>0</v>
      </c>
      <c r="D49" s="187">
        <v>0</v>
      </c>
    </row>
    <row r="50" spans="1:4">
      <c r="A50" s="184" t="s">
        <v>321</v>
      </c>
      <c r="B50" s="185" t="s">
        <v>320</v>
      </c>
      <c r="C50" s="186">
        <v>0</v>
      </c>
      <c r="D50" s="187">
        <v>0</v>
      </c>
    </row>
    <row r="51" spans="1:4">
      <c r="A51" s="184" t="s">
        <v>319</v>
      </c>
      <c r="B51" s="185" t="s">
        <v>318</v>
      </c>
      <c r="C51" s="186">
        <v>0</v>
      </c>
      <c r="D51" s="187">
        <v>0</v>
      </c>
    </row>
    <row r="52" spans="1:4">
      <c r="A52" s="184" t="s">
        <v>317</v>
      </c>
      <c r="B52" s="185" t="s">
        <v>316</v>
      </c>
      <c r="C52" s="186">
        <v>0</v>
      </c>
      <c r="D52" s="187">
        <v>0</v>
      </c>
    </row>
    <row r="53" spans="1:4">
      <c r="A53" s="184" t="s">
        <v>315</v>
      </c>
      <c r="B53" s="185" t="s">
        <v>314</v>
      </c>
      <c r="C53" s="186">
        <v>0</v>
      </c>
      <c r="D53" s="187">
        <v>0</v>
      </c>
    </row>
    <row r="54" spans="1:4">
      <c r="A54" s="184" t="s">
        <v>313</v>
      </c>
      <c r="B54" s="185" t="s">
        <v>312</v>
      </c>
      <c r="C54" s="186">
        <v>0</v>
      </c>
      <c r="D54" s="187">
        <v>0</v>
      </c>
    </row>
    <row r="55" spans="1:4">
      <c r="A55" s="184" t="s">
        <v>311</v>
      </c>
      <c r="B55" s="185" t="s">
        <v>310</v>
      </c>
      <c r="C55" s="186">
        <v>0</v>
      </c>
      <c r="D55" s="187">
        <v>0</v>
      </c>
    </row>
    <row r="56" spans="1:4" ht="15.75" customHeight="1">
      <c r="A56" s="184" t="s">
        <v>309</v>
      </c>
      <c r="B56" s="185" t="s">
        <v>308</v>
      </c>
      <c r="C56" s="186">
        <v>0</v>
      </c>
      <c r="D56" s="187">
        <v>0</v>
      </c>
    </row>
    <row r="57" spans="1:4">
      <c r="A57" s="180" t="s">
        <v>307</v>
      </c>
      <c r="B57" s="181" t="s">
        <v>306</v>
      </c>
      <c r="C57" s="188">
        <v>5982</v>
      </c>
      <c r="D57" s="189">
        <v>6382</v>
      </c>
    </row>
    <row r="58" spans="1:4">
      <c r="A58" s="184" t="s">
        <v>305</v>
      </c>
      <c r="B58" s="185" t="s">
        <v>304</v>
      </c>
      <c r="C58" s="186">
        <v>0</v>
      </c>
      <c r="D58" s="187">
        <v>0</v>
      </c>
    </row>
    <row r="59" spans="1:4">
      <c r="A59" s="184" t="s">
        <v>303</v>
      </c>
      <c r="B59" s="185" t="s">
        <v>302</v>
      </c>
      <c r="C59" s="186">
        <v>0</v>
      </c>
      <c r="D59" s="187">
        <v>0</v>
      </c>
    </row>
    <row r="60" spans="1:4">
      <c r="A60" s="184" t="s">
        <v>301</v>
      </c>
      <c r="B60" s="185" t="s">
        <v>300</v>
      </c>
      <c r="C60" s="186">
        <v>0</v>
      </c>
      <c r="D60" s="187">
        <v>0</v>
      </c>
    </row>
    <row r="61" spans="1:4" ht="13.5" customHeight="1">
      <c r="A61" s="184" t="s">
        <v>299</v>
      </c>
      <c r="B61" s="185" t="s">
        <v>298</v>
      </c>
      <c r="C61" s="186">
        <v>0</v>
      </c>
      <c r="D61" s="187">
        <v>0</v>
      </c>
    </row>
    <row r="62" spans="1:4" ht="12.75" customHeight="1">
      <c r="A62" s="184" t="s">
        <v>297</v>
      </c>
      <c r="B62" s="185" t="s">
        <v>296</v>
      </c>
      <c r="C62" s="186">
        <v>0</v>
      </c>
      <c r="D62" s="187">
        <v>0</v>
      </c>
    </row>
    <row r="63" spans="1:4">
      <c r="A63" s="184" t="s">
        <v>295</v>
      </c>
      <c r="B63" s="185" t="s">
        <v>294</v>
      </c>
      <c r="C63" s="186">
        <v>0</v>
      </c>
      <c r="D63" s="187">
        <v>0</v>
      </c>
    </row>
    <row r="64" spans="1:4">
      <c r="A64" s="180" t="s">
        <v>293</v>
      </c>
      <c r="B64" s="181" t="s">
        <v>292</v>
      </c>
      <c r="C64" s="188">
        <v>0</v>
      </c>
      <c r="D64" s="189">
        <v>0</v>
      </c>
    </row>
    <row r="65" spans="1:4">
      <c r="A65" s="184" t="s">
        <v>291</v>
      </c>
      <c r="B65" s="185" t="s">
        <v>290</v>
      </c>
      <c r="C65" s="186">
        <v>650</v>
      </c>
      <c r="D65" s="187">
        <v>172</v>
      </c>
    </row>
    <row r="66" spans="1:4">
      <c r="A66" s="184" t="s">
        <v>289</v>
      </c>
      <c r="B66" s="185" t="s">
        <v>288</v>
      </c>
      <c r="C66" s="186">
        <v>20891</v>
      </c>
      <c r="D66" s="187">
        <v>30922</v>
      </c>
    </row>
    <row r="67" spans="1:4">
      <c r="A67" s="184" t="s">
        <v>287</v>
      </c>
      <c r="B67" s="185" t="s">
        <v>286</v>
      </c>
      <c r="C67" s="186">
        <v>20891</v>
      </c>
      <c r="D67" s="187">
        <v>30922</v>
      </c>
    </row>
    <row r="68" spans="1:4">
      <c r="A68" s="184" t="s">
        <v>285</v>
      </c>
      <c r="B68" s="185" t="s">
        <v>284</v>
      </c>
      <c r="C68" s="186">
        <v>0</v>
      </c>
      <c r="D68" s="187">
        <v>0</v>
      </c>
    </row>
    <row r="69" spans="1:4">
      <c r="A69" s="184" t="s">
        <v>283</v>
      </c>
      <c r="B69" s="185" t="s">
        <v>282</v>
      </c>
      <c r="C69" s="186">
        <v>0</v>
      </c>
      <c r="D69" s="187">
        <v>0</v>
      </c>
    </row>
    <row r="70" spans="1:4">
      <c r="A70" s="184" t="s">
        <v>281</v>
      </c>
      <c r="B70" s="185" t="s">
        <v>280</v>
      </c>
      <c r="C70" s="186">
        <v>0</v>
      </c>
      <c r="D70" s="187">
        <v>0</v>
      </c>
    </row>
    <row r="71" spans="1:4">
      <c r="A71" s="184" t="s">
        <v>279</v>
      </c>
      <c r="B71" s="185" t="s">
        <v>278</v>
      </c>
      <c r="C71" s="186">
        <v>0</v>
      </c>
      <c r="D71" s="187">
        <v>0</v>
      </c>
    </row>
    <row r="72" spans="1:4">
      <c r="A72" s="184" t="s">
        <v>277</v>
      </c>
      <c r="B72" s="185" t="s">
        <v>276</v>
      </c>
      <c r="C72" s="186">
        <v>0</v>
      </c>
      <c r="D72" s="187">
        <v>0</v>
      </c>
    </row>
    <row r="73" spans="1:4">
      <c r="A73" s="180" t="s">
        <v>275</v>
      </c>
      <c r="B73" s="181" t="s">
        <v>274</v>
      </c>
      <c r="C73" s="188">
        <v>21541</v>
      </c>
      <c r="D73" s="189">
        <v>31094</v>
      </c>
    </row>
    <row r="74" spans="1:4">
      <c r="A74" s="184" t="s">
        <v>273</v>
      </c>
      <c r="B74" s="185" t="s">
        <v>272</v>
      </c>
      <c r="C74" s="186">
        <v>1149</v>
      </c>
      <c r="D74" s="187">
        <v>1149</v>
      </c>
    </row>
    <row r="75" spans="1:4">
      <c r="A75" s="184" t="s">
        <v>271</v>
      </c>
      <c r="B75" s="185" t="s">
        <v>270</v>
      </c>
      <c r="C75" s="186">
        <v>8242</v>
      </c>
      <c r="D75" s="187">
        <v>7352</v>
      </c>
    </row>
    <row r="76" spans="1:4">
      <c r="A76" s="184" t="s">
        <v>269</v>
      </c>
      <c r="B76" s="185" t="s">
        <v>268</v>
      </c>
      <c r="C76" s="186">
        <v>120</v>
      </c>
      <c r="D76" s="187">
        <v>120</v>
      </c>
    </row>
    <row r="77" spans="1:4">
      <c r="A77" s="184" t="s">
        <v>267</v>
      </c>
      <c r="B77" s="185" t="s">
        <v>266</v>
      </c>
      <c r="C77" s="186">
        <v>0</v>
      </c>
      <c r="D77" s="187">
        <v>0</v>
      </c>
    </row>
    <row r="78" spans="1:4">
      <c r="A78" s="180" t="s">
        <v>265</v>
      </c>
      <c r="B78" s="181" t="s">
        <v>264</v>
      </c>
      <c r="C78" s="188">
        <v>9511</v>
      </c>
      <c r="D78" s="189">
        <v>8621</v>
      </c>
    </row>
    <row r="79" spans="1:4">
      <c r="A79" s="180" t="s">
        <v>263</v>
      </c>
      <c r="B79" s="181" t="s">
        <v>262</v>
      </c>
      <c r="C79" s="188">
        <v>37508</v>
      </c>
      <c r="D79" s="189">
        <v>46405</v>
      </c>
    </row>
    <row r="80" spans="1:4">
      <c r="A80" s="180" t="s">
        <v>261</v>
      </c>
      <c r="B80" s="181" t="s">
        <v>260</v>
      </c>
      <c r="C80" s="188">
        <v>1324583</v>
      </c>
      <c r="D80" s="189">
        <v>1440310</v>
      </c>
    </row>
    <row r="81" spans="1:4">
      <c r="A81" s="180" t="s">
        <v>258</v>
      </c>
      <c r="B81" s="181" t="s">
        <v>259</v>
      </c>
      <c r="C81" s="182"/>
      <c r="D81" s="183"/>
    </row>
    <row r="82" spans="1:4">
      <c r="A82" s="184" t="s">
        <v>257</v>
      </c>
      <c r="B82" s="185" t="s">
        <v>256</v>
      </c>
      <c r="C82" s="186">
        <v>0</v>
      </c>
      <c r="D82" s="187">
        <v>0</v>
      </c>
    </row>
    <row r="83" spans="1:4">
      <c r="A83" s="184" t="s">
        <v>255</v>
      </c>
      <c r="B83" s="185" t="s">
        <v>254</v>
      </c>
      <c r="C83" s="186">
        <v>60354</v>
      </c>
      <c r="D83" s="187">
        <v>60354</v>
      </c>
    </row>
    <row r="84" spans="1:4">
      <c r="A84" s="180" t="s">
        <v>253</v>
      </c>
      <c r="B84" s="181" t="s">
        <v>252</v>
      </c>
      <c r="C84" s="188">
        <v>60354</v>
      </c>
      <c r="D84" s="189">
        <v>60354</v>
      </c>
    </row>
    <row r="85" spans="1:4">
      <c r="A85" s="184" t="s">
        <v>251</v>
      </c>
      <c r="B85" s="185" t="s">
        <v>250</v>
      </c>
      <c r="C85" s="186">
        <v>0</v>
      </c>
      <c r="D85" s="187">
        <v>0</v>
      </c>
    </row>
    <row r="86" spans="1:4">
      <c r="A86" s="184" t="s">
        <v>249</v>
      </c>
      <c r="B86" s="185" t="s">
        <v>248</v>
      </c>
      <c r="C86" s="186">
        <v>1230196</v>
      </c>
      <c r="D86" s="187">
        <v>1340241</v>
      </c>
    </row>
    <row r="87" spans="1:4">
      <c r="A87" s="180" t="s">
        <v>247</v>
      </c>
      <c r="B87" s="181" t="s">
        <v>246</v>
      </c>
      <c r="C87" s="188">
        <v>1230196</v>
      </c>
      <c r="D87" s="189">
        <v>1340241</v>
      </c>
    </row>
    <row r="88" spans="1:4">
      <c r="A88" s="184" t="s">
        <v>245</v>
      </c>
      <c r="B88" s="185" t="s">
        <v>244</v>
      </c>
      <c r="C88" s="186">
        <v>0</v>
      </c>
      <c r="D88" s="187">
        <v>0</v>
      </c>
    </row>
    <row r="89" spans="1:4">
      <c r="A89" s="184" t="s">
        <v>243</v>
      </c>
      <c r="B89" s="185" t="s">
        <v>242</v>
      </c>
      <c r="C89" s="186">
        <v>0</v>
      </c>
      <c r="D89" s="187">
        <v>0</v>
      </c>
    </row>
    <row r="90" spans="1:4">
      <c r="A90" s="180" t="s">
        <v>241</v>
      </c>
      <c r="B90" s="181" t="s">
        <v>240</v>
      </c>
      <c r="C90" s="188">
        <v>0</v>
      </c>
      <c r="D90" s="189">
        <v>0</v>
      </c>
    </row>
    <row r="91" spans="1:4">
      <c r="A91" s="180" t="s">
        <v>239</v>
      </c>
      <c r="B91" s="181" t="s">
        <v>238</v>
      </c>
      <c r="C91" s="188">
        <v>1290550</v>
      </c>
      <c r="D91" s="189">
        <v>1400595</v>
      </c>
    </row>
    <row r="92" spans="1:4">
      <c r="A92" s="184" t="s">
        <v>237</v>
      </c>
      <c r="B92" s="185" t="s">
        <v>236</v>
      </c>
      <c r="C92" s="186">
        <v>21234</v>
      </c>
      <c r="D92" s="187">
        <v>29565</v>
      </c>
    </row>
    <row r="93" spans="1:4">
      <c r="A93" s="184" t="s">
        <v>235</v>
      </c>
      <c r="B93" s="185" t="s">
        <v>234</v>
      </c>
      <c r="C93" s="186">
        <v>21234</v>
      </c>
      <c r="D93" s="187">
        <v>26289</v>
      </c>
    </row>
    <row r="94" spans="1:4">
      <c r="A94" s="184" t="s">
        <v>233</v>
      </c>
      <c r="B94" s="185" t="s">
        <v>232</v>
      </c>
      <c r="C94" s="186">
        <v>0</v>
      </c>
      <c r="D94" s="187">
        <v>3276</v>
      </c>
    </row>
    <row r="95" spans="1:4">
      <c r="A95" s="184" t="s">
        <v>231</v>
      </c>
      <c r="B95" s="185" t="s">
        <v>230</v>
      </c>
      <c r="C95" s="186">
        <v>0</v>
      </c>
      <c r="D95" s="187">
        <v>0</v>
      </c>
    </row>
    <row r="96" spans="1:4">
      <c r="A96" s="184" t="s">
        <v>229</v>
      </c>
      <c r="B96" s="185" t="s">
        <v>228</v>
      </c>
      <c r="C96" s="186">
        <v>0</v>
      </c>
      <c r="D96" s="187">
        <v>0</v>
      </c>
    </row>
    <row r="97" spans="1:4">
      <c r="A97" s="184" t="s">
        <v>227</v>
      </c>
      <c r="B97" s="185" t="s">
        <v>226</v>
      </c>
      <c r="C97" s="186">
        <v>0</v>
      </c>
      <c r="D97" s="187">
        <v>0</v>
      </c>
    </row>
    <row r="98" spans="1:4">
      <c r="A98" s="184" t="s">
        <v>225</v>
      </c>
      <c r="B98" s="185" t="s">
        <v>224</v>
      </c>
      <c r="C98" s="186">
        <v>0</v>
      </c>
      <c r="D98" s="187">
        <v>0</v>
      </c>
    </row>
    <row r="99" spans="1:4">
      <c r="A99" s="180" t="s">
        <v>223</v>
      </c>
      <c r="B99" s="181" t="s">
        <v>222</v>
      </c>
      <c r="C99" s="188">
        <v>21234</v>
      </c>
      <c r="D99" s="189">
        <v>29565</v>
      </c>
    </row>
    <row r="100" spans="1:4">
      <c r="A100" s="184" t="s">
        <v>221</v>
      </c>
      <c r="B100" s="185" t="s">
        <v>220</v>
      </c>
      <c r="C100" s="186">
        <v>0</v>
      </c>
      <c r="D100" s="187">
        <v>0</v>
      </c>
    </row>
    <row r="101" spans="1:4">
      <c r="A101" s="184" t="s">
        <v>219</v>
      </c>
      <c r="B101" s="185" t="s">
        <v>218</v>
      </c>
      <c r="C101" s="186">
        <v>0</v>
      </c>
      <c r="D101" s="187">
        <v>0</v>
      </c>
    </row>
    <row r="102" spans="1:4">
      <c r="A102" s="184" t="s">
        <v>217</v>
      </c>
      <c r="B102" s="185" t="s">
        <v>216</v>
      </c>
      <c r="C102" s="186">
        <v>0</v>
      </c>
      <c r="D102" s="187">
        <v>0</v>
      </c>
    </row>
    <row r="103" spans="1:4">
      <c r="A103" s="184" t="s">
        <v>215</v>
      </c>
      <c r="B103" s="185" t="s">
        <v>214</v>
      </c>
      <c r="C103" s="186">
        <v>0</v>
      </c>
      <c r="D103" s="187">
        <v>0</v>
      </c>
    </row>
    <row r="104" spans="1:4">
      <c r="A104" s="184" t="s">
        <v>213</v>
      </c>
      <c r="B104" s="185" t="s">
        <v>212</v>
      </c>
      <c r="C104" s="186">
        <v>0</v>
      </c>
      <c r="D104" s="187">
        <v>0</v>
      </c>
    </row>
    <row r="105" spans="1:4">
      <c r="A105" s="184" t="s">
        <v>211</v>
      </c>
      <c r="B105" s="185" t="s">
        <v>210</v>
      </c>
      <c r="C105" s="186">
        <v>0</v>
      </c>
      <c r="D105" s="187">
        <v>0</v>
      </c>
    </row>
    <row r="106" spans="1:4">
      <c r="A106" s="180" t="s">
        <v>209</v>
      </c>
      <c r="B106" s="181" t="s">
        <v>208</v>
      </c>
      <c r="C106" s="188">
        <v>0</v>
      </c>
      <c r="D106" s="189">
        <v>0</v>
      </c>
    </row>
    <row r="107" spans="1:4">
      <c r="A107" s="180" t="s">
        <v>207</v>
      </c>
      <c r="B107" s="181" t="s">
        <v>206</v>
      </c>
      <c r="C107" s="188">
        <v>21234</v>
      </c>
      <c r="D107" s="189">
        <v>29565</v>
      </c>
    </row>
    <row r="108" spans="1:4">
      <c r="A108" s="184" t="s">
        <v>205</v>
      </c>
      <c r="B108" s="185" t="s">
        <v>204</v>
      </c>
      <c r="C108" s="186">
        <v>0</v>
      </c>
      <c r="D108" s="187">
        <v>0</v>
      </c>
    </row>
    <row r="109" spans="1:4">
      <c r="A109" s="184" t="s">
        <v>203</v>
      </c>
      <c r="B109" s="185" t="s">
        <v>202</v>
      </c>
      <c r="C109" s="186">
        <v>0</v>
      </c>
      <c r="D109" s="187">
        <v>0</v>
      </c>
    </row>
    <row r="110" spans="1:4">
      <c r="A110" s="184" t="s">
        <v>201</v>
      </c>
      <c r="B110" s="185" t="s">
        <v>200</v>
      </c>
      <c r="C110" s="186">
        <v>0</v>
      </c>
      <c r="D110" s="187">
        <v>0</v>
      </c>
    </row>
    <row r="111" spans="1:4">
      <c r="A111" s="184" t="s">
        <v>199</v>
      </c>
      <c r="B111" s="185" t="s">
        <v>198</v>
      </c>
      <c r="C111" s="186">
        <v>0</v>
      </c>
      <c r="D111" s="187">
        <v>0</v>
      </c>
    </row>
    <row r="112" spans="1:4">
      <c r="A112" s="184" t="s">
        <v>197</v>
      </c>
      <c r="B112" s="185" t="s">
        <v>196</v>
      </c>
      <c r="C112" s="186">
        <v>0</v>
      </c>
      <c r="D112" s="187">
        <v>0</v>
      </c>
    </row>
    <row r="113" spans="1:4">
      <c r="A113" s="184" t="s">
        <v>195</v>
      </c>
      <c r="B113" s="185" t="s">
        <v>194</v>
      </c>
      <c r="C113" s="186">
        <v>0</v>
      </c>
      <c r="D113" s="187">
        <v>0</v>
      </c>
    </row>
    <row r="114" spans="1:4">
      <c r="A114" s="184" t="s">
        <v>193</v>
      </c>
      <c r="B114" s="185" t="s">
        <v>192</v>
      </c>
      <c r="C114" s="186">
        <v>0</v>
      </c>
      <c r="D114" s="187">
        <v>0</v>
      </c>
    </row>
    <row r="115" spans="1:4">
      <c r="A115" s="184" t="s">
        <v>191</v>
      </c>
      <c r="B115" s="185" t="s">
        <v>190</v>
      </c>
      <c r="C115" s="186">
        <v>0</v>
      </c>
      <c r="D115" s="187">
        <v>0</v>
      </c>
    </row>
    <row r="116" spans="1:4">
      <c r="A116" s="180" t="s">
        <v>189</v>
      </c>
      <c r="B116" s="181" t="s">
        <v>188</v>
      </c>
      <c r="C116" s="188">
        <v>0</v>
      </c>
      <c r="D116" s="189">
        <v>0</v>
      </c>
    </row>
    <row r="117" spans="1:4">
      <c r="A117" s="184" t="s">
        <v>187</v>
      </c>
      <c r="B117" s="185" t="s">
        <v>186</v>
      </c>
      <c r="C117" s="186">
        <v>0</v>
      </c>
      <c r="D117" s="187">
        <v>0</v>
      </c>
    </row>
    <row r="118" spans="1:4" ht="14.25" customHeight="1">
      <c r="A118" s="184" t="s">
        <v>185</v>
      </c>
      <c r="B118" s="185" t="s">
        <v>184</v>
      </c>
      <c r="C118" s="186">
        <v>0</v>
      </c>
      <c r="D118" s="187">
        <v>0</v>
      </c>
    </row>
    <row r="119" spans="1:4">
      <c r="A119" s="184" t="s">
        <v>183</v>
      </c>
      <c r="B119" s="185" t="s">
        <v>182</v>
      </c>
      <c r="C119" s="186">
        <v>0</v>
      </c>
      <c r="D119" s="187">
        <v>0</v>
      </c>
    </row>
    <row r="120" spans="1:4">
      <c r="A120" s="184" t="s">
        <v>181</v>
      </c>
      <c r="B120" s="185" t="s">
        <v>180</v>
      </c>
      <c r="C120" s="186">
        <v>0</v>
      </c>
      <c r="D120" s="187">
        <v>0</v>
      </c>
    </row>
    <row r="121" spans="1:4" ht="15.75" customHeight="1">
      <c r="A121" s="184" t="s">
        <v>179</v>
      </c>
      <c r="B121" s="185" t="s">
        <v>178</v>
      </c>
      <c r="C121" s="186">
        <v>0</v>
      </c>
      <c r="D121" s="187">
        <v>0</v>
      </c>
    </row>
    <row r="122" spans="1:4" ht="15" customHeight="1">
      <c r="A122" s="184" t="s">
        <v>177</v>
      </c>
      <c r="B122" s="185" t="s">
        <v>176</v>
      </c>
      <c r="C122" s="186">
        <v>0</v>
      </c>
      <c r="D122" s="187">
        <v>0</v>
      </c>
    </row>
    <row r="123" spans="1:4">
      <c r="A123" s="184" t="s">
        <v>175</v>
      </c>
      <c r="B123" s="185" t="s">
        <v>174</v>
      </c>
      <c r="C123" s="186">
        <v>0</v>
      </c>
      <c r="D123" s="187">
        <v>0</v>
      </c>
    </row>
    <row r="124" spans="1:4">
      <c r="A124" s="184" t="s">
        <v>173</v>
      </c>
      <c r="B124" s="185" t="s">
        <v>172</v>
      </c>
      <c r="C124" s="186">
        <v>0</v>
      </c>
      <c r="D124" s="187">
        <v>0</v>
      </c>
    </row>
    <row r="125" spans="1:4" ht="15.75" customHeight="1">
      <c r="A125" s="184" t="s">
        <v>171</v>
      </c>
      <c r="B125" s="185" t="s">
        <v>170</v>
      </c>
      <c r="C125" s="186">
        <v>0</v>
      </c>
      <c r="D125" s="187">
        <v>0</v>
      </c>
    </row>
    <row r="126" spans="1:4" ht="14.25" customHeight="1">
      <c r="A126" s="184" t="s">
        <v>169</v>
      </c>
      <c r="B126" s="185" t="s">
        <v>168</v>
      </c>
      <c r="C126" s="186">
        <v>0</v>
      </c>
      <c r="D126" s="187">
        <v>0</v>
      </c>
    </row>
    <row r="127" spans="1:4">
      <c r="A127" s="184" t="s">
        <v>167</v>
      </c>
      <c r="B127" s="185" t="s">
        <v>166</v>
      </c>
      <c r="C127" s="186">
        <v>2981</v>
      </c>
      <c r="D127" s="187">
        <v>0</v>
      </c>
    </row>
    <row r="128" spans="1:4">
      <c r="A128" s="184" t="s">
        <v>165</v>
      </c>
      <c r="B128" s="185" t="s">
        <v>164</v>
      </c>
      <c r="C128" s="186">
        <v>2981</v>
      </c>
      <c r="D128" s="187">
        <v>0</v>
      </c>
    </row>
    <row r="129" spans="1:4">
      <c r="A129" s="184" t="s">
        <v>163</v>
      </c>
      <c r="B129" s="185" t="s">
        <v>162</v>
      </c>
      <c r="C129" s="186">
        <v>0</v>
      </c>
      <c r="D129" s="187">
        <v>0</v>
      </c>
    </row>
    <row r="130" spans="1:4">
      <c r="A130" s="184" t="s">
        <v>161</v>
      </c>
      <c r="B130" s="185" t="s">
        <v>160</v>
      </c>
      <c r="C130" s="186">
        <v>0</v>
      </c>
      <c r="D130" s="187">
        <v>0</v>
      </c>
    </row>
    <row r="131" spans="1:4">
      <c r="A131" s="184" t="s">
        <v>159</v>
      </c>
      <c r="B131" s="185" t="s">
        <v>158</v>
      </c>
      <c r="C131" s="186">
        <v>0</v>
      </c>
      <c r="D131" s="187">
        <v>0</v>
      </c>
    </row>
    <row r="132" spans="1:4">
      <c r="A132" s="184" t="s">
        <v>157</v>
      </c>
      <c r="B132" s="185" t="s">
        <v>156</v>
      </c>
      <c r="C132" s="186">
        <v>0</v>
      </c>
      <c r="D132" s="187">
        <v>0</v>
      </c>
    </row>
    <row r="133" spans="1:4">
      <c r="A133" s="184" t="s">
        <v>155</v>
      </c>
      <c r="B133" s="185" t="s">
        <v>154</v>
      </c>
      <c r="C133" s="186">
        <v>0</v>
      </c>
      <c r="D133" s="187">
        <v>0</v>
      </c>
    </row>
    <row r="134" spans="1:4">
      <c r="A134" s="184" t="s">
        <v>153</v>
      </c>
      <c r="B134" s="185" t="s">
        <v>152</v>
      </c>
      <c r="C134" s="186">
        <v>0</v>
      </c>
      <c r="D134" s="187">
        <v>0</v>
      </c>
    </row>
    <row r="135" spans="1:4">
      <c r="A135" s="184" t="s">
        <v>151</v>
      </c>
      <c r="B135" s="185" t="s">
        <v>150</v>
      </c>
      <c r="C135" s="186">
        <v>0</v>
      </c>
      <c r="D135" s="187">
        <v>0</v>
      </c>
    </row>
    <row r="136" spans="1:4">
      <c r="A136" s="184" t="s">
        <v>149</v>
      </c>
      <c r="B136" s="185" t="s">
        <v>148</v>
      </c>
      <c r="C136" s="186">
        <v>0</v>
      </c>
      <c r="D136" s="187">
        <v>0</v>
      </c>
    </row>
    <row r="137" spans="1:4">
      <c r="A137" s="184" t="s">
        <v>147</v>
      </c>
      <c r="B137" s="185" t="s">
        <v>146</v>
      </c>
      <c r="C137" s="186">
        <v>0</v>
      </c>
      <c r="D137" s="187">
        <v>0</v>
      </c>
    </row>
    <row r="138" spans="1:4">
      <c r="A138" s="184" t="s">
        <v>145</v>
      </c>
      <c r="B138" s="185" t="s">
        <v>144</v>
      </c>
      <c r="C138" s="186">
        <v>0</v>
      </c>
      <c r="D138" s="187">
        <v>0</v>
      </c>
    </row>
    <row r="139" spans="1:4">
      <c r="A139" s="184" t="s">
        <v>143</v>
      </c>
      <c r="B139" s="185" t="s">
        <v>142</v>
      </c>
      <c r="C139" s="186">
        <v>0</v>
      </c>
      <c r="D139" s="187">
        <v>0</v>
      </c>
    </row>
    <row r="140" spans="1:4">
      <c r="A140" s="184" t="s">
        <v>141</v>
      </c>
      <c r="B140" s="185" t="s">
        <v>140</v>
      </c>
      <c r="C140" s="186">
        <v>0</v>
      </c>
      <c r="D140" s="187">
        <v>0</v>
      </c>
    </row>
    <row r="141" spans="1:4">
      <c r="A141" s="184" t="s">
        <v>139</v>
      </c>
      <c r="B141" s="185" t="s">
        <v>138</v>
      </c>
      <c r="C141" s="186">
        <v>0</v>
      </c>
      <c r="D141" s="187">
        <v>0</v>
      </c>
    </row>
    <row r="142" spans="1:4">
      <c r="A142" s="184" t="s">
        <v>137</v>
      </c>
      <c r="B142" s="185" t="s">
        <v>136</v>
      </c>
      <c r="C142" s="186">
        <v>0</v>
      </c>
      <c r="D142" s="187">
        <v>0</v>
      </c>
    </row>
    <row r="143" spans="1:4">
      <c r="A143" s="184" t="s">
        <v>135</v>
      </c>
      <c r="B143" s="185" t="s">
        <v>134</v>
      </c>
      <c r="C143" s="186">
        <v>0</v>
      </c>
      <c r="D143" s="187">
        <v>0</v>
      </c>
    </row>
    <row r="144" spans="1:4">
      <c r="A144" s="180" t="s">
        <v>133</v>
      </c>
      <c r="B144" s="181" t="s">
        <v>132</v>
      </c>
      <c r="C144" s="188">
        <v>2981</v>
      </c>
      <c r="D144" s="189">
        <v>0</v>
      </c>
    </row>
    <row r="145" spans="1:4">
      <c r="A145" s="184" t="s">
        <v>131</v>
      </c>
      <c r="B145" s="185" t="s">
        <v>130</v>
      </c>
      <c r="C145" s="186">
        <v>9818</v>
      </c>
      <c r="D145" s="187">
        <v>10150</v>
      </c>
    </row>
    <row r="146" spans="1:4">
      <c r="A146" s="184" t="s">
        <v>129</v>
      </c>
      <c r="B146" s="185" t="s">
        <v>128</v>
      </c>
      <c r="C146" s="186">
        <v>0</v>
      </c>
      <c r="D146" s="187">
        <v>0</v>
      </c>
    </row>
    <row r="147" spans="1:4">
      <c r="A147" s="184" t="s">
        <v>127</v>
      </c>
      <c r="B147" s="185" t="s">
        <v>126</v>
      </c>
      <c r="C147" s="186">
        <v>0</v>
      </c>
      <c r="D147" s="187">
        <v>0</v>
      </c>
    </row>
    <row r="148" spans="1:4">
      <c r="A148" s="184" t="s">
        <v>125</v>
      </c>
      <c r="B148" s="185" t="s">
        <v>124</v>
      </c>
      <c r="C148" s="186">
        <v>0</v>
      </c>
      <c r="D148" s="187">
        <v>0</v>
      </c>
    </row>
    <row r="149" spans="1:4">
      <c r="A149" s="184" t="s">
        <v>123</v>
      </c>
      <c r="B149" s="185" t="s">
        <v>122</v>
      </c>
      <c r="C149" s="186">
        <v>0</v>
      </c>
      <c r="D149" s="187">
        <v>0</v>
      </c>
    </row>
    <row r="150" spans="1:4">
      <c r="A150" s="184" t="s">
        <v>121</v>
      </c>
      <c r="B150" s="185" t="s">
        <v>120</v>
      </c>
      <c r="C150" s="186">
        <v>0</v>
      </c>
      <c r="D150" s="187">
        <v>0</v>
      </c>
    </row>
    <row r="151" spans="1:4">
      <c r="A151" s="180" t="s">
        <v>119</v>
      </c>
      <c r="B151" s="181" t="s">
        <v>118</v>
      </c>
      <c r="C151" s="188">
        <v>9818</v>
      </c>
      <c r="D151" s="189">
        <v>10150</v>
      </c>
    </row>
    <row r="152" spans="1:4">
      <c r="A152" s="180" t="s">
        <v>117</v>
      </c>
      <c r="B152" s="181" t="s">
        <v>116</v>
      </c>
      <c r="C152" s="188">
        <v>12799</v>
      </c>
      <c r="D152" s="189">
        <v>10150</v>
      </c>
    </row>
    <row r="153" spans="1:4" ht="13.5" thickBot="1">
      <c r="A153" s="190" t="s">
        <v>115</v>
      </c>
      <c r="B153" s="191" t="s">
        <v>114</v>
      </c>
      <c r="C153" s="192">
        <v>1324583</v>
      </c>
      <c r="D153" s="193">
        <v>1440310</v>
      </c>
    </row>
    <row r="154" spans="1:4" ht="13.5" thickTop="1"/>
  </sheetData>
  <mergeCells count="1">
    <mergeCell ref="A2:D2"/>
  </mergeCells>
  <phoneticPr fontId="10" type="noConversion"/>
  <pageMargins left="0.74803149606299213" right="0.74803149606299213" top="0.98425196850393704" bottom="0.98425196850393704" header="0.51181102362204722" footer="0.51181102362204722"/>
  <pageSetup scale="61" fitToHeight="2" orientation="portrait" horizontalDpi="300" verticalDpi="300" r:id="rId1"/>
  <headerFooter alignWithMargins="0">
    <oddHeader>&amp;R6.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Bevételek</vt:lpstr>
      <vt:lpstr>Kiadások</vt:lpstr>
      <vt:lpstr>Int.kiad</vt:lpstr>
      <vt:lpstr>pénzeszk vált</vt:lpstr>
      <vt:lpstr>Pénzmaradvány</vt:lpstr>
      <vt:lpstr>vagyon kim.</vt:lpstr>
      <vt:lpstr>0-ra leírt eszk</vt:lpstr>
      <vt:lpstr>Kötelezettségek</vt:lpstr>
      <vt:lpstr>Mérleg</vt:lpstr>
      <vt:lpstr>Pénzforgalmi jelentés</vt:lpstr>
      <vt:lpstr>Közvetett tám.</vt:lpstr>
      <vt:lpstr>Közvetlen támogatás</vt:lpstr>
      <vt:lpstr>Több éves kih.</vt:lpstr>
      <vt:lpstr>Adósságot kel.</vt:lpstr>
      <vt:lpstr>Munka1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MS-USER</cp:lastModifiedBy>
  <cp:lastPrinted>2014-05-15T11:14:29Z</cp:lastPrinted>
  <dcterms:created xsi:type="dcterms:W3CDTF">2013-01-22T14:12:33Z</dcterms:created>
  <dcterms:modified xsi:type="dcterms:W3CDTF">2014-05-15T11:15:31Z</dcterms:modified>
</cp:coreProperties>
</file>