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8_{F35B812C-4D31-45AA-BE3E-A33A6BB57EF9}" xr6:coauthVersionLast="43" xr6:coauthVersionMax="43" xr10:uidLastSave="{00000000-0000-0000-0000-000000000000}"/>
  <bookViews>
    <workbookView xWindow="-120" yWindow="-120" windowWidth="21840" windowHeight="13140" activeTab="2" xr2:uid="{00000000-000D-0000-FFFF-FFFF00000000}"/>
  </bookViews>
  <sheets>
    <sheet name="Összesített" sheetId="1" r:id="rId1"/>
    <sheet name="Önkormányzat" sheetId="2" r:id="rId2"/>
    <sheet name="Hivatal" sheetId="3" r:id="rId3"/>
    <sheet name="Óvoda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7" i="2" l="1"/>
  <c r="E71" i="1"/>
  <c r="E67" i="1"/>
  <c r="E64" i="1"/>
  <c r="E61" i="1"/>
  <c r="C61" i="1"/>
  <c r="E59" i="1"/>
  <c r="E53" i="1"/>
  <c r="E50" i="1"/>
  <c r="E48" i="1"/>
  <c r="E46" i="1"/>
  <c r="E43" i="1"/>
  <c r="E37" i="1"/>
  <c r="E23" i="1"/>
  <c r="E24" i="1" s="1"/>
  <c r="E20" i="1"/>
  <c r="E17" i="1"/>
  <c r="E18" i="1" s="1"/>
  <c r="E14" i="1"/>
  <c r="E11" i="1"/>
  <c r="E15" i="1" s="1"/>
  <c r="E7" i="1"/>
  <c r="E37" i="3"/>
  <c r="E38" i="3" s="1"/>
  <c r="E35" i="3"/>
  <c r="E30" i="3"/>
  <c r="E27" i="3"/>
  <c r="E25" i="3"/>
  <c r="E23" i="3"/>
  <c r="E20" i="3"/>
  <c r="E17" i="3"/>
  <c r="E11" i="3"/>
  <c r="E9" i="3"/>
  <c r="E12" i="3" s="1"/>
  <c r="E6" i="3"/>
  <c r="E7" i="3" s="1"/>
  <c r="E35" i="4"/>
  <c r="E33" i="4"/>
  <c r="E28" i="4"/>
  <c r="E25" i="4"/>
  <c r="E23" i="4"/>
  <c r="E21" i="4"/>
  <c r="E18" i="4"/>
  <c r="E15" i="4"/>
  <c r="E19" i="4" s="1"/>
  <c r="E11" i="4"/>
  <c r="E9" i="4"/>
  <c r="E6" i="4"/>
  <c r="E7" i="4" s="1"/>
  <c r="E36" i="4" l="1"/>
  <c r="E68" i="1"/>
  <c r="E26" i="4"/>
  <c r="E28" i="3"/>
  <c r="E31" i="3" s="1"/>
  <c r="E21" i="3"/>
  <c r="E51" i="1"/>
  <c r="E44" i="1"/>
  <c r="E54" i="1" s="1"/>
  <c r="E72" i="1"/>
  <c r="E12" i="4"/>
  <c r="E29" i="4"/>
  <c r="E71" i="2"/>
  <c r="E67" i="2"/>
  <c r="E64" i="2"/>
  <c r="C61" i="2"/>
  <c r="E61" i="2"/>
  <c r="E59" i="2"/>
  <c r="E68" i="2" l="1"/>
  <c r="E72" i="2"/>
  <c r="E53" i="2"/>
  <c r="E48" i="2"/>
  <c r="E46" i="2"/>
  <c r="E43" i="2"/>
  <c r="E44" i="2" s="1"/>
  <c r="E23" i="2"/>
  <c r="E20" i="2"/>
  <c r="E24" i="2" s="1"/>
  <c r="E18" i="2"/>
  <c r="E14" i="2"/>
  <c r="E11" i="2"/>
  <c r="E7" i="2"/>
  <c r="E15" i="2" l="1"/>
  <c r="E51" i="2"/>
  <c r="E54" i="2"/>
</calcChain>
</file>

<file path=xl/sharedStrings.xml><?xml version="1.0" encoding="utf-8"?>
<sst xmlns="http://schemas.openxmlformats.org/spreadsheetml/2006/main" count="262" uniqueCount="95">
  <si>
    <t>Megnevezés</t>
  </si>
  <si>
    <t>Előző időszak</t>
  </si>
  <si>
    <t>Módosítások (+/-)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</si>
  <si>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</si>
  <si>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</si>
  <si>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</si>
  <si>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</si>
  <si>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</si>
  <si>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</si>
  <si>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</si>
  <si>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</si>
  <si>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</si>
  <si>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</si>
  <si>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</si>
  <si>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D/I/4 Költségvetési évben esedékes követelések működési bevételre (=D/I/4a+…+D/I/4i)</t>
  </si>
  <si>
    <t>D/I/4e - ebből: költségvetési évben esedékes követelések általános forgalmi adó visszatérítésére</t>
  </si>
  <si>
    <t>D/I Költségvetési évben esedékes követelések (=D/I/1+…+D/I/8)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</si>
  <si>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</si>
  <si>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</si>
  <si>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</si>
  <si>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</si>
  <si>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</si>
  <si>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</si>
  <si>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</si>
  <si>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</si>
  <si>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</si>
  <si>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</si>
  <si>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</si>
  <si>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</si>
  <si>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F/2 Költségek, ráfordítások aktív időbeli elhatárolása</t>
  </si>
  <si>
    <t>F) AKTÍV IDŐBELI  ELHATÁROLÁSOK  (=F/1+F/2+F/3)</t>
  </si>
  <si>
    <t>ESZKÖZÖK ÖSSZESEN (=A+B+C+D+E+F)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</si>
  <si>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</si>
  <si>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</si>
  <si>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</si>
  <si>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</si>
  <si>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J/2 Költségek, ráfordítások passzív időbeli elhatárolása</t>
  </si>
  <si>
    <t>J) PASSZÍV IDŐBELI ELHATÁROLÁSOK (=J/1+J/2+J/3)</t>
  </si>
  <si>
    <t>FORRÁSOK ÖSSZESEN (=G+H+I+J)</t>
  </si>
  <si>
    <t>D/I/4a - ebből: költségvetési évben esedékes követelések készletértékesítés ellenértékére, szolgáltatások ellenértékére, közvetített szolgáltatások ellenértékére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</si>
  <si>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</si>
  <si>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</si>
  <si>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01</t>
  </si>
  <si>
    <t>A/I/1 Vagyoni értékű jogok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</si>
  <si>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</si>
  <si>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</si>
  <si>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</si>
  <si>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</si>
  <si>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</si>
  <si>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</si>
  <si>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</si>
  <si>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</si>
  <si>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</si>
  <si>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</si>
  <si>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</si>
  <si>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</si>
  <si>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</si>
  <si>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</si>
  <si>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</si>
  <si>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</si>
  <si>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</si>
  <si>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</si>
  <si>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</si>
  <si>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</si>
  <si>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</si>
  <si>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</si>
  <si>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</si>
  <si>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</si>
  <si>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D/I/4b - ebből: költségvetési évben esedékes követelések tulajdonosi bevételekre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</si>
  <si>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</si>
  <si>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</si>
  <si>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D/III/1f - ebből: túlfizetések, téves és visszajáró kifizetések</t>
  </si>
  <si>
    <t>D/III/4 Forgótőke elszámolása</t>
  </si>
  <si>
    <t>G/I  Nemzeti vagyon induláskori értéke</t>
  </si>
  <si>
    <t>H/II/9 Költségvetési évet követően esedékes kötelezettségek finanszírozási kiadásokra (&gt;=H/II/9a+…+H/II/9j)</t>
  </si>
  <si>
    <t>230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</si>
  <si>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</si>
  <si>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</si>
  <si>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</si>
  <si>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</si>
  <si>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</si>
  <si>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</si>
  <si>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</si>
  <si>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J/3 Halasztott eredményszemléletű bevételek</t>
  </si>
  <si>
    <t>Mérleg</t>
  </si>
  <si>
    <t>adatok 1.000 Ft-ban</t>
  </si>
  <si>
    <t>C/III/2 Kincstárban vezetett forintszámlák</t>
  </si>
  <si>
    <t>D/I/4d - ebből: költségvetési évben esedékes követelések kiszámlázott általános forgalmi adóra ((3514-ből, 3582-ből, illetve
094062-ből a költségvetési évben esedékes követelés)</t>
  </si>
  <si>
    <t>H/I/7 Költségvetési évben esedékes  kötelezettségek felújításokra</t>
  </si>
  <si>
    <t>H/I Költségvetési évben esedékes  kötelezettségek = H/I/1+…H/I/9)</t>
  </si>
  <si>
    <t>G/III Egyéb eszközök induláskori értéke és változásai (413)</t>
  </si>
  <si>
    <t>G/IV Felhalmozott eredmény (414)</t>
  </si>
  <si>
    <t>G/VI Mérleg szerinti eredmény (416 illetve eredményszámlákból)</t>
  </si>
  <si>
    <t xml:space="preserve">G/III Egyéb eszközök induláskori értéke és változásai </t>
  </si>
  <si>
    <t>Tárgyidőszak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</si>
</sst>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/>
    <xf numFmtId="0" fontId="0" fillId="0" borderId="0" xfId="0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opLeftCell="A64" workbookViewId="0">
      <selection activeCell="E9" sqref="E9"/>
    </sheetView>
  </sheetViews>
  <sheetFormatPr defaultRowHeight="15" x14ac:dyDescent="0.25"/>
  <cols>
    <col min="1" max="1" width="8.140625" customWidth="1"/>
    <col min="2" max="2" width="41" customWidth="1"/>
    <col min="3" max="3" width="18.7109375" customWidth="1"/>
    <col min="4" max="4" width="18.85546875" customWidth="1"/>
    <col min="5" max="5" width="21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x14ac:dyDescent="0.25">
      <c r="A1" s="20" t="s">
        <v>85</v>
      </c>
      <c r="B1" s="20"/>
      <c r="C1" s="20"/>
      <c r="D1" s="20"/>
      <c r="E1" s="20"/>
    </row>
    <row r="2" spans="1:5" x14ac:dyDescent="0.25">
      <c r="A2" s="18" t="s">
        <v>84</v>
      </c>
      <c r="B2" s="19"/>
      <c r="C2" s="19"/>
      <c r="D2" s="19"/>
      <c r="E2" s="19"/>
    </row>
    <row r="3" spans="1:5" x14ac:dyDescent="0.25">
      <c r="A3" s="1"/>
      <c r="B3" s="1" t="s">
        <v>0</v>
      </c>
      <c r="C3" s="1" t="s">
        <v>1</v>
      </c>
      <c r="D3" s="1" t="s">
        <v>2</v>
      </c>
      <c r="E3" s="1" t="s">
        <v>94</v>
      </c>
    </row>
    <row r="4" spans="1: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</row>
    <row r="5" spans="1:5" x14ac:dyDescent="0.25">
      <c r="A5" s="2" t="s">
        <v>42</v>
      </c>
      <c r="B5" s="3" t="s">
        <v>43</v>
      </c>
      <c r="C5" s="4">
        <v>5539</v>
      </c>
      <c r="D5" s="4">
        <v>0</v>
      </c>
      <c r="E5" s="4">
        <v>3735</v>
      </c>
    </row>
    <row r="6" spans="1:5" x14ac:dyDescent="0.25">
      <c r="A6" s="2" t="s">
        <v>44</v>
      </c>
      <c r="B6" s="3" t="s">
        <v>45</v>
      </c>
      <c r="C6" s="4">
        <v>20</v>
      </c>
      <c r="D6" s="4">
        <v>0</v>
      </c>
      <c r="E6" s="4">
        <v>0</v>
      </c>
    </row>
    <row r="7" spans="1:5" x14ac:dyDescent="0.25">
      <c r="A7" s="5" t="s">
        <v>46</v>
      </c>
      <c r="B7" s="6" t="s">
        <v>47</v>
      </c>
      <c r="C7" s="7">
        <v>5559</v>
      </c>
      <c r="D7" s="7">
        <v>0</v>
      </c>
      <c r="E7" s="7">
        <f>SUM(E5:E6)</f>
        <v>3735</v>
      </c>
    </row>
    <row r="8" spans="1:5" ht="25.5" x14ac:dyDescent="0.25">
      <c r="A8" s="2" t="s">
        <v>48</v>
      </c>
      <c r="B8" s="3" t="s">
        <v>49</v>
      </c>
      <c r="C8" s="4">
        <v>1775480</v>
      </c>
      <c r="D8" s="4">
        <v>0</v>
      </c>
      <c r="E8" s="4">
        <v>2486416</v>
      </c>
    </row>
    <row r="9" spans="1:5" ht="25.5" x14ac:dyDescent="0.25">
      <c r="A9" s="2" t="s">
        <v>50</v>
      </c>
      <c r="B9" s="3" t="s">
        <v>51</v>
      </c>
      <c r="C9" s="4">
        <v>110319</v>
      </c>
      <c r="D9" s="4">
        <v>0</v>
      </c>
      <c r="E9" s="4">
        <v>194232</v>
      </c>
    </row>
    <row r="10" spans="1:5" x14ac:dyDescent="0.25">
      <c r="A10" s="2" t="s">
        <v>52</v>
      </c>
      <c r="B10" s="3" t="s">
        <v>53</v>
      </c>
      <c r="C10" s="4">
        <v>46063</v>
      </c>
      <c r="D10" s="4">
        <v>0</v>
      </c>
      <c r="E10" s="4">
        <v>269642</v>
      </c>
    </row>
    <row r="11" spans="1:5" x14ac:dyDescent="0.25">
      <c r="A11" s="5" t="s">
        <v>54</v>
      </c>
      <c r="B11" s="6" t="s">
        <v>55</v>
      </c>
      <c r="C11" s="7">
        <v>1931862</v>
      </c>
      <c r="D11" s="7">
        <v>0</v>
      </c>
      <c r="E11" s="7">
        <f>SUM(E8:E10)</f>
        <v>2950290</v>
      </c>
    </row>
    <row r="12" spans="1:5" ht="25.5" x14ac:dyDescent="0.25">
      <c r="A12" s="2" t="s">
        <v>56</v>
      </c>
      <c r="B12" s="3" t="s">
        <v>57</v>
      </c>
      <c r="C12" s="4">
        <v>9110</v>
      </c>
      <c r="D12" s="4">
        <v>0</v>
      </c>
      <c r="E12" s="4">
        <v>8280</v>
      </c>
    </row>
    <row r="13" spans="1:5" x14ac:dyDescent="0.25">
      <c r="A13" s="2" t="s">
        <v>58</v>
      </c>
      <c r="B13" s="3" t="s">
        <v>59</v>
      </c>
      <c r="C13" s="4">
        <v>9110</v>
      </c>
      <c r="D13" s="4">
        <v>0</v>
      </c>
      <c r="E13" s="4">
        <v>8280</v>
      </c>
    </row>
    <row r="14" spans="1:5" ht="25.5" x14ac:dyDescent="0.25">
      <c r="A14" s="5" t="s">
        <v>60</v>
      </c>
      <c r="B14" s="6" t="s">
        <v>61</v>
      </c>
      <c r="C14" s="7">
        <v>9110</v>
      </c>
      <c r="D14" s="7">
        <v>0</v>
      </c>
      <c r="E14" s="7">
        <f>SUM(E13)</f>
        <v>8280</v>
      </c>
    </row>
    <row r="15" spans="1:5" ht="38.25" x14ac:dyDescent="0.25">
      <c r="A15" s="5" t="s">
        <v>62</v>
      </c>
      <c r="B15" s="6" t="s">
        <v>63</v>
      </c>
      <c r="C15" s="7">
        <v>1946531</v>
      </c>
      <c r="D15" s="7">
        <v>0</v>
      </c>
      <c r="E15" s="7">
        <f>E7+E11+E14</f>
        <v>2962305</v>
      </c>
    </row>
    <row r="16" spans="1:5" x14ac:dyDescent="0.25">
      <c r="A16" s="2" t="s">
        <v>3</v>
      </c>
      <c r="B16" s="3" t="s">
        <v>4</v>
      </c>
      <c r="C16" s="4">
        <v>154</v>
      </c>
      <c r="D16" s="4">
        <v>0</v>
      </c>
      <c r="E16" s="9">
        <v>104</v>
      </c>
    </row>
    <row r="17" spans="1:5" x14ac:dyDescent="0.25">
      <c r="A17" s="5" t="s">
        <v>5</v>
      </c>
      <c r="B17" s="6" t="s">
        <v>6</v>
      </c>
      <c r="C17" s="7">
        <v>154</v>
      </c>
      <c r="D17" s="7">
        <v>0</v>
      </c>
      <c r="E17" s="7">
        <f>SUM(E16)</f>
        <v>104</v>
      </c>
    </row>
    <row r="18" spans="1:5" ht="25.5" x14ac:dyDescent="0.25">
      <c r="A18" s="5" t="s">
        <v>7</v>
      </c>
      <c r="B18" s="6" t="s">
        <v>8</v>
      </c>
      <c r="C18" s="7">
        <v>154</v>
      </c>
      <c r="D18" s="7">
        <v>0</v>
      </c>
      <c r="E18" s="7">
        <f>SUM(E17)</f>
        <v>104</v>
      </c>
    </row>
    <row r="19" spans="1:5" x14ac:dyDescent="0.25">
      <c r="A19" s="2">
        <v>49</v>
      </c>
      <c r="B19" s="3" t="s">
        <v>9</v>
      </c>
      <c r="C19" s="4">
        <v>1203</v>
      </c>
      <c r="D19" s="4">
        <v>0</v>
      </c>
      <c r="E19" s="4">
        <v>1108</v>
      </c>
    </row>
    <row r="20" spans="1:5" ht="25.5" x14ac:dyDescent="0.25">
      <c r="A20" s="5">
        <v>52</v>
      </c>
      <c r="B20" s="6" t="s">
        <v>10</v>
      </c>
      <c r="C20" s="7">
        <v>1203</v>
      </c>
      <c r="D20" s="7">
        <v>0</v>
      </c>
      <c r="E20" s="7">
        <f>SUM(E19)</f>
        <v>1108</v>
      </c>
    </row>
    <row r="21" spans="1:5" x14ac:dyDescent="0.25">
      <c r="A21" s="2">
        <v>53</v>
      </c>
      <c r="B21" s="3" t="s">
        <v>11</v>
      </c>
      <c r="C21" s="4">
        <v>473204</v>
      </c>
      <c r="D21" s="4">
        <v>0</v>
      </c>
      <c r="E21" s="4">
        <v>254624</v>
      </c>
    </row>
    <row r="22" spans="1:5" x14ac:dyDescent="0.25">
      <c r="A22" s="2">
        <v>54</v>
      </c>
      <c r="B22" s="10" t="s">
        <v>86</v>
      </c>
      <c r="C22" s="4"/>
      <c r="D22" s="4"/>
      <c r="E22" s="4">
        <v>155762</v>
      </c>
    </row>
    <row r="23" spans="1:5" x14ac:dyDescent="0.25">
      <c r="A23" s="5">
        <v>55</v>
      </c>
      <c r="B23" s="6" t="s">
        <v>12</v>
      </c>
      <c r="C23" s="7">
        <v>473204</v>
      </c>
      <c r="D23" s="7">
        <v>0</v>
      </c>
      <c r="E23" s="7">
        <f>SUM(E21:E22)</f>
        <v>410386</v>
      </c>
    </row>
    <row r="24" spans="1:5" x14ac:dyDescent="0.25">
      <c r="A24" s="5">
        <v>59</v>
      </c>
      <c r="B24" s="6" t="s">
        <v>13</v>
      </c>
      <c r="C24" s="8">
        <v>474407</v>
      </c>
      <c r="D24" s="7">
        <v>0</v>
      </c>
      <c r="E24" s="7">
        <f>E23+E20</f>
        <v>411494</v>
      </c>
    </row>
    <row r="25" spans="1:5" ht="27.75" customHeight="1" x14ac:dyDescent="0.25">
      <c r="A25" s="2">
        <v>64</v>
      </c>
      <c r="B25" s="3" t="s">
        <v>64</v>
      </c>
      <c r="C25" s="4">
        <v>64458</v>
      </c>
      <c r="D25" s="4">
        <v>0</v>
      </c>
      <c r="E25" s="4">
        <v>72101</v>
      </c>
    </row>
    <row r="26" spans="1:5" ht="25.5" x14ac:dyDescent="0.25">
      <c r="A26" s="2">
        <v>68</v>
      </c>
      <c r="B26" s="3" t="s">
        <v>65</v>
      </c>
      <c r="C26" s="4">
        <v>478</v>
      </c>
      <c r="D26" s="4">
        <v>0</v>
      </c>
      <c r="E26" s="4">
        <v>1239</v>
      </c>
    </row>
    <row r="27" spans="1:5" ht="25.5" x14ac:dyDescent="0.25">
      <c r="A27" s="2">
        <v>69</v>
      </c>
      <c r="B27" s="3" t="s">
        <v>66</v>
      </c>
      <c r="C27" s="4">
        <v>62764</v>
      </c>
      <c r="D27" s="4">
        <v>0</v>
      </c>
      <c r="E27" s="4">
        <v>70297</v>
      </c>
    </row>
    <row r="28" spans="1:5" ht="25.5" x14ac:dyDescent="0.25">
      <c r="A28" s="2">
        <v>70</v>
      </c>
      <c r="B28" s="3" t="s">
        <v>67</v>
      </c>
      <c r="C28" s="4">
        <v>1216</v>
      </c>
      <c r="D28" s="4">
        <v>0</v>
      </c>
      <c r="E28" s="4">
        <v>566</v>
      </c>
    </row>
    <row r="29" spans="1:5" ht="38.25" x14ac:dyDescent="0.25">
      <c r="A29" s="2">
        <v>71</v>
      </c>
      <c r="B29" s="3" t="s">
        <v>14</v>
      </c>
      <c r="C29" s="4">
        <v>8095</v>
      </c>
      <c r="D29" s="4">
        <v>0</v>
      </c>
      <c r="E29" s="9">
        <v>8794</v>
      </c>
    </row>
    <row r="30" spans="1:5" ht="51" x14ac:dyDescent="0.25">
      <c r="A30" s="2">
        <v>72</v>
      </c>
      <c r="B30" s="3" t="s">
        <v>39</v>
      </c>
      <c r="C30" s="4">
        <v>116</v>
      </c>
      <c r="D30" s="4">
        <v>0</v>
      </c>
      <c r="E30" s="4">
        <v>35</v>
      </c>
    </row>
    <row r="31" spans="1:5" ht="25.5" x14ac:dyDescent="0.25">
      <c r="A31" s="2">
        <v>73</v>
      </c>
      <c r="B31" s="3" t="s">
        <v>68</v>
      </c>
      <c r="C31" s="4">
        <v>358</v>
      </c>
      <c r="D31" s="4">
        <v>0</v>
      </c>
      <c r="E31" s="4">
        <v>648</v>
      </c>
    </row>
    <row r="32" spans="1:5" ht="38.25" x14ac:dyDescent="0.25">
      <c r="A32" s="2">
        <v>75</v>
      </c>
      <c r="B32" s="3" t="s">
        <v>40</v>
      </c>
      <c r="C32" s="4">
        <v>13</v>
      </c>
      <c r="D32" s="4">
        <v>0</v>
      </c>
      <c r="E32" s="4">
        <v>150</v>
      </c>
    </row>
    <row r="33" spans="1:5" ht="38.25" x14ac:dyDescent="0.25">
      <c r="A33" s="2">
        <v>76</v>
      </c>
      <c r="B33" s="3" t="s">
        <v>15</v>
      </c>
      <c r="C33" s="4">
        <v>4628</v>
      </c>
      <c r="D33" s="4">
        <v>0</v>
      </c>
      <c r="E33" s="4">
        <v>4981</v>
      </c>
    </row>
    <row r="34" spans="1:5" ht="25.5" x14ac:dyDescent="0.25">
      <c r="A34" s="2">
        <v>80</v>
      </c>
      <c r="B34" s="3" t="s">
        <v>41</v>
      </c>
      <c r="C34" s="4">
        <v>2980</v>
      </c>
      <c r="D34" s="4">
        <v>0</v>
      </c>
      <c r="E34" s="4">
        <v>2980</v>
      </c>
    </row>
    <row r="35" spans="1:5" ht="38.25" x14ac:dyDescent="0.25">
      <c r="A35" s="2">
        <v>87</v>
      </c>
      <c r="B35" s="3" t="s">
        <v>69</v>
      </c>
      <c r="C35" s="4">
        <v>122</v>
      </c>
      <c r="D35" s="4">
        <v>0</v>
      </c>
      <c r="E35" s="4">
        <v>75</v>
      </c>
    </row>
    <row r="36" spans="1:5" ht="51" x14ac:dyDescent="0.25">
      <c r="A36" s="2">
        <v>90</v>
      </c>
      <c r="B36" s="3" t="s">
        <v>70</v>
      </c>
      <c r="C36" s="4">
        <v>122</v>
      </c>
      <c r="D36" s="4">
        <v>0</v>
      </c>
      <c r="E36" s="4">
        <v>75</v>
      </c>
    </row>
    <row r="37" spans="1:5" ht="25.5" x14ac:dyDescent="0.25">
      <c r="A37" s="5">
        <v>103</v>
      </c>
      <c r="B37" s="6" t="s">
        <v>16</v>
      </c>
      <c r="C37" s="7">
        <v>72675</v>
      </c>
      <c r="D37" s="7">
        <v>0</v>
      </c>
      <c r="E37" s="7">
        <f>E25+E29+E35</f>
        <v>80970</v>
      </c>
    </row>
    <row r="38" spans="1:5" ht="25.5" x14ac:dyDescent="0.25">
      <c r="A38" s="5">
        <v>144</v>
      </c>
      <c r="B38" s="6" t="s">
        <v>17</v>
      </c>
      <c r="C38" s="7">
        <v>0</v>
      </c>
      <c r="D38" s="7">
        <v>0</v>
      </c>
      <c r="E38" s="7">
        <v>0</v>
      </c>
    </row>
    <row r="39" spans="1:5" x14ac:dyDescent="0.25">
      <c r="A39" s="2">
        <v>145</v>
      </c>
      <c r="B39" s="3" t="s">
        <v>18</v>
      </c>
      <c r="C39" s="4">
        <v>4280</v>
      </c>
      <c r="D39" s="4">
        <v>0</v>
      </c>
      <c r="E39" s="4">
        <v>1771</v>
      </c>
    </row>
    <row r="40" spans="1:5" ht="25.5" x14ac:dyDescent="0.25">
      <c r="A40" s="2">
        <v>150</v>
      </c>
      <c r="B40" s="3" t="s">
        <v>19</v>
      </c>
      <c r="C40" s="4">
        <v>4280</v>
      </c>
      <c r="D40" s="4">
        <v>0</v>
      </c>
      <c r="E40" s="4">
        <v>1771</v>
      </c>
    </row>
    <row r="41" spans="1:5" ht="25.5" x14ac:dyDescent="0.25">
      <c r="A41" s="2">
        <v>151</v>
      </c>
      <c r="B41" s="3" t="s">
        <v>71</v>
      </c>
      <c r="C41" s="4">
        <v>0</v>
      </c>
      <c r="D41" s="4">
        <v>0</v>
      </c>
      <c r="E41" s="4"/>
    </row>
    <row r="42" spans="1:5" x14ac:dyDescent="0.25">
      <c r="A42" s="2">
        <v>153</v>
      </c>
      <c r="B42" s="3" t="s">
        <v>72</v>
      </c>
      <c r="C42" s="4">
        <v>50</v>
      </c>
      <c r="D42" s="4">
        <v>0</v>
      </c>
      <c r="E42" s="4">
        <v>70</v>
      </c>
    </row>
    <row r="43" spans="1:5" ht="25.5" x14ac:dyDescent="0.25">
      <c r="A43" s="5">
        <v>160</v>
      </c>
      <c r="B43" s="6" t="s">
        <v>20</v>
      </c>
      <c r="C43" s="7">
        <v>4330</v>
      </c>
      <c r="D43" s="7">
        <v>0</v>
      </c>
      <c r="E43" s="7">
        <f>E39+E42</f>
        <v>1841</v>
      </c>
    </row>
    <row r="44" spans="1:5" x14ac:dyDescent="0.25">
      <c r="A44" s="5">
        <v>161</v>
      </c>
      <c r="B44" s="6" t="s">
        <v>21</v>
      </c>
      <c r="C44" s="7">
        <v>77005</v>
      </c>
      <c r="D44" s="7">
        <v>0</v>
      </c>
      <c r="E44" s="7">
        <f>E43+E37</f>
        <v>82811</v>
      </c>
    </row>
    <row r="45" spans="1:5" ht="25.5" x14ac:dyDescent="0.25">
      <c r="A45" s="2">
        <v>163</v>
      </c>
      <c r="B45" s="3" t="s">
        <v>22</v>
      </c>
      <c r="C45" s="4">
        <v>3305</v>
      </c>
      <c r="D45" s="4">
        <v>0</v>
      </c>
      <c r="E45" s="4">
        <v>3499</v>
      </c>
    </row>
    <row r="46" spans="1:5" ht="25.5" x14ac:dyDescent="0.25">
      <c r="A46" s="5">
        <v>166</v>
      </c>
      <c r="B46" s="6" t="s">
        <v>23</v>
      </c>
      <c r="C46" s="8">
        <v>3305</v>
      </c>
      <c r="D46" s="7">
        <v>0</v>
      </c>
      <c r="E46" s="7">
        <f>SUM(E45)</f>
        <v>3499</v>
      </c>
    </row>
    <row r="47" spans="1:5" x14ac:dyDescent="0.25">
      <c r="A47" s="2">
        <v>168</v>
      </c>
      <c r="B47" s="3" t="s">
        <v>24</v>
      </c>
      <c r="C47" s="4">
        <v>-2837</v>
      </c>
      <c r="D47" s="4">
        <v>0</v>
      </c>
      <c r="E47" s="4">
        <v>-2558</v>
      </c>
    </row>
    <row r="48" spans="1:5" ht="25.5" x14ac:dyDescent="0.25">
      <c r="A48" s="5">
        <v>169</v>
      </c>
      <c r="B48" s="6" t="s">
        <v>25</v>
      </c>
      <c r="C48" s="7">
        <v>-2837</v>
      </c>
      <c r="D48" s="7">
        <v>0</v>
      </c>
      <c r="E48" s="7">
        <f>SUM(E47)</f>
        <v>-2558</v>
      </c>
    </row>
    <row r="49" spans="1:5" ht="38.25" x14ac:dyDescent="0.25">
      <c r="A49" s="2">
        <v>171</v>
      </c>
      <c r="B49" s="3" t="s">
        <v>26</v>
      </c>
      <c r="C49" s="4">
        <v>2546</v>
      </c>
      <c r="D49" s="4">
        <v>0</v>
      </c>
      <c r="E49" s="4">
        <v>225</v>
      </c>
    </row>
    <row r="50" spans="1:5" ht="25.5" x14ac:dyDescent="0.25">
      <c r="A50" s="5">
        <v>174</v>
      </c>
      <c r="B50" s="6" t="s">
        <v>27</v>
      </c>
      <c r="C50" s="7">
        <v>2546</v>
      </c>
      <c r="D50" s="7">
        <v>0</v>
      </c>
      <c r="E50" s="7">
        <f>SUM(E49)</f>
        <v>225</v>
      </c>
    </row>
    <row r="51" spans="1:5" ht="25.5" x14ac:dyDescent="0.25">
      <c r="A51" s="5">
        <v>175</v>
      </c>
      <c r="B51" s="6" t="s">
        <v>28</v>
      </c>
      <c r="C51" s="7">
        <v>3014</v>
      </c>
      <c r="D51" s="7">
        <v>0</v>
      </c>
      <c r="E51" s="7">
        <f>E50+E48+E46</f>
        <v>1166</v>
      </c>
    </row>
    <row r="52" spans="1:5" ht="25.5" x14ac:dyDescent="0.25">
      <c r="A52" s="2">
        <v>177</v>
      </c>
      <c r="B52" s="3" t="s">
        <v>29</v>
      </c>
      <c r="C52" s="4">
        <v>713</v>
      </c>
      <c r="D52" s="4">
        <v>0</v>
      </c>
      <c r="E52" s="4">
        <v>1177</v>
      </c>
    </row>
    <row r="53" spans="1:5" ht="25.5" x14ac:dyDescent="0.25">
      <c r="A53" s="5">
        <v>179</v>
      </c>
      <c r="B53" s="6" t="s">
        <v>30</v>
      </c>
      <c r="C53" s="7">
        <v>713</v>
      </c>
      <c r="D53" s="7">
        <v>0</v>
      </c>
      <c r="E53" s="7">
        <f>SUM(E52)</f>
        <v>1177</v>
      </c>
    </row>
    <row r="54" spans="1:5" x14ac:dyDescent="0.25">
      <c r="A54" s="5">
        <v>180</v>
      </c>
      <c r="B54" s="6" t="s">
        <v>31</v>
      </c>
      <c r="C54" s="7">
        <v>2501824</v>
      </c>
      <c r="D54" s="7">
        <v>0</v>
      </c>
      <c r="E54" s="8">
        <f>E53+E51+E44+E24+E18+E15</f>
        <v>3459057</v>
      </c>
    </row>
    <row r="55" spans="1:5" x14ac:dyDescent="0.25">
      <c r="A55" s="2">
        <v>181</v>
      </c>
      <c r="B55" s="3" t="s">
        <v>73</v>
      </c>
      <c r="C55" s="4">
        <v>2373500</v>
      </c>
      <c r="D55" s="4">
        <v>0</v>
      </c>
      <c r="E55" s="4">
        <v>2373500</v>
      </c>
    </row>
    <row r="56" spans="1:5" ht="25.5" x14ac:dyDescent="0.25">
      <c r="A56" s="5">
        <v>183</v>
      </c>
      <c r="B56" s="14" t="s">
        <v>93</v>
      </c>
      <c r="C56" s="7">
        <v>32659</v>
      </c>
      <c r="D56" s="7">
        <v>0</v>
      </c>
      <c r="E56" s="7">
        <v>32659</v>
      </c>
    </row>
    <row r="57" spans="1:5" x14ac:dyDescent="0.25">
      <c r="A57" s="2">
        <v>184</v>
      </c>
      <c r="B57" s="3" t="s">
        <v>33</v>
      </c>
      <c r="C57" s="4">
        <v>-504896</v>
      </c>
      <c r="D57" s="4">
        <v>0</v>
      </c>
      <c r="E57" s="4">
        <v>-226861</v>
      </c>
    </row>
    <row r="58" spans="1:5" x14ac:dyDescent="0.25">
      <c r="A58" s="2">
        <v>186</v>
      </c>
      <c r="B58" s="3" t="s">
        <v>34</v>
      </c>
      <c r="C58" s="4">
        <v>278034</v>
      </c>
      <c r="D58" s="4">
        <v>0</v>
      </c>
      <c r="E58" s="4">
        <v>189795</v>
      </c>
    </row>
    <row r="59" spans="1:5" x14ac:dyDescent="0.25">
      <c r="A59" s="5">
        <v>187</v>
      </c>
      <c r="B59" s="6" t="s">
        <v>35</v>
      </c>
      <c r="C59" s="7">
        <v>2179297</v>
      </c>
      <c r="D59" s="7">
        <v>0</v>
      </c>
      <c r="E59" s="7">
        <f>SUM(E55:E58)</f>
        <v>2369093</v>
      </c>
    </row>
    <row r="60" spans="1:5" ht="25.5" x14ac:dyDescent="0.25">
      <c r="A60" s="11">
        <v>196</v>
      </c>
      <c r="B60" s="10" t="s">
        <v>88</v>
      </c>
      <c r="C60" s="9">
        <v>0</v>
      </c>
      <c r="D60" s="9">
        <v>0</v>
      </c>
      <c r="E60" s="9">
        <v>30554</v>
      </c>
    </row>
    <row r="61" spans="1:5" ht="25.5" x14ac:dyDescent="0.25">
      <c r="A61" s="13">
        <v>214</v>
      </c>
      <c r="B61" s="14" t="s">
        <v>89</v>
      </c>
      <c r="C61" s="8">
        <f>SUM(C60)</f>
        <v>0</v>
      </c>
      <c r="D61" s="8"/>
      <c r="E61" s="8">
        <f>SUM(E60)</f>
        <v>30554</v>
      </c>
    </row>
    <row r="62" spans="1:5" ht="38.25" x14ac:dyDescent="0.25">
      <c r="A62" s="2">
        <v>227</v>
      </c>
      <c r="B62" s="3" t="s">
        <v>74</v>
      </c>
      <c r="C62" s="4">
        <v>11373</v>
      </c>
      <c r="D62" s="4">
        <v>0</v>
      </c>
      <c r="E62" s="4">
        <v>10871</v>
      </c>
    </row>
    <row r="63" spans="1:5" ht="38.25" x14ac:dyDescent="0.25">
      <c r="A63" s="2">
        <v>232</v>
      </c>
      <c r="B63" s="3" t="s">
        <v>76</v>
      </c>
      <c r="C63" s="4">
        <v>11373</v>
      </c>
      <c r="D63" s="4">
        <v>0</v>
      </c>
      <c r="E63" s="4">
        <v>10871</v>
      </c>
    </row>
    <row r="64" spans="1:5" ht="25.5" x14ac:dyDescent="0.25">
      <c r="A64" s="5">
        <v>238</v>
      </c>
      <c r="B64" s="6" t="s">
        <v>78</v>
      </c>
      <c r="C64" s="7">
        <v>11373</v>
      </c>
      <c r="D64" s="7">
        <v>0</v>
      </c>
      <c r="E64" s="7">
        <f>E62</f>
        <v>10871</v>
      </c>
    </row>
    <row r="65" spans="1:5" x14ac:dyDescent="0.25">
      <c r="A65" s="2">
        <v>239</v>
      </c>
      <c r="B65" s="3" t="s">
        <v>79</v>
      </c>
      <c r="C65" s="4">
        <v>8148</v>
      </c>
      <c r="D65" s="4">
        <v>0</v>
      </c>
      <c r="E65" s="4">
        <v>9453</v>
      </c>
    </row>
    <row r="66" spans="1:5" ht="25.5" x14ac:dyDescent="0.25">
      <c r="A66" s="2">
        <v>241</v>
      </c>
      <c r="B66" s="3" t="s">
        <v>80</v>
      </c>
      <c r="C66" s="4">
        <v>823</v>
      </c>
      <c r="D66" s="4">
        <v>0</v>
      </c>
      <c r="E66" s="4">
        <v>1118</v>
      </c>
    </row>
    <row r="67" spans="1:5" ht="25.5" x14ac:dyDescent="0.25">
      <c r="A67" s="5">
        <v>248</v>
      </c>
      <c r="B67" s="6" t="s">
        <v>81</v>
      </c>
      <c r="C67" s="7">
        <v>8971</v>
      </c>
      <c r="D67" s="7">
        <v>0</v>
      </c>
      <c r="E67" s="7">
        <f>SUM(E65:E66)</f>
        <v>10571</v>
      </c>
    </row>
    <row r="68" spans="1:5" x14ac:dyDescent="0.25">
      <c r="A68" s="5">
        <v>249</v>
      </c>
      <c r="B68" s="6" t="s">
        <v>82</v>
      </c>
      <c r="C68" s="7">
        <v>20344</v>
      </c>
      <c r="D68" s="7">
        <v>0</v>
      </c>
      <c r="E68" s="7">
        <f>E67+E64+E61</f>
        <v>51996</v>
      </c>
    </row>
    <row r="69" spans="1:5" ht="25.5" x14ac:dyDescent="0.25">
      <c r="A69" s="2">
        <v>252</v>
      </c>
      <c r="B69" s="3" t="s">
        <v>36</v>
      </c>
      <c r="C69" s="4">
        <v>24587</v>
      </c>
      <c r="D69" s="4">
        <v>0</v>
      </c>
      <c r="E69" s="4">
        <v>20265</v>
      </c>
    </row>
    <row r="70" spans="1:5" x14ac:dyDescent="0.25">
      <c r="A70" s="2">
        <v>253</v>
      </c>
      <c r="B70" s="3" t="s">
        <v>83</v>
      </c>
      <c r="C70" s="4">
        <v>277596</v>
      </c>
      <c r="D70" s="4">
        <v>0</v>
      </c>
      <c r="E70" s="4">
        <v>1017703</v>
      </c>
    </row>
    <row r="71" spans="1:5" ht="25.5" x14ac:dyDescent="0.25">
      <c r="A71" s="5">
        <v>254</v>
      </c>
      <c r="B71" s="6" t="s">
        <v>37</v>
      </c>
      <c r="C71" s="7">
        <v>302182</v>
      </c>
      <c r="D71" s="7">
        <v>0</v>
      </c>
      <c r="E71" s="7">
        <f>SUM(E69:E70)</f>
        <v>1037968</v>
      </c>
    </row>
    <row r="72" spans="1:5" x14ac:dyDescent="0.25">
      <c r="A72" s="5">
        <v>255</v>
      </c>
      <c r="B72" s="6" t="s">
        <v>38</v>
      </c>
      <c r="C72" s="7">
        <v>2501824</v>
      </c>
      <c r="D72" s="7">
        <v>0</v>
      </c>
      <c r="E72" s="7">
        <f>E71+E68+E59</f>
        <v>3459057</v>
      </c>
    </row>
  </sheetData>
  <mergeCells count="2">
    <mergeCell ref="A2:E2"/>
    <mergeCell ref="A1:E1"/>
  </mergeCells>
  <printOptions gridLines="1"/>
  <pageMargins left="0.47244094488188981" right="0.31496062992125984" top="0.74803149606299213" bottom="0.39370078740157483" header="0.31496062992125984" footer="0.23622047244094491"/>
  <pageSetup paperSize="9" scale="88" orientation="portrait" r:id="rId1"/>
  <headerFooter>
    <oddHeader>&amp;CDomaszék Nagyközségi Önkormányzat 2018. évi mérlege (összesített)&amp;R5. sz. melléklet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2"/>
  <sheetViews>
    <sheetView topLeftCell="A22" workbookViewId="0">
      <selection activeCell="E10" sqref="E10"/>
    </sheetView>
  </sheetViews>
  <sheetFormatPr defaultRowHeight="15" x14ac:dyDescent="0.25"/>
  <cols>
    <col min="1" max="1" width="6.140625" customWidth="1"/>
    <col min="2" max="2" width="47.140625" style="17" customWidth="1"/>
    <col min="3" max="3" width="18.28515625" customWidth="1"/>
    <col min="4" max="4" width="15.140625" customWidth="1"/>
    <col min="5" max="5" width="17.2851562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x14ac:dyDescent="0.25">
      <c r="A1" s="20" t="s">
        <v>85</v>
      </c>
      <c r="B1" s="20"/>
      <c r="C1" s="20"/>
      <c r="D1" s="20"/>
      <c r="E1" s="20"/>
    </row>
    <row r="2" spans="1:5" x14ac:dyDescent="0.25">
      <c r="A2" s="21" t="s">
        <v>84</v>
      </c>
      <c r="B2" s="22"/>
      <c r="C2" s="22"/>
      <c r="D2" s="22"/>
      <c r="E2" s="22"/>
    </row>
    <row r="3" spans="1:5" ht="17.25" customHeight="1" x14ac:dyDescent="0.25">
      <c r="A3" s="1"/>
      <c r="B3" s="1" t="s">
        <v>0</v>
      </c>
      <c r="C3" s="1" t="s">
        <v>1</v>
      </c>
      <c r="D3" s="1" t="s">
        <v>2</v>
      </c>
      <c r="E3" s="1" t="s">
        <v>94</v>
      </c>
    </row>
    <row r="4" spans="1: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</row>
    <row r="5" spans="1:5" x14ac:dyDescent="0.25">
      <c r="A5" s="2" t="s">
        <v>42</v>
      </c>
      <c r="B5" s="3" t="s">
        <v>43</v>
      </c>
      <c r="C5" s="4">
        <v>5539</v>
      </c>
      <c r="D5" s="4">
        <v>0</v>
      </c>
      <c r="E5" s="4">
        <v>3735</v>
      </c>
    </row>
    <row r="6" spans="1:5" x14ac:dyDescent="0.25">
      <c r="A6" s="2" t="s">
        <v>44</v>
      </c>
      <c r="B6" s="3" t="s">
        <v>45</v>
      </c>
      <c r="C6" s="4">
        <v>20</v>
      </c>
      <c r="D6" s="4">
        <v>0</v>
      </c>
      <c r="E6" s="4">
        <v>0</v>
      </c>
    </row>
    <row r="7" spans="1:5" x14ac:dyDescent="0.25">
      <c r="A7" s="5" t="s">
        <v>46</v>
      </c>
      <c r="B7" s="6" t="s">
        <v>47</v>
      </c>
      <c r="C7" s="7">
        <v>5559</v>
      </c>
      <c r="D7" s="7">
        <v>0</v>
      </c>
      <c r="E7" s="7">
        <f>SUM(E5:E6)</f>
        <v>3735</v>
      </c>
    </row>
    <row r="8" spans="1:5" x14ac:dyDescent="0.25">
      <c r="A8" s="2" t="s">
        <v>48</v>
      </c>
      <c r="B8" s="3" t="s">
        <v>49</v>
      </c>
      <c r="C8" s="4">
        <v>1775480</v>
      </c>
      <c r="D8" s="4">
        <v>0</v>
      </c>
      <c r="E8" s="4">
        <v>2486416</v>
      </c>
    </row>
    <row r="9" spans="1:5" x14ac:dyDescent="0.25">
      <c r="A9" s="2" t="s">
        <v>50</v>
      </c>
      <c r="B9" s="3" t="s">
        <v>51</v>
      </c>
      <c r="C9" s="4">
        <v>110319</v>
      </c>
      <c r="D9" s="4">
        <v>0</v>
      </c>
      <c r="E9" s="4">
        <v>194232</v>
      </c>
    </row>
    <row r="10" spans="1:5" x14ac:dyDescent="0.25">
      <c r="A10" s="2" t="s">
        <v>52</v>
      </c>
      <c r="B10" s="3" t="s">
        <v>53</v>
      </c>
      <c r="C10" s="4">
        <v>46063</v>
      </c>
      <c r="D10" s="4">
        <v>0</v>
      </c>
      <c r="E10" s="4">
        <v>269642</v>
      </c>
    </row>
    <row r="11" spans="1:5" x14ac:dyDescent="0.25">
      <c r="A11" s="5" t="s">
        <v>54</v>
      </c>
      <c r="B11" s="6" t="s">
        <v>55</v>
      </c>
      <c r="C11" s="7">
        <v>1931862</v>
      </c>
      <c r="D11" s="7">
        <v>0</v>
      </c>
      <c r="E11" s="7">
        <f>SUM(E8:E10)</f>
        <v>2950290</v>
      </c>
    </row>
    <row r="12" spans="1:5" x14ac:dyDescent="0.25">
      <c r="A12" s="2" t="s">
        <v>56</v>
      </c>
      <c r="B12" s="3" t="s">
        <v>57</v>
      </c>
      <c r="C12" s="4">
        <v>9110</v>
      </c>
      <c r="D12" s="4">
        <v>0</v>
      </c>
      <c r="E12" s="4">
        <v>8280</v>
      </c>
    </row>
    <row r="13" spans="1:5" x14ac:dyDescent="0.25">
      <c r="A13" s="2" t="s">
        <v>58</v>
      </c>
      <c r="B13" s="3" t="s">
        <v>59</v>
      </c>
      <c r="C13" s="4">
        <v>9110</v>
      </c>
      <c r="D13" s="4">
        <v>0</v>
      </c>
      <c r="E13" s="4">
        <v>8280</v>
      </c>
    </row>
    <row r="14" spans="1:5" ht="25.5" x14ac:dyDescent="0.25">
      <c r="A14" s="5" t="s">
        <v>60</v>
      </c>
      <c r="B14" s="6" t="s">
        <v>61</v>
      </c>
      <c r="C14" s="7">
        <v>9110</v>
      </c>
      <c r="D14" s="7">
        <v>0</v>
      </c>
      <c r="E14" s="7">
        <f>SUM(E13)</f>
        <v>8280</v>
      </c>
    </row>
    <row r="15" spans="1:5" ht="25.5" x14ac:dyDescent="0.25">
      <c r="A15" s="5" t="s">
        <v>62</v>
      </c>
      <c r="B15" s="6" t="s">
        <v>63</v>
      </c>
      <c r="C15" s="7">
        <v>1946531</v>
      </c>
      <c r="D15" s="7">
        <v>0</v>
      </c>
      <c r="E15" s="7">
        <f>E7+E11+E14</f>
        <v>2962305</v>
      </c>
    </row>
    <row r="16" spans="1:5" x14ac:dyDescent="0.25">
      <c r="A16" s="2" t="s">
        <v>3</v>
      </c>
      <c r="B16" s="3" t="s">
        <v>4</v>
      </c>
      <c r="C16" s="4">
        <v>58</v>
      </c>
      <c r="D16" s="4">
        <v>0</v>
      </c>
      <c r="E16" s="4">
        <v>20</v>
      </c>
    </row>
    <row r="17" spans="1:5" x14ac:dyDescent="0.25">
      <c r="A17" s="5" t="s">
        <v>5</v>
      </c>
      <c r="B17" s="6" t="s">
        <v>6</v>
      </c>
      <c r="C17" s="7">
        <v>58</v>
      </c>
      <c r="D17" s="7">
        <v>0</v>
      </c>
      <c r="E17" s="8">
        <v>20</v>
      </c>
    </row>
    <row r="18" spans="1:5" ht="25.5" x14ac:dyDescent="0.25">
      <c r="A18" s="5" t="s">
        <v>7</v>
      </c>
      <c r="B18" s="6" t="s">
        <v>8</v>
      </c>
      <c r="C18" s="7">
        <v>58</v>
      </c>
      <c r="D18" s="7">
        <v>0</v>
      </c>
      <c r="E18" s="7">
        <f>SUM(E17)</f>
        <v>20</v>
      </c>
    </row>
    <row r="19" spans="1:5" x14ac:dyDescent="0.25">
      <c r="A19" s="2">
        <v>49</v>
      </c>
      <c r="B19" s="3" t="s">
        <v>9</v>
      </c>
      <c r="C19" s="4">
        <v>731</v>
      </c>
      <c r="D19" s="4">
        <v>0</v>
      </c>
      <c r="E19" s="4">
        <v>484</v>
      </c>
    </row>
    <row r="20" spans="1:5" ht="25.5" x14ac:dyDescent="0.25">
      <c r="A20" s="5">
        <v>52</v>
      </c>
      <c r="B20" s="6" t="s">
        <v>10</v>
      </c>
      <c r="C20" s="7">
        <v>731</v>
      </c>
      <c r="D20" s="7">
        <v>0</v>
      </c>
      <c r="E20" s="7">
        <f>SUM(E19)</f>
        <v>484</v>
      </c>
    </row>
    <row r="21" spans="1:5" x14ac:dyDescent="0.25">
      <c r="A21" s="2">
        <v>53</v>
      </c>
      <c r="B21" s="3" t="s">
        <v>11</v>
      </c>
      <c r="C21" s="4">
        <v>470936</v>
      </c>
      <c r="D21" s="4">
        <v>0</v>
      </c>
      <c r="E21" s="4">
        <v>253866</v>
      </c>
    </row>
    <row r="22" spans="1:5" x14ac:dyDescent="0.25">
      <c r="A22" s="2">
        <v>54</v>
      </c>
      <c r="B22" s="10" t="s">
        <v>86</v>
      </c>
      <c r="C22" s="4">
        <v>0</v>
      </c>
      <c r="D22" s="4">
        <v>0</v>
      </c>
      <c r="E22" s="4">
        <v>155762</v>
      </c>
    </row>
    <row r="23" spans="1:5" x14ac:dyDescent="0.25">
      <c r="A23" s="5">
        <v>55</v>
      </c>
      <c r="B23" s="6" t="s">
        <v>12</v>
      </c>
      <c r="C23" s="7">
        <v>470936</v>
      </c>
      <c r="D23" s="7">
        <v>0</v>
      </c>
      <c r="E23" s="7">
        <f>SUM(E21:E22)</f>
        <v>409628</v>
      </c>
    </row>
    <row r="24" spans="1:5" x14ac:dyDescent="0.25">
      <c r="A24" s="5">
        <v>59</v>
      </c>
      <c r="B24" s="6" t="s">
        <v>13</v>
      </c>
      <c r="C24" s="7">
        <v>471667</v>
      </c>
      <c r="D24" s="7">
        <v>0</v>
      </c>
      <c r="E24" s="7">
        <f>E20+E23</f>
        <v>410112</v>
      </c>
    </row>
    <row r="25" spans="1:5" ht="25.5" customHeight="1" x14ac:dyDescent="0.25">
      <c r="A25" s="2">
        <v>64</v>
      </c>
      <c r="B25" s="3" t="s">
        <v>64</v>
      </c>
      <c r="C25" s="4">
        <v>64458</v>
      </c>
      <c r="D25" s="4">
        <v>0</v>
      </c>
      <c r="E25" s="4">
        <v>72101</v>
      </c>
    </row>
    <row r="26" spans="1:5" ht="25.5" x14ac:dyDescent="0.25">
      <c r="A26" s="2">
        <v>68</v>
      </c>
      <c r="B26" s="3" t="s">
        <v>65</v>
      </c>
      <c r="C26" s="4">
        <v>478</v>
      </c>
      <c r="D26" s="4">
        <v>0</v>
      </c>
      <c r="E26" s="4">
        <v>1239</v>
      </c>
    </row>
    <row r="27" spans="1:5" ht="25.5" x14ac:dyDescent="0.25">
      <c r="A27" s="2">
        <v>69</v>
      </c>
      <c r="B27" s="3" t="s">
        <v>66</v>
      </c>
      <c r="C27" s="4">
        <v>62764</v>
      </c>
      <c r="D27" s="4">
        <v>0</v>
      </c>
      <c r="E27" s="4">
        <v>70297</v>
      </c>
    </row>
    <row r="28" spans="1:5" ht="25.5" x14ac:dyDescent="0.25">
      <c r="A28" s="2">
        <v>70</v>
      </c>
      <c r="B28" s="3" t="s">
        <v>67</v>
      </c>
      <c r="C28" s="4">
        <v>1216</v>
      </c>
      <c r="D28" s="4">
        <v>0</v>
      </c>
      <c r="E28" s="4">
        <v>566</v>
      </c>
    </row>
    <row r="29" spans="1:5" ht="29.25" customHeight="1" x14ac:dyDescent="0.25">
      <c r="A29" s="2">
        <v>71</v>
      </c>
      <c r="B29" s="3" t="s">
        <v>14</v>
      </c>
      <c r="C29" s="4">
        <v>6028</v>
      </c>
      <c r="D29" s="4">
        <v>0</v>
      </c>
      <c r="E29" s="4">
        <v>6311</v>
      </c>
    </row>
    <row r="30" spans="1:5" ht="51" x14ac:dyDescent="0.25">
      <c r="A30" s="2">
        <v>72</v>
      </c>
      <c r="B30" s="3" t="s">
        <v>39</v>
      </c>
      <c r="C30" s="4">
        <v>70</v>
      </c>
      <c r="D30" s="4">
        <v>0</v>
      </c>
      <c r="E30" s="4"/>
    </row>
    <row r="31" spans="1:5" ht="25.5" x14ac:dyDescent="0.25">
      <c r="A31" s="2">
        <v>73</v>
      </c>
      <c r="B31" s="3" t="s">
        <v>68</v>
      </c>
      <c r="C31" s="4">
        <v>358</v>
      </c>
      <c r="D31" s="4">
        <v>0</v>
      </c>
      <c r="E31" s="4">
        <v>648</v>
      </c>
    </row>
    <row r="32" spans="1:5" ht="51" x14ac:dyDescent="0.25">
      <c r="A32" s="2">
        <v>75</v>
      </c>
      <c r="B32" s="10" t="s">
        <v>87</v>
      </c>
      <c r="C32" s="4"/>
      <c r="D32" s="4"/>
      <c r="E32" s="4">
        <v>140</v>
      </c>
    </row>
    <row r="33" spans="1:5" ht="25.5" x14ac:dyDescent="0.25">
      <c r="A33" s="2">
        <v>76</v>
      </c>
      <c r="B33" s="3" t="s">
        <v>15</v>
      </c>
      <c r="C33" s="4">
        <v>2621</v>
      </c>
      <c r="D33" s="4">
        <v>0</v>
      </c>
      <c r="E33" s="4">
        <v>2544</v>
      </c>
    </row>
    <row r="34" spans="1:5" ht="25.5" x14ac:dyDescent="0.25">
      <c r="A34" s="2">
        <v>80</v>
      </c>
      <c r="B34" s="3" t="s">
        <v>41</v>
      </c>
      <c r="C34" s="4">
        <v>2979</v>
      </c>
      <c r="D34" s="4">
        <v>0</v>
      </c>
      <c r="E34" s="4">
        <v>2979</v>
      </c>
    </row>
    <row r="35" spans="1:5" ht="38.25" x14ac:dyDescent="0.25">
      <c r="A35" s="2">
        <v>87</v>
      </c>
      <c r="B35" s="3" t="s">
        <v>69</v>
      </c>
      <c r="C35" s="4">
        <v>122</v>
      </c>
      <c r="D35" s="4">
        <v>0</v>
      </c>
      <c r="E35" s="4">
        <v>75</v>
      </c>
    </row>
    <row r="36" spans="1:5" ht="51" x14ac:dyDescent="0.25">
      <c r="A36" s="2">
        <v>90</v>
      </c>
      <c r="B36" s="3" t="s">
        <v>70</v>
      </c>
      <c r="C36" s="4">
        <v>122</v>
      </c>
      <c r="D36" s="4">
        <v>0</v>
      </c>
      <c r="E36" s="4">
        <v>75</v>
      </c>
    </row>
    <row r="37" spans="1:5" ht="25.5" x14ac:dyDescent="0.25">
      <c r="A37" s="5">
        <v>103</v>
      </c>
      <c r="B37" s="6" t="s">
        <v>16</v>
      </c>
      <c r="C37" s="7">
        <v>70608</v>
      </c>
      <c r="D37" s="7">
        <v>0</v>
      </c>
      <c r="E37" s="7">
        <f>E35+E29+E25</f>
        <v>78487</v>
      </c>
    </row>
    <row r="38" spans="1:5" ht="25.5" x14ac:dyDescent="0.25">
      <c r="A38" s="5">
        <v>144</v>
      </c>
      <c r="B38" s="6" t="s">
        <v>17</v>
      </c>
      <c r="C38" s="7">
        <v>0</v>
      </c>
      <c r="D38" s="7">
        <v>0</v>
      </c>
      <c r="E38" s="7"/>
    </row>
    <row r="39" spans="1:5" x14ac:dyDescent="0.25">
      <c r="A39" s="2">
        <v>145</v>
      </c>
      <c r="B39" s="3" t="s">
        <v>18</v>
      </c>
      <c r="C39" s="4">
        <v>3105</v>
      </c>
      <c r="D39" s="4">
        <v>0</v>
      </c>
      <c r="E39" s="4">
        <v>1493</v>
      </c>
    </row>
    <row r="40" spans="1:5" x14ac:dyDescent="0.25">
      <c r="A40" s="2">
        <v>150</v>
      </c>
      <c r="B40" s="3" t="s">
        <v>19</v>
      </c>
      <c r="C40" s="4">
        <v>3105</v>
      </c>
      <c r="D40" s="4">
        <v>0</v>
      </c>
      <c r="E40" s="4">
        <v>1493</v>
      </c>
    </row>
    <row r="41" spans="1:5" ht="25.5" x14ac:dyDescent="0.25">
      <c r="A41" s="2">
        <v>151</v>
      </c>
      <c r="B41" s="3" t="s">
        <v>71</v>
      </c>
      <c r="C41" s="4">
        <v>0</v>
      </c>
      <c r="D41" s="4">
        <v>0</v>
      </c>
      <c r="E41" s="4"/>
    </row>
    <row r="42" spans="1:5" x14ac:dyDescent="0.25">
      <c r="A42" s="2">
        <v>154</v>
      </c>
      <c r="B42" s="3" t="s">
        <v>72</v>
      </c>
      <c r="C42" s="4">
        <v>50</v>
      </c>
      <c r="D42" s="4">
        <v>0</v>
      </c>
      <c r="E42" s="4">
        <v>70</v>
      </c>
    </row>
    <row r="43" spans="1:5" ht="25.5" x14ac:dyDescent="0.25">
      <c r="A43" s="5">
        <v>160</v>
      </c>
      <c r="B43" s="6" t="s">
        <v>20</v>
      </c>
      <c r="C43" s="7">
        <v>3155</v>
      </c>
      <c r="D43" s="7">
        <v>0</v>
      </c>
      <c r="E43" s="7">
        <f>SUM(E40:E42)</f>
        <v>1563</v>
      </c>
    </row>
    <row r="44" spans="1:5" x14ac:dyDescent="0.25">
      <c r="A44" s="5">
        <v>161</v>
      </c>
      <c r="B44" s="6" t="s">
        <v>21</v>
      </c>
      <c r="C44" s="7">
        <v>73763</v>
      </c>
      <c r="D44" s="7">
        <v>0</v>
      </c>
      <c r="E44" s="7">
        <f>E37+E43</f>
        <v>80050</v>
      </c>
    </row>
    <row r="45" spans="1:5" ht="25.5" x14ac:dyDescent="0.25">
      <c r="A45" s="2">
        <v>163</v>
      </c>
      <c r="B45" s="3" t="s">
        <v>22</v>
      </c>
      <c r="C45" s="4">
        <v>1967</v>
      </c>
      <c r="D45" s="4">
        <v>0</v>
      </c>
      <c r="E45" s="4">
        <v>1840</v>
      </c>
    </row>
    <row r="46" spans="1:5" ht="25.5" x14ac:dyDescent="0.25">
      <c r="A46" s="5">
        <v>166</v>
      </c>
      <c r="B46" s="6" t="s">
        <v>23</v>
      </c>
      <c r="C46" s="7">
        <v>1967</v>
      </c>
      <c r="D46" s="7">
        <v>0</v>
      </c>
      <c r="E46" s="7">
        <f>SUM(E45)</f>
        <v>1840</v>
      </c>
    </row>
    <row r="47" spans="1:5" x14ac:dyDescent="0.25">
      <c r="A47" s="2">
        <v>168</v>
      </c>
      <c r="B47" s="3" t="s">
        <v>24</v>
      </c>
      <c r="C47" s="4">
        <v>-1982</v>
      </c>
      <c r="D47" s="4">
        <v>0</v>
      </c>
      <c r="E47" s="4">
        <v>-1287</v>
      </c>
    </row>
    <row r="48" spans="1:5" ht="25.5" x14ac:dyDescent="0.25">
      <c r="A48" s="5">
        <v>169</v>
      </c>
      <c r="B48" s="6" t="s">
        <v>25</v>
      </c>
      <c r="C48" s="7">
        <v>-1982</v>
      </c>
      <c r="D48" s="7">
        <v>0</v>
      </c>
      <c r="E48" s="7">
        <f>SUM(E47)</f>
        <v>-1287</v>
      </c>
    </row>
    <row r="49" spans="1:5" ht="38.25" x14ac:dyDescent="0.25">
      <c r="A49" s="2">
        <v>171</v>
      </c>
      <c r="B49" s="3" t="s">
        <v>26</v>
      </c>
      <c r="C49" s="4">
        <v>503</v>
      </c>
      <c r="D49" s="4">
        <v>0</v>
      </c>
      <c r="E49" s="4">
        <v>0</v>
      </c>
    </row>
    <row r="50" spans="1:5" ht="25.5" x14ac:dyDescent="0.25">
      <c r="A50" s="5">
        <v>174</v>
      </c>
      <c r="B50" s="6" t="s">
        <v>27</v>
      </c>
      <c r="C50" s="7">
        <v>503</v>
      </c>
      <c r="D50" s="7">
        <v>0</v>
      </c>
      <c r="E50" s="7">
        <v>0</v>
      </c>
    </row>
    <row r="51" spans="1:5" ht="25.5" x14ac:dyDescent="0.25">
      <c r="A51" s="5">
        <v>175</v>
      </c>
      <c r="B51" s="6" t="s">
        <v>28</v>
      </c>
      <c r="C51" s="7">
        <v>488</v>
      </c>
      <c r="D51" s="7">
        <v>0</v>
      </c>
      <c r="E51" s="7">
        <f>E46+E48+E50</f>
        <v>553</v>
      </c>
    </row>
    <row r="52" spans="1:5" x14ac:dyDescent="0.25">
      <c r="A52" s="2">
        <v>177</v>
      </c>
      <c r="B52" s="3" t="s">
        <v>29</v>
      </c>
      <c r="C52" s="4">
        <v>521</v>
      </c>
      <c r="D52" s="4">
        <v>0</v>
      </c>
      <c r="E52" s="4">
        <v>1028</v>
      </c>
    </row>
    <row r="53" spans="1:5" ht="25.5" x14ac:dyDescent="0.25">
      <c r="A53" s="5">
        <v>179</v>
      </c>
      <c r="B53" s="6" t="s">
        <v>30</v>
      </c>
      <c r="C53" s="7">
        <v>521</v>
      </c>
      <c r="D53" s="7">
        <v>0</v>
      </c>
      <c r="E53" s="7">
        <f>SUM(E52)</f>
        <v>1028</v>
      </c>
    </row>
    <row r="54" spans="1:5" x14ac:dyDescent="0.25">
      <c r="A54" s="5">
        <v>180</v>
      </c>
      <c r="B54" s="6" t="s">
        <v>31</v>
      </c>
      <c r="C54" s="7">
        <v>2493028</v>
      </c>
      <c r="D54" s="7">
        <v>0</v>
      </c>
      <c r="E54" s="7">
        <f>E53+E51+E44+E24+E17+E15</f>
        <v>3454068</v>
      </c>
    </row>
    <row r="55" spans="1:5" x14ac:dyDescent="0.25">
      <c r="A55" s="2">
        <v>181</v>
      </c>
      <c r="B55" s="3" t="s">
        <v>73</v>
      </c>
      <c r="C55" s="4">
        <v>2373500</v>
      </c>
      <c r="D55" s="4">
        <v>0</v>
      </c>
      <c r="E55" s="4">
        <v>2373500</v>
      </c>
    </row>
    <row r="56" spans="1:5" ht="25.5" x14ac:dyDescent="0.25">
      <c r="A56" s="5">
        <v>183</v>
      </c>
      <c r="B56" s="6" t="s">
        <v>32</v>
      </c>
      <c r="C56" s="7">
        <v>31642</v>
      </c>
      <c r="D56" s="7">
        <v>0</v>
      </c>
      <c r="E56" s="7">
        <v>31642</v>
      </c>
    </row>
    <row r="57" spans="1:5" x14ac:dyDescent="0.25">
      <c r="A57" s="2">
        <v>184</v>
      </c>
      <c r="B57" s="3" t="s">
        <v>33</v>
      </c>
      <c r="C57" s="4">
        <v>-495014</v>
      </c>
      <c r="D57" s="4">
        <v>0</v>
      </c>
      <c r="E57" s="4">
        <v>-217309</v>
      </c>
    </row>
    <row r="58" spans="1:5" x14ac:dyDescent="0.25">
      <c r="A58" s="2">
        <v>186</v>
      </c>
      <c r="B58" s="3" t="s">
        <v>34</v>
      </c>
      <c r="C58" s="4">
        <v>277705</v>
      </c>
      <c r="D58" s="4">
        <v>0</v>
      </c>
      <c r="E58" s="4">
        <v>190794</v>
      </c>
    </row>
    <row r="59" spans="1:5" x14ac:dyDescent="0.25">
      <c r="A59" s="5">
        <v>187</v>
      </c>
      <c r="B59" s="6" t="s">
        <v>35</v>
      </c>
      <c r="C59" s="7">
        <v>2187833</v>
      </c>
      <c r="D59" s="7">
        <v>0</v>
      </c>
      <c r="E59" s="7">
        <f>E55+E56+E57+E58</f>
        <v>2378627</v>
      </c>
    </row>
    <row r="60" spans="1:5" s="12" customFormat="1" ht="25.5" x14ac:dyDescent="0.25">
      <c r="A60" s="11">
        <v>196</v>
      </c>
      <c r="B60" s="10" t="s">
        <v>88</v>
      </c>
      <c r="C60" s="9">
        <v>0</v>
      </c>
      <c r="D60" s="9">
        <v>0</v>
      </c>
      <c r="E60" s="9">
        <v>30554</v>
      </c>
    </row>
    <row r="61" spans="1:5" s="15" customFormat="1" ht="25.5" x14ac:dyDescent="0.25">
      <c r="A61" s="13">
        <v>214</v>
      </c>
      <c r="B61" s="14" t="s">
        <v>89</v>
      </c>
      <c r="C61" s="8">
        <f>SUM(C60)</f>
        <v>0</v>
      </c>
      <c r="D61" s="8"/>
      <c r="E61" s="8">
        <f>SUM(E60)</f>
        <v>30554</v>
      </c>
    </row>
    <row r="62" spans="1:5" ht="38.25" x14ac:dyDescent="0.25">
      <c r="A62" s="2">
        <v>227</v>
      </c>
      <c r="B62" s="3" t="s">
        <v>74</v>
      </c>
      <c r="C62" s="4">
        <v>11373</v>
      </c>
      <c r="D62" s="4">
        <v>0</v>
      </c>
      <c r="E62" s="4">
        <v>10871</v>
      </c>
    </row>
    <row r="63" spans="1:5" ht="38.25" x14ac:dyDescent="0.25">
      <c r="A63" s="2" t="s">
        <v>75</v>
      </c>
      <c r="B63" s="3" t="s">
        <v>76</v>
      </c>
      <c r="C63" s="4">
        <v>11373</v>
      </c>
      <c r="D63" s="4">
        <v>0</v>
      </c>
      <c r="E63" s="4">
        <v>10871</v>
      </c>
    </row>
    <row r="64" spans="1:5" ht="25.5" x14ac:dyDescent="0.25">
      <c r="A64" s="5" t="s">
        <v>77</v>
      </c>
      <c r="B64" s="6" t="s">
        <v>78</v>
      </c>
      <c r="C64" s="7">
        <v>11373</v>
      </c>
      <c r="D64" s="7">
        <v>0</v>
      </c>
      <c r="E64" s="7">
        <f>SUM(E63)</f>
        <v>10871</v>
      </c>
    </row>
    <row r="65" spans="1:5" x14ac:dyDescent="0.25">
      <c r="A65" s="2">
        <v>239</v>
      </c>
      <c r="B65" s="3" t="s">
        <v>79</v>
      </c>
      <c r="C65" s="4">
        <v>8148</v>
      </c>
      <c r="D65" s="4">
        <v>0</v>
      </c>
      <c r="E65" s="4">
        <v>9453</v>
      </c>
    </row>
    <row r="66" spans="1:5" ht="25.5" x14ac:dyDescent="0.25">
      <c r="A66" s="2">
        <v>241</v>
      </c>
      <c r="B66" s="3" t="s">
        <v>80</v>
      </c>
      <c r="C66" s="4">
        <v>823</v>
      </c>
      <c r="D66" s="4">
        <v>0</v>
      </c>
      <c r="E66" s="4">
        <v>1118</v>
      </c>
    </row>
    <row r="67" spans="1:5" ht="25.5" x14ac:dyDescent="0.25">
      <c r="A67" s="5">
        <v>248</v>
      </c>
      <c r="B67" s="6" t="s">
        <v>81</v>
      </c>
      <c r="C67" s="7">
        <v>8971</v>
      </c>
      <c r="D67" s="7">
        <v>0</v>
      </c>
      <c r="E67" s="7">
        <f>SUM(E65:E66)</f>
        <v>10571</v>
      </c>
    </row>
    <row r="68" spans="1:5" x14ac:dyDescent="0.25">
      <c r="A68" s="5">
        <v>249</v>
      </c>
      <c r="B68" s="6" t="s">
        <v>82</v>
      </c>
      <c r="C68" s="7">
        <v>20344</v>
      </c>
      <c r="D68" s="7">
        <v>0</v>
      </c>
      <c r="E68" s="7">
        <f>E61+E64+E67</f>
        <v>51996</v>
      </c>
    </row>
    <row r="69" spans="1:5" ht="25.5" x14ac:dyDescent="0.25">
      <c r="A69" s="2">
        <v>252</v>
      </c>
      <c r="B69" s="3" t="s">
        <v>36</v>
      </c>
      <c r="C69" s="4">
        <v>7255</v>
      </c>
      <c r="D69" s="4">
        <v>0</v>
      </c>
      <c r="E69" s="4">
        <v>5742</v>
      </c>
    </row>
    <row r="70" spans="1:5" x14ac:dyDescent="0.25">
      <c r="A70" s="2">
        <v>253</v>
      </c>
      <c r="B70" s="3" t="s">
        <v>83</v>
      </c>
      <c r="C70" s="4">
        <v>277596</v>
      </c>
      <c r="D70" s="4">
        <v>0</v>
      </c>
      <c r="E70" s="4">
        <v>1017703</v>
      </c>
    </row>
    <row r="71" spans="1:5" ht="25.5" x14ac:dyDescent="0.25">
      <c r="A71" s="5">
        <v>254</v>
      </c>
      <c r="B71" s="6" t="s">
        <v>37</v>
      </c>
      <c r="C71" s="7">
        <v>284851</v>
      </c>
      <c r="D71" s="7">
        <v>0</v>
      </c>
      <c r="E71" s="7">
        <f>SUM(E69:E70)</f>
        <v>1023445</v>
      </c>
    </row>
    <row r="72" spans="1:5" x14ac:dyDescent="0.25">
      <c r="A72" s="5">
        <v>255</v>
      </c>
      <c r="B72" s="6" t="s">
        <v>38</v>
      </c>
      <c r="C72" s="7">
        <v>2493028</v>
      </c>
      <c r="D72" s="7">
        <v>0</v>
      </c>
      <c r="E72" s="7">
        <f>E71+E68+E59</f>
        <v>3454068</v>
      </c>
    </row>
  </sheetData>
  <mergeCells count="2">
    <mergeCell ref="A2:E2"/>
    <mergeCell ref="A1:E1"/>
  </mergeCells>
  <printOptions gridLines="1"/>
  <pageMargins left="0.43307086614173229" right="0.31496062992125984" top="0.74803149606299213" bottom="0.43307086614173229" header="0.31496062992125984" footer="0.31496062992125984"/>
  <pageSetup paperSize="9" scale="88" orientation="portrait" r:id="rId1"/>
  <headerFooter>
    <oddHeader>&amp;CDomaszék Nagyközségi Önkormányzat 2018. évi mérlege&amp;R5/a. sz. melléklet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abSelected="1" topLeftCell="A7" workbookViewId="0">
      <selection activeCell="E11" sqref="E11"/>
    </sheetView>
  </sheetViews>
  <sheetFormatPr defaultRowHeight="15" x14ac:dyDescent="0.25"/>
  <cols>
    <col min="1" max="1" width="8.140625" customWidth="1"/>
    <col min="2" max="2" width="41" customWidth="1"/>
    <col min="3" max="3" width="19.140625" customWidth="1"/>
    <col min="4" max="4" width="18.5703125" customWidth="1"/>
    <col min="5" max="5" width="18.8554687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x14ac:dyDescent="0.25">
      <c r="A1" s="20" t="s">
        <v>85</v>
      </c>
      <c r="B1" s="20"/>
      <c r="C1" s="20"/>
      <c r="D1" s="20"/>
      <c r="E1" s="20"/>
    </row>
    <row r="2" spans="1:5" x14ac:dyDescent="0.25">
      <c r="A2" s="18" t="s">
        <v>84</v>
      </c>
      <c r="B2" s="19"/>
      <c r="C2" s="19"/>
      <c r="D2" s="19"/>
      <c r="E2" s="19"/>
    </row>
    <row r="3" spans="1:5" ht="30" x14ac:dyDescent="0.25">
      <c r="A3" s="1"/>
      <c r="B3" s="1" t="s">
        <v>0</v>
      </c>
      <c r="C3" s="1" t="s">
        <v>1</v>
      </c>
      <c r="D3" s="1" t="s">
        <v>2</v>
      </c>
      <c r="E3" s="1" t="s">
        <v>94</v>
      </c>
    </row>
    <row r="4" spans="1: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</row>
    <row r="5" spans="1:5" x14ac:dyDescent="0.25">
      <c r="A5" s="2" t="s">
        <v>3</v>
      </c>
      <c r="B5" s="3" t="s">
        <v>4</v>
      </c>
      <c r="C5" s="4">
        <v>32</v>
      </c>
      <c r="D5" s="4">
        <v>0</v>
      </c>
      <c r="E5" s="4">
        <v>6</v>
      </c>
    </row>
    <row r="6" spans="1:5" x14ac:dyDescent="0.25">
      <c r="A6" s="5" t="s">
        <v>5</v>
      </c>
      <c r="B6" s="6" t="s">
        <v>6</v>
      </c>
      <c r="C6" s="7">
        <v>32</v>
      </c>
      <c r="D6" s="7">
        <v>0</v>
      </c>
      <c r="E6" s="7">
        <f>SUM(E5)</f>
        <v>6</v>
      </c>
    </row>
    <row r="7" spans="1:5" ht="25.5" x14ac:dyDescent="0.25">
      <c r="A7" s="5" t="s">
        <v>7</v>
      </c>
      <c r="B7" s="6" t="s">
        <v>8</v>
      </c>
      <c r="C7" s="7">
        <v>32</v>
      </c>
      <c r="D7" s="7">
        <v>0</v>
      </c>
      <c r="E7" s="7">
        <f>SUM(E6)</f>
        <v>6</v>
      </c>
    </row>
    <row r="8" spans="1:5" x14ac:dyDescent="0.25">
      <c r="A8" s="2">
        <v>49</v>
      </c>
      <c r="B8" s="3" t="s">
        <v>9</v>
      </c>
      <c r="C8" s="4">
        <v>163</v>
      </c>
      <c r="D8" s="4">
        <v>0</v>
      </c>
      <c r="E8" s="4">
        <v>321</v>
      </c>
    </row>
    <row r="9" spans="1:5" ht="25.5" x14ac:dyDescent="0.25">
      <c r="A9" s="5">
        <v>52</v>
      </c>
      <c r="B9" s="6" t="s">
        <v>10</v>
      </c>
      <c r="C9" s="7">
        <v>163</v>
      </c>
      <c r="D9" s="7">
        <v>0</v>
      </c>
      <c r="E9" s="7">
        <f>SUM(E8)</f>
        <v>321</v>
      </c>
    </row>
    <row r="10" spans="1:5" x14ac:dyDescent="0.25">
      <c r="A10" s="2">
        <v>53</v>
      </c>
      <c r="B10" s="3" t="s">
        <v>11</v>
      </c>
      <c r="C10" s="4">
        <v>733</v>
      </c>
      <c r="D10" s="4">
        <v>0</v>
      </c>
      <c r="E10" s="4">
        <v>498</v>
      </c>
    </row>
    <row r="11" spans="1:5" x14ac:dyDescent="0.25">
      <c r="A11" s="5">
        <v>55</v>
      </c>
      <c r="B11" s="6" t="s">
        <v>12</v>
      </c>
      <c r="C11" s="7">
        <v>733</v>
      </c>
      <c r="D11" s="7">
        <v>0</v>
      </c>
      <c r="E11" s="7">
        <f>SUM(E10)</f>
        <v>498</v>
      </c>
    </row>
    <row r="12" spans="1:5" x14ac:dyDescent="0.25">
      <c r="A12" s="5">
        <v>59</v>
      </c>
      <c r="B12" s="6" t="s">
        <v>13</v>
      </c>
      <c r="C12" s="7">
        <v>896</v>
      </c>
      <c r="D12" s="7">
        <v>0</v>
      </c>
      <c r="E12" s="7">
        <f>E9+E11</f>
        <v>819</v>
      </c>
    </row>
    <row r="13" spans="1:5" ht="27.75" customHeight="1" x14ac:dyDescent="0.25">
      <c r="A13" s="2">
        <v>71</v>
      </c>
      <c r="B13" s="3" t="s">
        <v>14</v>
      </c>
      <c r="C13" s="4">
        <v>60</v>
      </c>
      <c r="D13" s="4">
        <v>0</v>
      </c>
      <c r="E13" s="4">
        <v>46</v>
      </c>
    </row>
    <row r="14" spans="1:5" ht="51" x14ac:dyDescent="0.25">
      <c r="A14" s="2">
        <v>72</v>
      </c>
      <c r="B14" s="3" t="s">
        <v>39</v>
      </c>
      <c r="C14" s="4">
        <v>46</v>
      </c>
      <c r="D14" s="4">
        <v>0</v>
      </c>
      <c r="E14" s="4">
        <v>35</v>
      </c>
    </row>
    <row r="15" spans="1:5" ht="38.25" x14ac:dyDescent="0.25">
      <c r="A15" s="2">
        <v>75</v>
      </c>
      <c r="B15" s="3" t="s">
        <v>40</v>
      </c>
      <c r="C15" s="4">
        <v>13</v>
      </c>
      <c r="D15" s="4">
        <v>0</v>
      </c>
      <c r="E15" s="4">
        <v>10</v>
      </c>
    </row>
    <row r="16" spans="1:5" ht="25.5" x14ac:dyDescent="0.25">
      <c r="A16" s="2">
        <v>80</v>
      </c>
      <c r="B16" s="3" t="s">
        <v>41</v>
      </c>
      <c r="C16" s="4">
        <v>1</v>
      </c>
      <c r="D16" s="4">
        <v>0</v>
      </c>
      <c r="E16" s="4">
        <v>1</v>
      </c>
    </row>
    <row r="17" spans="1:5" ht="25.5" x14ac:dyDescent="0.25">
      <c r="A17" s="5">
        <v>103</v>
      </c>
      <c r="B17" s="6" t="s">
        <v>16</v>
      </c>
      <c r="C17" s="7">
        <v>60</v>
      </c>
      <c r="D17" s="7">
        <v>0</v>
      </c>
      <c r="E17" s="7">
        <f>E13</f>
        <v>46</v>
      </c>
    </row>
    <row r="18" spans="1:5" x14ac:dyDescent="0.25">
      <c r="A18" s="2">
        <v>145</v>
      </c>
      <c r="B18" s="3" t="s">
        <v>18</v>
      </c>
      <c r="C18" s="4">
        <v>619</v>
      </c>
      <c r="D18" s="4">
        <v>0</v>
      </c>
      <c r="E18" s="4">
        <v>212</v>
      </c>
    </row>
    <row r="19" spans="1:5" ht="25.5" x14ac:dyDescent="0.25">
      <c r="A19" s="2">
        <v>150</v>
      </c>
      <c r="B19" s="3" t="s">
        <v>19</v>
      </c>
      <c r="C19" s="4">
        <v>619</v>
      </c>
      <c r="D19" s="4">
        <v>0</v>
      </c>
      <c r="E19" s="4">
        <v>212</v>
      </c>
    </row>
    <row r="20" spans="1:5" ht="25.5" x14ac:dyDescent="0.25">
      <c r="A20" s="5">
        <v>160</v>
      </c>
      <c r="B20" s="6" t="s">
        <v>20</v>
      </c>
      <c r="C20" s="7">
        <v>619</v>
      </c>
      <c r="D20" s="7">
        <v>0</v>
      </c>
      <c r="E20" s="7">
        <f>SUM(E19)</f>
        <v>212</v>
      </c>
    </row>
    <row r="21" spans="1:5" x14ac:dyDescent="0.25">
      <c r="A21" s="5">
        <v>161</v>
      </c>
      <c r="B21" s="6" t="s">
        <v>21</v>
      </c>
      <c r="C21" s="7">
        <v>679</v>
      </c>
      <c r="D21" s="7">
        <v>0</v>
      </c>
      <c r="E21" s="7">
        <f>E20+E17</f>
        <v>258</v>
      </c>
    </row>
    <row r="22" spans="1:5" ht="25.5" x14ac:dyDescent="0.25">
      <c r="A22" s="2">
        <v>163</v>
      </c>
      <c r="B22" s="3" t="s">
        <v>22</v>
      </c>
      <c r="C22" s="4">
        <v>643</v>
      </c>
      <c r="D22" s="4">
        <v>0</v>
      </c>
      <c r="E22" s="4">
        <v>598</v>
      </c>
    </row>
    <row r="23" spans="1:5" ht="25.5" x14ac:dyDescent="0.25">
      <c r="A23" s="5">
        <v>166</v>
      </c>
      <c r="B23" s="6" t="s">
        <v>23</v>
      </c>
      <c r="C23" s="7">
        <v>643</v>
      </c>
      <c r="D23" s="7">
        <v>0</v>
      </c>
      <c r="E23" s="7">
        <f>SUM(E22)</f>
        <v>598</v>
      </c>
    </row>
    <row r="24" spans="1:5" x14ac:dyDescent="0.25">
      <c r="A24" s="2">
        <v>168</v>
      </c>
      <c r="B24" s="3" t="s">
        <v>24</v>
      </c>
      <c r="C24" s="4">
        <v>-590</v>
      </c>
      <c r="D24" s="4">
        <v>0</v>
      </c>
      <c r="E24" s="4">
        <v>-578</v>
      </c>
    </row>
    <row r="25" spans="1:5" ht="25.5" x14ac:dyDescent="0.25">
      <c r="A25" s="5">
        <v>169</v>
      </c>
      <c r="B25" s="6" t="s">
        <v>25</v>
      </c>
      <c r="C25" s="7">
        <v>-590</v>
      </c>
      <c r="D25" s="7">
        <v>0</v>
      </c>
      <c r="E25" s="7">
        <f>SUM(E24)</f>
        <v>-578</v>
      </c>
    </row>
    <row r="26" spans="1:5" ht="38.25" x14ac:dyDescent="0.25">
      <c r="A26" s="2">
        <v>171</v>
      </c>
      <c r="B26" s="3" t="s">
        <v>26</v>
      </c>
      <c r="C26" s="4">
        <v>976</v>
      </c>
      <c r="D26" s="4">
        <v>0</v>
      </c>
      <c r="E26" s="4">
        <v>225</v>
      </c>
    </row>
    <row r="27" spans="1:5" ht="25.5" x14ac:dyDescent="0.25">
      <c r="A27" s="5">
        <v>174</v>
      </c>
      <c r="B27" s="6" t="s">
        <v>27</v>
      </c>
      <c r="C27" s="7">
        <v>976</v>
      </c>
      <c r="D27" s="7">
        <v>0</v>
      </c>
      <c r="E27" s="7">
        <f>SUM(E26)</f>
        <v>225</v>
      </c>
    </row>
    <row r="28" spans="1:5" ht="25.5" x14ac:dyDescent="0.25">
      <c r="A28" s="5">
        <v>175</v>
      </c>
      <c r="B28" s="6" t="s">
        <v>28</v>
      </c>
      <c r="C28" s="7">
        <v>1029</v>
      </c>
      <c r="D28" s="7">
        <v>0</v>
      </c>
      <c r="E28" s="7">
        <f>E27+E25+E23</f>
        <v>245</v>
      </c>
    </row>
    <row r="29" spans="1:5" ht="25.5" x14ac:dyDescent="0.25">
      <c r="A29" s="2">
        <v>177</v>
      </c>
      <c r="B29" s="3" t="s">
        <v>29</v>
      </c>
      <c r="C29" s="4">
        <v>156</v>
      </c>
      <c r="D29" s="4">
        <v>0</v>
      </c>
      <c r="E29" s="4">
        <v>128</v>
      </c>
    </row>
    <row r="30" spans="1:5" ht="25.5" x14ac:dyDescent="0.25">
      <c r="A30" s="5">
        <v>179</v>
      </c>
      <c r="B30" s="6" t="s">
        <v>30</v>
      </c>
      <c r="C30" s="7">
        <v>156</v>
      </c>
      <c r="D30" s="7">
        <v>0</v>
      </c>
      <c r="E30" s="7">
        <f>SUM(E29)</f>
        <v>128</v>
      </c>
    </row>
    <row r="31" spans="1:5" x14ac:dyDescent="0.25">
      <c r="A31" s="5">
        <v>180</v>
      </c>
      <c r="B31" s="6" t="s">
        <v>31</v>
      </c>
      <c r="C31" s="7">
        <v>2792</v>
      </c>
      <c r="D31" s="7">
        <v>0</v>
      </c>
      <c r="E31" s="7">
        <f>E30+E28+E21+E12+E7</f>
        <v>1456</v>
      </c>
    </row>
    <row r="32" spans="1:5" s="16" customFormat="1" ht="25.5" x14ac:dyDescent="0.25">
      <c r="A32" s="11">
        <v>183</v>
      </c>
      <c r="B32" s="10" t="s">
        <v>93</v>
      </c>
      <c r="C32" s="9">
        <v>584</v>
      </c>
      <c r="D32" s="9">
        <v>0</v>
      </c>
      <c r="E32" s="9">
        <v>584</v>
      </c>
    </row>
    <row r="33" spans="1:5" x14ac:dyDescent="0.25">
      <c r="A33" s="2">
        <v>184</v>
      </c>
      <c r="B33" s="3" t="s">
        <v>33</v>
      </c>
      <c r="C33" s="4">
        <v>-4895</v>
      </c>
      <c r="D33" s="4">
        <v>0</v>
      </c>
      <c r="E33" s="4">
        <v>-5402</v>
      </c>
    </row>
    <row r="34" spans="1:5" x14ac:dyDescent="0.25">
      <c r="A34" s="2">
        <v>186</v>
      </c>
      <c r="B34" s="3" t="s">
        <v>34</v>
      </c>
      <c r="C34" s="4">
        <v>-508</v>
      </c>
      <c r="D34" s="4">
        <v>0</v>
      </c>
      <c r="E34" s="4">
        <v>-7</v>
      </c>
    </row>
    <row r="35" spans="1:5" x14ac:dyDescent="0.25">
      <c r="A35" s="5">
        <v>187</v>
      </c>
      <c r="B35" s="6" t="s">
        <v>35</v>
      </c>
      <c r="C35" s="7">
        <v>-4819</v>
      </c>
      <c r="D35" s="7">
        <v>0</v>
      </c>
      <c r="E35" s="7">
        <f>SUM(E32:E34)</f>
        <v>-4825</v>
      </c>
    </row>
    <row r="36" spans="1:5" ht="25.5" x14ac:dyDescent="0.25">
      <c r="A36" s="2">
        <v>252</v>
      </c>
      <c r="B36" s="3" t="s">
        <v>36</v>
      </c>
      <c r="C36" s="4">
        <v>7611</v>
      </c>
      <c r="D36" s="4">
        <v>0</v>
      </c>
      <c r="E36" s="4">
        <v>6281</v>
      </c>
    </row>
    <row r="37" spans="1:5" ht="25.5" x14ac:dyDescent="0.25">
      <c r="A37" s="5">
        <v>254</v>
      </c>
      <c r="B37" s="6" t="s">
        <v>37</v>
      </c>
      <c r="C37" s="7">
        <v>7611</v>
      </c>
      <c r="D37" s="7">
        <v>0</v>
      </c>
      <c r="E37" s="7">
        <f>SUM(E36)</f>
        <v>6281</v>
      </c>
    </row>
    <row r="38" spans="1:5" x14ac:dyDescent="0.25">
      <c r="A38" s="5">
        <v>255</v>
      </c>
      <c r="B38" s="6" t="s">
        <v>38</v>
      </c>
      <c r="C38" s="7">
        <v>2792</v>
      </c>
      <c r="D38" s="7">
        <v>0</v>
      </c>
      <c r="E38" s="7">
        <f>E37+E35</f>
        <v>1456</v>
      </c>
    </row>
  </sheetData>
  <mergeCells count="2">
    <mergeCell ref="A2:E2"/>
    <mergeCell ref="A1:E1"/>
  </mergeCells>
  <printOptions gridLines="1"/>
  <pageMargins left="0.55118110236220474" right="0.35433070866141736" top="0.74803149606299213" bottom="0.47244094488188981" header="0.31496062992125984" footer="0.31496062992125984"/>
  <pageSetup paperSize="9" scale="88" orientation="portrait" r:id="rId1"/>
  <headerFooter>
    <oddHeader>&amp;CDomaszéki Polgármesteri Hivatal 2018. évi mérlege&amp;R5/b. 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workbookViewId="0">
      <selection activeCell="E3" sqref="E3"/>
    </sheetView>
  </sheetViews>
  <sheetFormatPr defaultRowHeight="15" x14ac:dyDescent="0.25"/>
  <cols>
    <col min="1" max="1" width="8.140625" customWidth="1"/>
    <col min="2" max="2" width="41" customWidth="1"/>
    <col min="3" max="3" width="19.140625" customWidth="1"/>
    <col min="4" max="4" width="18.5703125" customWidth="1"/>
    <col min="5" max="5" width="19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x14ac:dyDescent="0.25">
      <c r="A1" s="20" t="s">
        <v>85</v>
      </c>
      <c r="B1" s="20"/>
      <c r="C1" s="20"/>
      <c r="D1" s="20"/>
      <c r="E1" s="20"/>
    </row>
    <row r="2" spans="1:5" x14ac:dyDescent="0.25">
      <c r="A2" s="18" t="s">
        <v>84</v>
      </c>
      <c r="B2" s="19"/>
      <c r="C2" s="19"/>
      <c r="D2" s="19"/>
      <c r="E2" s="19"/>
    </row>
    <row r="3" spans="1:5" ht="30" x14ac:dyDescent="0.25">
      <c r="A3" s="1"/>
      <c r="B3" s="1" t="s">
        <v>0</v>
      </c>
      <c r="C3" s="1" t="s">
        <v>1</v>
      </c>
      <c r="D3" s="1" t="s">
        <v>2</v>
      </c>
      <c r="E3" s="1" t="s">
        <v>94</v>
      </c>
    </row>
    <row r="4" spans="1: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</row>
    <row r="5" spans="1:5" x14ac:dyDescent="0.25">
      <c r="A5" s="2" t="s">
        <v>3</v>
      </c>
      <c r="B5" s="3" t="s">
        <v>4</v>
      </c>
      <c r="C5" s="4">
        <v>65</v>
      </c>
      <c r="D5" s="4">
        <v>0</v>
      </c>
      <c r="E5" s="4">
        <v>78</v>
      </c>
    </row>
    <row r="6" spans="1:5" x14ac:dyDescent="0.25">
      <c r="A6" s="5" t="s">
        <v>5</v>
      </c>
      <c r="B6" s="6" t="s">
        <v>6</v>
      </c>
      <c r="C6" s="7">
        <v>65</v>
      </c>
      <c r="D6" s="7">
        <v>0</v>
      </c>
      <c r="E6" s="7">
        <f>SUM(E5)</f>
        <v>78</v>
      </c>
    </row>
    <row r="7" spans="1:5" ht="25.5" x14ac:dyDescent="0.25">
      <c r="A7" s="5" t="s">
        <v>7</v>
      </c>
      <c r="B7" s="6" t="s">
        <v>8</v>
      </c>
      <c r="C7" s="7">
        <v>65</v>
      </c>
      <c r="D7" s="7">
        <v>0</v>
      </c>
      <c r="E7" s="7">
        <f>SUM(E6)</f>
        <v>78</v>
      </c>
    </row>
    <row r="8" spans="1:5" x14ac:dyDescent="0.25">
      <c r="A8" s="2">
        <v>49</v>
      </c>
      <c r="B8" s="3" t="s">
        <v>9</v>
      </c>
      <c r="C8" s="4">
        <v>309</v>
      </c>
      <c r="D8" s="4">
        <v>0</v>
      </c>
      <c r="E8" s="4">
        <v>303</v>
      </c>
    </row>
    <row r="9" spans="1:5" ht="25.5" x14ac:dyDescent="0.25">
      <c r="A9" s="5">
        <v>52</v>
      </c>
      <c r="B9" s="6" t="s">
        <v>10</v>
      </c>
      <c r="C9" s="7">
        <v>309</v>
      </c>
      <c r="D9" s="7">
        <v>0</v>
      </c>
      <c r="E9" s="7">
        <f>SUM(E8)</f>
        <v>303</v>
      </c>
    </row>
    <row r="10" spans="1:5" x14ac:dyDescent="0.25">
      <c r="A10" s="2">
        <v>53</v>
      </c>
      <c r="B10" s="3" t="s">
        <v>11</v>
      </c>
      <c r="C10" s="4">
        <v>1535</v>
      </c>
      <c r="D10" s="4">
        <v>0</v>
      </c>
      <c r="E10" s="4">
        <v>260</v>
      </c>
    </row>
    <row r="11" spans="1:5" x14ac:dyDescent="0.25">
      <c r="A11" s="5">
        <v>55</v>
      </c>
      <c r="B11" s="6" t="s">
        <v>12</v>
      </c>
      <c r="C11" s="7">
        <v>1535</v>
      </c>
      <c r="D11" s="7">
        <v>0</v>
      </c>
      <c r="E11" s="7">
        <f>SUM(E10)</f>
        <v>260</v>
      </c>
    </row>
    <row r="12" spans="1:5" x14ac:dyDescent="0.25">
      <c r="A12" s="5">
        <v>59</v>
      </c>
      <c r="B12" s="6" t="s">
        <v>13</v>
      </c>
      <c r="C12" s="7">
        <v>1844</v>
      </c>
      <c r="D12" s="7">
        <v>0</v>
      </c>
      <c r="E12" s="7">
        <f>E9+E11</f>
        <v>563</v>
      </c>
    </row>
    <row r="13" spans="1:5" ht="27.75" customHeight="1" x14ac:dyDescent="0.25">
      <c r="A13" s="2">
        <v>71</v>
      </c>
      <c r="B13" s="3" t="s">
        <v>14</v>
      </c>
      <c r="C13" s="4">
        <v>2007</v>
      </c>
      <c r="D13" s="4">
        <v>0</v>
      </c>
      <c r="E13" s="4">
        <v>2437</v>
      </c>
    </row>
    <row r="14" spans="1:5" ht="38.25" x14ac:dyDescent="0.25">
      <c r="A14" s="2">
        <v>76</v>
      </c>
      <c r="B14" s="3" t="s">
        <v>15</v>
      </c>
      <c r="C14" s="4">
        <v>2007</v>
      </c>
      <c r="D14" s="4">
        <v>0</v>
      </c>
      <c r="E14" s="4">
        <v>2437</v>
      </c>
    </row>
    <row r="15" spans="1:5" ht="25.5" x14ac:dyDescent="0.25">
      <c r="A15" s="5">
        <v>103</v>
      </c>
      <c r="B15" s="6" t="s">
        <v>16</v>
      </c>
      <c r="C15" s="7">
        <v>2007</v>
      </c>
      <c r="D15" s="7">
        <v>0</v>
      </c>
      <c r="E15" s="7">
        <f>SUM(E14)</f>
        <v>2437</v>
      </c>
    </row>
    <row r="16" spans="1:5" x14ac:dyDescent="0.25">
      <c r="A16" s="2">
        <v>145</v>
      </c>
      <c r="B16" s="3" t="s">
        <v>18</v>
      </c>
      <c r="C16" s="4">
        <v>555</v>
      </c>
      <c r="D16" s="4">
        <v>0</v>
      </c>
      <c r="E16" s="4">
        <v>66</v>
      </c>
    </row>
    <row r="17" spans="1:5" ht="25.5" x14ac:dyDescent="0.25">
      <c r="A17" s="2">
        <v>150</v>
      </c>
      <c r="B17" s="3" t="s">
        <v>19</v>
      </c>
      <c r="C17" s="4">
        <v>555</v>
      </c>
      <c r="D17" s="4">
        <v>0</v>
      </c>
      <c r="E17" s="4">
        <v>66</v>
      </c>
    </row>
    <row r="18" spans="1:5" ht="25.5" x14ac:dyDescent="0.25">
      <c r="A18" s="5">
        <v>160</v>
      </c>
      <c r="B18" s="6" t="s">
        <v>20</v>
      </c>
      <c r="C18" s="7">
        <v>555</v>
      </c>
      <c r="D18" s="7">
        <v>0</v>
      </c>
      <c r="E18" s="7">
        <f>SUM(E17)</f>
        <v>66</v>
      </c>
    </row>
    <row r="19" spans="1:5" x14ac:dyDescent="0.25">
      <c r="A19" s="5">
        <v>161</v>
      </c>
      <c r="B19" s="6" t="s">
        <v>21</v>
      </c>
      <c r="C19" s="7">
        <v>2562</v>
      </c>
      <c r="D19" s="7">
        <v>0</v>
      </c>
      <c r="E19" s="7">
        <f>E18+E15</f>
        <v>2503</v>
      </c>
    </row>
    <row r="20" spans="1:5" ht="25.5" x14ac:dyDescent="0.25">
      <c r="A20" s="2">
        <v>163</v>
      </c>
      <c r="B20" s="3" t="s">
        <v>22</v>
      </c>
      <c r="C20" s="4">
        <v>695</v>
      </c>
      <c r="D20" s="4">
        <v>0</v>
      </c>
      <c r="E20" s="4">
        <v>1061</v>
      </c>
    </row>
    <row r="21" spans="1:5" ht="25.5" x14ac:dyDescent="0.25">
      <c r="A21" s="5">
        <v>166</v>
      </c>
      <c r="B21" s="6" t="s">
        <v>23</v>
      </c>
      <c r="C21" s="7">
        <v>695</v>
      </c>
      <c r="D21" s="7">
        <v>0</v>
      </c>
      <c r="E21" s="7">
        <f>SUM(E20)</f>
        <v>1061</v>
      </c>
    </row>
    <row r="22" spans="1:5" x14ac:dyDescent="0.25">
      <c r="A22" s="2">
        <v>168</v>
      </c>
      <c r="B22" s="3" t="s">
        <v>24</v>
      </c>
      <c r="C22" s="4">
        <v>-265</v>
      </c>
      <c r="D22" s="4">
        <v>0</v>
      </c>
      <c r="E22" s="4">
        <v>-693</v>
      </c>
    </row>
    <row r="23" spans="1:5" ht="25.5" x14ac:dyDescent="0.25">
      <c r="A23" s="5">
        <v>169</v>
      </c>
      <c r="B23" s="6" t="s">
        <v>25</v>
      </c>
      <c r="C23" s="7">
        <v>-265</v>
      </c>
      <c r="D23" s="7">
        <v>0</v>
      </c>
      <c r="E23" s="7">
        <f>SUM(E22)</f>
        <v>-693</v>
      </c>
    </row>
    <row r="24" spans="1:5" ht="38.25" x14ac:dyDescent="0.25">
      <c r="A24" s="2">
        <v>171</v>
      </c>
      <c r="B24" s="3" t="s">
        <v>26</v>
      </c>
      <c r="C24" s="4">
        <v>1067</v>
      </c>
      <c r="D24" s="4">
        <v>0</v>
      </c>
      <c r="E24" s="4">
        <v>0</v>
      </c>
    </row>
    <row r="25" spans="1:5" ht="25.5" x14ac:dyDescent="0.25">
      <c r="A25" s="5">
        <v>174</v>
      </c>
      <c r="B25" s="6" t="s">
        <v>27</v>
      </c>
      <c r="C25" s="7">
        <v>1067</v>
      </c>
      <c r="D25" s="7">
        <v>0</v>
      </c>
      <c r="E25" s="7">
        <f>SUM(E24)</f>
        <v>0</v>
      </c>
    </row>
    <row r="26" spans="1:5" ht="25.5" x14ac:dyDescent="0.25">
      <c r="A26" s="5">
        <v>175</v>
      </c>
      <c r="B26" s="6" t="s">
        <v>28</v>
      </c>
      <c r="C26" s="7">
        <v>1497</v>
      </c>
      <c r="D26" s="7">
        <v>0</v>
      </c>
      <c r="E26" s="7">
        <f>E25+E23+E21</f>
        <v>368</v>
      </c>
    </row>
    <row r="27" spans="1:5" ht="25.5" x14ac:dyDescent="0.25">
      <c r="A27" s="2">
        <v>177</v>
      </c>
      <c r="B27" s="3" t="s">
        <v>29</v>
      </c>
      <c r="C27" s="4">
        <v>36</v>
      </c>
      <c r="D27" s="4">
        <v>0</v>
      </c>
      <c r="E27" s="4">
        <v>21</v>
      </c>
    </row>
    <row r="28" spans="1:5" ht="25.5" x14ac:dyDescent="0.25">
      <c r="A28" s="5">
        <v>179</v>
      </c>
      <c r="B28" s="6" t="s">
        <v>30</v>
      </c>
      <c r="C28" s="7">
        <v>36</v>
      </c>
      <c r="D28" s="7">
        <v>0</v>
      </c>
      <c r="E28" s="7">
        <f>SUM(E27)</f>
        <v>21</v>
      </c>
    </row>
    <row r="29" spans="1:5" x14ac:dyDescent="0.25">
      <c r="A29" s="5">
        <v>180</v>
      </c>
      <c r="B29" s="6" t="s">
        <v>31</v>
      </c>
      <c r="C29" s="7">
        <v>6004</v>
      </c>
      <c r="D29" s="7">
        <v>0</v>
      </c>
      <c r="E29" s="7">
        <f>E28+E26+E19+E12+E7</f>
        <v>3533</v>
      </c>
    </row>
    <row r="30" spans="1:5" ht="25.5" x14ac:dyDescent="0.25">
      <c r="A30" s="11">
        <v>183</v>
      </c>
      <c r="B30" s="10" t="s">
        <v>90</v>
      </c>
      <c r="C30" s="9">
        <v>433</v>
      </c>
      <c r="D30" s="9">
        <v>0</v>
      </c>
      <c r="E30" s="9">
        <v>433</v>
      </c>
    </row>
    <row r="31" spans="1:5" x14ac:dyDescent="0.25">
      <c r="A31" s="2">
        <v>184</v>
      </c>
      <c r="B31" s="3" t="s">
        <v>91</v>
      </c>
      <c r="C31" s="4">
        <v>-4987</v>
      </c>
      <c r="D31" s="4">
        <v>0</v>
      </c>
      <c r="E31" s="4">
        <v>-4150</v>
      </c>
    </row>
    <row r="32" spans="1:5" ht="25.5" x14ac:dyDescent="0.25">
      <c r="A32" s="2">
        <v>186</v>
      </c>
      <c r="B32" s="10" t="s">
        <v>92</v>
      </c>
      <c r="C32" s="4">
        <v>837</v>
      </c>
      <c r="D32" s="4">
        <v>0</v>
      </c>
      <c r="E32" s="4">
        <v>-992</v>
      </c>
    </row>
    <row r="33" spans="1:5" x14ac:dyDescent="0.25">
      <c r="A33" s="5">
        <v>187</v>
      </c>
      <c r="B33" s="6" t="s">
        <v>35</v>
      </c>
      <c r="C33" s="7">
        <v>-3717</v>
      </c>
      <c r="D33" s="7">
        <v>0</v>
      </c>
      <c r="E33" s="7">
        <f>SUM(E30:E32)</f>
        <v>-4709</v>
      </c>
    </row>
    <row r="34" spans="1:5" ht="25.5" x14ac:dyDescent="0.25">
      <c r="A34" s="2">
        <v>252</v>
      </c>
      <c r="B34" s="3" t="s">
        <v>36</v>
      </c>
      <c r="C34" s="4">
        <v>9721</v>
      </c>
      <c r="D34" s="4">
        <v>0</v>
      </c>
      <c r="E34" s="4">
        <v>8242</v>
      </c>
    </row>
    <row r="35" spans="1:5" ht="25.5" x14ac:dyDescent="0.25">
      <c r="A35" s="5">
        <v>254</v>
      </c>
      <c r="B35" s="6" t="s">
        <v>37</v>
      </c>
      <c r="C35" s="7">
        <v>9721</v>
      </c>
      <c r="D35" s="7">
        <v>0</v>
      </c>
      <c r="E35" s="7">
        <f>SUM(E34)</f>
        <v>8242</v>
      </c>
    </row>
    <row r="36" spans="1:5" x14ac:dyDescent="0.25">
      <c r="A36" s="5">
        <v>255</v>
      </c>
      <c r="B36" s="6" t="s">
        <v>38</v>
      </c>
      <c r="C36" s="7">
        <v>6004</v>
      </c>
      <c r="D36" s="7">
        <v>0</v>
      </c>
      <c r="E36" s="7">
        <f>E35+E33</f>
        <v>3533</v>
      </c>
    </row>
  </sheetData>
  <mergeCells count="2">
    <mergeCell ref="A2:E2"/>
    <mergeCell ref="A1:E1"/>
  </mergeCells>
  <printOptions gridLines="1"/>
  <pageMargins left="0.43307086614173229" right="0.47244094488188981" top="0.74803149606299213" bottom="0.31496062992125984" header="0.31496062992125984" footer="0.31496062992125984"/>
  <pageSetup paperSize="9" scale="88" orientation="portrait" r:id="rId1"/>
  <headerFooter>
    <oddHeader>&amp;CDomaszéki Kincskereső Óvoda 2018. évi mérlege&amp;R5/c.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Összesített</vt:lpstr>
      <vt:lpstr>Önkormányzat</vt:lpstr>
      <vt:lpstr>Hivatal</vt:lpstr>
      <vt:lpstr>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2019-05-21T12:10:43Z</dcterms:modified>
</cp:coreProperties>
</file>