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8015" windowHeight="11700"/>
  </bookViews>
  <sheets>
    <sheet name="VAGYONKIMUTATÁS " sheetId="1" r:id="rId1"/>
    <sheet name="30.§" sheetId="2" r:id="rId2"/>
    <sheet name="MÉRLEG KÖT TARTALMA" sheetId="3" r:id="rId3"/>
  </sheets>
  <definedNames>
    <definedName name="foot_107_place" localSheetId="1">'30.§'!$A$7</definedName>
    <definedName name="foot_215_place" localSheetId="2">'MÉRLEG KÖT TARTALMA'!$A$1</definedName>
    <definedName name="_xlnm.Print_Titles" localSheetId="0">'VAGYONKIMUTATÁS '!$1:$2</definedName>
    <definedName name="_xlnm.Print_Area" localSheetId="0">'VAGYONKIMUTATÁS '!$A$1:$D$151</definedName>
  </definedNames>
  <calcPr calcId="124519"/>
</workbook>
</file>

<file path=xl/calcChain.xml><?xml version="1.0" encoding="utf-8"?>
<calcChain xmlns="http://schemas.openxmlformats.org/spreadsheetml/2006/main">
  <c r="C107" i="1"/>
  <c r="C76"/>
  <c r="C10"/>
  <c r="C41"/>
  <c r="B141"/>
  <c r="B129"/>
  <c r="B124"/>
  <c r="B134" s="1"/>
  <c r="B104"/>
  <c r="B120" s="1"/>
  <c r="B97"/>
  <c r="B86"/>
  <c r="B83"/>
  <c r="B73"/>
  <c r="B72" s="1"/>
  <c r="B69"/>
  <c r="B63"/>
  <c r="B62"/>
  <c r="B59"/>
  <c r="B53"/>
  <c r="B47"/>
  <c r="B41"/>
  <c r="B40" s="1"/>
  <c r="B34"/>
  <c r="B28"/>
  <c r="B22"/>
  <c r="B16"/>
  <c r="B10"/>
  <c r="B9" s="1"/>
  <c r="B5"/>
  <c r="C97"/>
  <c r="B4" l="1"/>
  <c r="B94"/>
  <c r="C124"/>
  <c r="C134" s="1"/>
  <c r="D10"/>
  <c r="C5"/>
  <c r="D5" s="1"/>
  <c r="D151"/>
  <c r="D108"/>
  <c r="D106"/>
  <c r="D105"/>
  <c r="D101"/>
  <c r="D100"/>
  <c r="D98"/>
  <c r="D90"/>
  <c r="D81"/>
  <c r="D80"/>
  <c r="D77"/>
  <c r="D76"/>
  <c r="D68"/>
  <c r="D67"/>
  <c r="D64"/>
  <c r="C104"/>
  <c r="D107"/>
  <c r="D128"/>
  <c r="D127"/>
  <c r="D126"/>
  <c r="D125"/>
  <c r="D60"/>
  <c r="D46"/>
  <c r="D32"/>
  <c r="D21"/>
  <c r="D14"/>
  <c r="D15"/>
  <c r="D12"/>
  <c r="C16"/>
  <c r="C59"/>
  <c r="D59" s="1"/>
  <c r="C86"/>
  <c r="C83"/>
  <c r="C72"/>
  <c r="C73"/>
  <c r="C69"/>
  <c r="C63"/>
  <c r="C53"/>
  <c r="C47"/>
  <c r="D41"/>
  <c r="C34"/>
  <c r="C28"/>
  <c r="C22"/>
  <c r="C141"/>
  <c r="C129"/>
  <c r="D16" l="1"/>
  <c r="C9"/>
  <c r="C120"/>
  <c r="D97"/>
  <c r="D72"/>
  <c r="D63"/>
  <c r="D86"/>
  <c r="D134"/>
  <c r="D28"/>
  <c r="D124"/>
  <c r="C62"/>
  <c r="C40"/>
  <c r="D40" s="1"/>
  <c r="D62" l="1"/>
  <c r="D120"/>
  <c r="D104"/>
  <c r="D9"/>
  <c r="C4"/>
  <c r="C94" s="1"/>
  <c r="D94" l="1"/>
  <c r="D4"/>
</calcChain>
</file>

<file path=xl/sharedStrings.xml><?xml version="1.0" encoding="utf-8"?>
<sst xmlns="http://schemas.openxmlformats.org/spreadsheetml/2006/main" count="291" uniqueCount="167">
  <si>
    <r>
      <t>30. §</t>
    </r>
    <r>
      <rPr>
        <sz val="11"/>
        <color theme="1"/>
        <rFont val="Calibri"/>
        <family val="2"/>
        <charset val="238"/>
        <scheme val="minor"/>
      </rPr>
      <t xml:space="preserve"> (1) A helyi önkormányzat és a nemzetiségi önkormányzat zárszámadáshoz csatolt vagyonkimutatása a helyi önkormányzat, nemzetiségi önkormányzat és az általa irányított költségvetési szervek eszközeinek és kötelezettségeinek adatait mutatja be.</t>
    </r>
  </si>
  <si>
    <t>(2) A vagyonkimutatás a vagyont az 5. melléklet legalább római számmal jelzett eszköz-, illetve forráscsoportonkénti – a tárgyi eszköz és a befektetett pénzügyi eszközcsoportok esetén az arab számmal jelzett tételei szerinti – tagolásban, ezen belül forgalomképtelen törzsvagyon, nemzetgazdasági szempontból kiemelt jelentőségű törzsvagyon, korlátozottan forgalomképes vagyon és üzleti vagyon bontásban tartalmazza.</t>
  </si>
  <si>
    <t>(3) A vagyonkimutatás a mérlegben szereplő eszközökön és kötelezettségeken kívül tartalmazza:</t>
  </si>
  <si>
    <t>a)107 a „0”-ra leírt eszközök, a használatban lévő kisértékű immateriális javak, tárgyi eszközök, készletek, a 01–02. számlacsoportban nyilvántartott eszközök, és az Nvt. 1. § (2) bekezdés g) és h) pontja szerinti kulturális javak és régészeti leletek állományát, és</t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</si>
  <si>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a függő követeléseket és kötelezettségeket, a biztos (jövőbeni) követeléseket.</t>
    </r>
  </si>
  <si>
    <t>(4) A vagyonkimutatásban szereplő ingatlanvagyon számviteli nyilvántartás szerinti bruttó értékének és az ingatlan vagyonkataszteri nyilvántartásban szereplő ingatlanvagyon bruttó értékének egyezőségét biztosítani kell.</t>
  </si>
  <si>
    <t>5. melléklet a 4/2013. (I. 11.) Korm. rendelethez215</t>
  </si>
  <si>
    <t>Mérleg</t>
  </si>
  <si>
    <t>Eszközök</t>
  </si>
  <si>
    <t>A) Nemzeti vagyonba tartozó befektetett eszközök</t>
  </si>
  <si>
    <t>I. Immateriális javak</t>
  </si>
  <si>
    <t>1.    Vagyoni értékű jogok</t>
  </si>
  <si>
    <t>2.    Szellemi termékek</t>
  </si>
  <si>
    <t>3.    Immateriális javak értékhelyesbítése</t>
  </si>
  <si>
    <t>II. Tárgyi eszközök</t>
  </si>
  <si>
    <t>1.     Ingatlanok és kapcsolódó vagyoni értékű jogok</t>
  </si>
  <si>
    <t>2.     Gépek, berendezések, felszerelések, járművek</t>
  </si>
  <si>
    <t>3.     Tenyészállatok</t>
  </si>
  <si>
    <t>4.     Beruházások, felújítások</t>
  </si>
  <si>
    <t>5.     Tárgyi eszközök értékhelyesbítése</t>
  </si>
  <si>
    <t>III. Befektetett pénzügyi eszközök</t>
  </si>
  <si>
    <t>1.     Tartós részesedések</t>
  </si>
  <si>
    <t>2.     Tartós hitelviszonyt megtestesítő értékpapírok</t>
  </si>
  <si>
    <t>3.     Befektetett pénzügyi eszközök értékhelyesbítése</t>
  </si>
  <si>
    <t>IV. Koncesszióba, vagyonkezelésbe adott eszközök</t>
  </si>
  <si>
    <t>1. Koncesszióba, vagyonkezelésbe adott eszközök</t>
  </si>
  <si>
    <t>2. Koncesszióba, vagyonkezelésbe adott eszközök értékhelyesbítése B) Nemzeti vagyonba tartozó forgóeszközök</t>
  </si>
  <si>
    <t>I. Készletek</t>
  </si>
  <si>
    <t>1.    Vásárolt készletek</t>
  </si>
  <si>
    <t>2.    Átsorolt, követelés fejében átvett készletek</t>
  </si>
  <si>
    <t>3.    Egyéb készletek</t>
  </si>
  <si>
    <t>4.    Befejezetlen termelés, félkész termékek, késztermékek</t>
  </si>
  <si>
    <t>5.    Növendék-, hízó és egyéb állatok</t>
  </si>
  <si>
    <t>II. Értékpapírok</t>
  </si>
  <si>
    <t>1.    Nem tartós részesedések</t>
  </si>
  <si>
    <t>2.    Forgatási célú hitelviszonyt megtestesítő értékpapírok</t>
  </si>
  <si>
    <t>C) Pénzeszközök</t>
  </si>
  <si>
    <t>I. Lekötött bankbetétek</t>
  </si>
  <si>
    <t>1. Éven túli lejáratú forint lekötött bankbetétek</t>
  </si>
  <si>
    <t>2. Éven túli lejáratú deviza lekötött bankbetétek</t>
  </si>
  <si>
    <t>II. Pénztárak, csekkek, betétkönyvek</t>
  </si>
  <si>
    <t>1. Forintpénztár</t>
  </si>
  <si>
    <t>2. Valutapénztár</t>
  </si>
  <si>
    <t>3. Betétkönyvek, csekkek, elektronikus pénzeszközök</t>
  </si>
  <si>
    <t>III. Forintszámlák</t>
  </si>
  <si>
    <t>1. Kincstáron kívüli forintszámlák</t>
  </si>
  <si>
    <t>2. Kincstárban vezetett forintszámlák</t>
  </si>
  <si>
    <t>IV. Devizaszámlák</t>
  </si>
  <si>
    <t>1. Kincstáron kívüli devizaszámlák</t>
  </si>
  <si>
    <t>2. Kincstárban vezetett devizaszámlák</t>
  </si>
  <si>
    <t>D) Követelések</t>
  </si>
  <si>
    <t>I. Költségvetési évben esedékes követelések</t>
  </si>
  <si>
    <t>1. Költségvetési évben esedékes követelések működési célú támogatások bevételeire államháztartáson belülről</t>
  </si>
  <si>
    <t>2. Költségvetési évben esedékes követelések felhalmozási célú támogatások bevételeire államháztartáson belülről</t>
  </si>
  <si>
    <t>3. Költségvetési évben esedékes követelések közhatalmi bevételre</t>
  </si>
  <si>
    <t>4. Költségvetési évben esedékes követelések működési bevételre</t>
  </si>
  <si>
    <t>5. Költségvetési évben esedékes követelések felhalmozási bevételre</t>
  </si>
  <si>
    <t>6. Költségvetési évben esedékes követelések működési célú átvett pénzeszközre</t>
  </si>
  <si>
    <t>7. Költségvetési évben esedékes követelések felhalmozási célú átvett pénzeszközre</t>
  </si>
  <si>
    <t>8. Költségvetési évben esedékes követelések finanszírozási bevételekre</t>
  </si>
  <si>
    <t>II. Költségvetési évet követően esedékes követelések</t>
  </si>
  <si>
    <t>1. Költségvetési évet követően esedékes követelések működési célú támogatások bevételeire államháztartáson belülről</t>
  </si>
  <si>
    <t>2. Költségvetési évet követően esedékes követelések felhalmozási célú támogatások bevételeire államháztartáson belülről</t>
  </si>
  <si>
    <t>3. Költségvetési évet követően esedékes követelések közhatalmi bevételre</t>
  </si>
  <si>
    <t>4. Költségvetési évet követően esedékes követelések működési bevételre</t>
  </si>
  <si>
    <t>5. Költségvetési évet követően esedékes követelések felhalmozási bevételre</t>
  </si>
  <si>
    <t>6. Költségvetési évet követően esedékes követelések működési célú átvett pénzeszközre</t>
  </si>
  <si>
    <t>7. Költségvetési évet követően esedékes követelések felhalmozási célú átvett pénzeszközre</t>
  </si>
  <si>
    <t>8. Költségvetési évet követően esedékes követelések finanszírozási bevételekre</t>
  </si>
  <si>
    <t>1. Adott előlegek</t>
  </si>
  <si>
    <t>2. Továbbadási célból folyósított támogatások, ellátások elszámolása</t>
  </si>
  <si>
    <t>3. Más által beszedett bevételek elszámolása</t>
  </si>
  <si>
    <t>4. Forgótőke elszámolása</t>
  </si>
  <si>
    <t>5. Vagyonkezelésbe adott eszközökkel kapcsolatos visszapótlási követelés elszámolása</t>
  </si>
  <si>
    <t>6. Nem a társadalombiztosítás pénzügyi alapjait terhelő kifizetett ellátások megtérítésének elszámolása</t>
  </si>
  <si>
    <t>7. Folyósított, megelőlegezett társadalombiztosítási és családtámogatási ellátások elszámolása</t>
  </si>
  <si>
    <t>8. Gazdasági társaság alapítása, jegyzett tőkéjének emelése esetén a társaságnak ténylegesen átadott pénzeszközök</t>
  </si>
  <si>
    <t>9. Letétre, megőrzésre, fedezetkezelésre átadott pénzeszközök, biztosítékok</t>
  </si>
  <si>
    <t>E) Egyéb sajátos eszközoldali elszámolások</t>
  </si>
  <si>
    <t>I. December havi illetmények, munkabérek elszámolása</t>
  </si>
  <si>
    <t>II. Utalványok, bérletek és más hasonló, készpénz-helyettesítő fizetési eszköznek nem minősülő eszközök elszámolásai</t>
  </si>
  <si>
    <t>F) Aktív időbeli elhatárolások</t>
  </si>
  <si>
    <t>1.    Eredményszemléletű bevételek aktív időbeli elhatárolása</t>
  </si>
  <si>
    <t>2.    Költségek, ráfordítások aktív időbeli elhatárolása</t>
  </si>
  <si>
    <t>3.    Halasztott ráfordítások</t>
  </si>
  <si>
    <t>Eszközök összesen</t>
  </si>
  <si>
    <t>Források</t>
  </si>
  <si>
    <t>G) Saját tőke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</si>
  <si>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</si>
  <si>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</si>
  <si>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</si>
  <si>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</si>
  <si>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</si>
  <si>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</si>
  <si>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H) Kötelezettségek</t>
  </si>
  <si>
    <t>1. Költségvetési évben esedékes kötelezettségek személyi juttatásokra</t>
  </si>
  <si>
    <t>2. Költségvetési évben esedékes kötelezettségek munkaadókat terhelő járulékokra és szociális hozzájárulási adóra</t>
  </si>
  <si>
    <t>3. Költségvetési évben esedékes kötelezettségek dologi kiadásokra</t>
  </si>
  <si>
    <t>4. Költségvetési évben esedékes kötelezettségek ellátottak pénzbeli juttatásaira</t>
  </si>
  <si>
    <t>5. Költségvetési évben esedékes kötelezettségek egyéb működési célú kiadásokra</t>
  </si>
  <si>
    <t>6. Költségvetési évben esedékes kötelezettségek beruházásokra</t>
  </si>
  <si>
    <t>7. Költségvetési évben esedékes kötelezettségek felújításokra</t>
  </si>
  <si>
    <t>8. Költségvetési évben esedékes kötelezettségek egyéb felhalmozási célú kiadásokra</t>
  </si>
  <si>
    <t>9. Költségvetési évben esedékes kötelezettségek finanszírozási kiadásokra</t>
  </si>
  <si>
    <t>1. Költségvetési évet követően esedékes kötelezettségek személyi juttatásokra</t>
  </si>
  <si>
    <t>2. Költségvetési évet követően esedékes kötelezettségek munkaadókat terhelő járulékokra és szociális hozzájárulási adóra</t>
  </si>
  <si>
    <t>3. Költségvetési évet követően esedékes kötelezettségek dologi kiadásokra</t>
  </si>
  <si>
    <t>4. Költségvetési évet követően esedékes kötelezettségek ellátottak pénzbeli juttatásaira</t>
  </si>
  <si>
    <t>5. Költségvetési évet követően esedékes kötelezettségek egyéb működési célú kiadásokra</t>
  </si>
  <si>
    <t>6. Költségvetési évet követően esedékes kötelezettségek beruházásokra</t>
  </si>
  <si>
    <t>7. Költségvetési évet követően esedékes kötelezettségek felújításokra</t>
  </si>
  <si>
    <t>8. Költségvetési évet követően esedékes kötelezettségek egyéb felhalmozási célú kiadásokra</t>
  </si>
  <si>
    <t>9. Költségvetési évet követően esedékes kötelezettségek finanszírozási kiadásokra</t>
  </si>
  <si>
    <t>1. Kapott előlegek</t>
  </si>
  <si>
    <t>3. Más szervezetet megillető bevételek elszámolása</t>
  </si>
  <si>
    <t>4. Forgótőke elszámolása (Kincstár)</t>
  </si>
  <si>
    <t>5. Vagyonkezelésbe vett eszközökkel kapcsolatos visszapótlási kötelezettség elszámolása</t>
  </si>
  <si>
    <t>6. Nem társadalombiztosítás pénzügyi alapjait terhelő kifizetett ellátások megtérítésének elszámolása</t>
  </si>
  <si>
    <t>7. Munkáltató által korengedményes nyugdíjhoz megfizetett hozzájárulás elszámolása</t>
  </si>
  <si>
    <t>8. Letétre, megőrzésre, fedezetkezelésre átvett pénzeszközök, biztosítékok</t>
  </si>
  <si>
    <t>9. Nemzetközi támogatási programok pénzeszközei</t>
  </si>
  <si>
    <t>10. Államadósság Kezelő Központ Zrt.-nél elhelyezett fedezeti betétek</t>
  </si>
  <si>
    <t>I) Kincstári számlavezetéssel kapcsolatos elszámolások</t>
  </si>
  <si>
    <t>J) Passzív időbeli elhatárolások</t>
  </si>
  <si>
    <t>Források összesen</t>
  </si>
  <si>
    <t xml:space="preserve">Alábontani </t>
  </si>
  <si>
    <t>-ezen belül</t>
  </si>
  <si>
    <t>forgalomképtelen törzsvagyon</t>
  </si>
  <si>
    <t xml:space="preserve">nemzetgazdasági szempontból kiemelt jelentőségű törzsvagyon </t>
  </si>
  <si>
    <t>korlátozottan forgalom képes vagyon</t>
  </si>
  <si>
    <t xml:space="preserve">üzleti vagyon </t>
  </si>
  <si>
    <t>ESZKÖZÖK</t>
  </si>
  <si>
    <t>B) Nemzeti vagyonba tartozó forgóeszközök</t>
  </si>
  <si>
    <t xml:space="preserve">2. Koncesszióba, vagyonkezelésbe adott eszközök értékhelyesbítése </t>
  </si>
  <si>
    <r>
      <t>D) K</t>
    </r>
    <r>
      <rPr>
        <b/>
        <sz val="11"/>
        <color theme="1"/>
        <rFont val="Calibri"/>
        <family val="2"/>
        <charset val="238"/>
        <scheme val="minor"/>
      </rPr>
      <t>övetelések</t>
    </r>
  </si>
  <si>
    <t xml:space="preserve">           I. Költségvetési évben esedékes követelések</t>
  </si>
  <si>
    <t xml:space="preserve">           II. Költségvetési évet követően esedékes követelések</t>
  </si>
  <si>
    <t xml:space="preserve">         III. Követelés jellegű sajátos elszámolások</t>
  </si>
  <si>
    <t>FORRÁSOK</t>
  </si>
  <si>
    <t xml:space="preserve">         I. Költségvetési évben esedékes kötelezettségek</t>
  </si>
  <si>
    <t xml:space="preserve">         II. Költségvetési évet követően esedékes kötelezettségek</t>
  </si>
  <si>
    <t xml:space="preserve">      III. Kötelezettség jellegű sajátos elszámolások</t>
  </si>
  <si>
    <t xml:space="preserve">        III. Kötelezettség jellegű sajátos elszámolások</t>
  </si>
  <si>
    <t>VÁLTOZÁS %-a</t>
  </si>
  <si>
    <t>adatok ezer forintban</t>
  </si>
  <si>
    <t>-szellemi termékek</t>
  </si>
  <si>
    <t>-ingatlanok</t>
  </si>
  <si>
    <t>-gépek, berendezések felszerelések</t>
  </si>
  <si>
    <t>-járművek</t>
  </si>
  <si>
    <t>1.  "O"-RA LEÍRT, DE HASZNÁLATBAN LÉVŐ  ESZKÖZÖK ÁLLOMÁNYA</t>
  </si>
  <si>
    <t>1.  "O"-RA LEÍRT, DE HASZNÁLATON KÍVÜLI ESZKÖZÖK ÁLLOMÁNYA</t>
  </si>
  <si>
    <t xml:space="preserve">"O"-RA LEÍRT ESZKÖZÖK ÁLLOMÁNYA ÖSSZESEN </t>
  </si>
  <si>
    <t>I. "O"-RA LEÍRT ESZKÖZÖK ÁLLOMÁNYA</t>
  </si>
  <si>
    <t>II. HASZNÁLATBAN LÉVŐ KISÉRTÉKŰ IMMATERIÁLIS JAVAK, TÁRGYIESZKÖZÖK, KÉSZLETEK  ÁLLOMÁNYA</t>
  </si>
  <si>
    <t xml:space="preserve">II. HASZNÁLATBAN LÉVŐ KISÉRTÉKŰ IMMATERIÁLIS JAVAK, TÁRGYIESZKÖZÖK, KÉSZLETEK  ÁLLOMÁNYA ÖSSZESEN </t>
  </si>
  <si>
    <t>-immateriális javak</t>
  </si>
  <si>
    <t>-tárgyi eszközök</t>
  </si>
  <si>
    <t>-készletek</t>
  </si>
  <si>
    <t>III. A 01-02. SZÁMLACSOPORTBAN NYILVÁNTARTOTT ESZKÖZÖK</t>
  </si>
  <si>
    <t>IV. Nvt. 1.§.(2) g)és h)pontjai szerinti KULTURÁLIS JAVAK, RÉGÉSZETI LELETEK</t>
  </si>
  <si>
    <t>FÜGGŐ KÖVETELÉSEK</t>
  </si>
  <si>
    <t>FÜGGŐ KÖTELEZETTSÉGEK</t>
  </si>
  <si>
    <t>BIZTOS(JÖVŐBENI)KÖVETELÉSEK</t>
  </si>
  <si>
    <t>30.§</t>
  </si>
  <si>
    <t xml:space="preserve">Kiegészítő információk az Áht. 30.§. (1)-(4) bek. Alapján </t>
  </si>
  <si>
    <t>ELŐZŐ ÉV (2015.)</t>
  </si>
  <si>
    <t>TÁRGY ÉV (2016.)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</si>
</sst>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Garamond"/>
      <family val="1"/>
      <charset val="238"/>
    </font>
    <font>
      <b/>
      <sz val="16"/>
      <name val="Garamond"/>
      <family val="1"/>
      <charset val="238"/>
    </font>
    <font>
      <b/>
      <i/>
      <sz val="16"/>
      <name val="Calibri"/>
      <family val="2"/>
      <charset val="238"/>
      <scheme val="minor"/>
    </font>
    <font>
      <sz val="16"/>
      <name val="Garamond"/>
      <family val="1"/>
      <charset val="238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Alignment="1" applyProtection="1"/>
    <xf numFmtId="0" fontId="0" fillId="0" borderId="0" xfId="0" applyAlignment="1">
      <alignment horizontal="left" indent="2"/>
    </xf>
    <xf numFmtId="0" fontId="0" fillId="0" borderId="0" xfId="0" applyAlignment="1">
      <alignment horizontal="left" indent="7"/>
    </xf>
    <xf numFmtId="0" fontId="0" fillId="0" borderId="0" xfId="0" applyAlignment="1">
      <alignment horizontal="left" indent="14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9"/>
    </xf>
    <xf numFmtId="0" fontId="1" fillId="0" borderId="0" xfId="0" applyFont="1" applyAlignment="1">
      <alignment horizontal="left" indent="2"/>
    </xf>
    <xf numFmtId="0" fontId="1" fillId="0" borderId="0" xfId="0" applyFont="1"/>
    <xf numFmtId="0" fontId="1" fillId="0" borderId="0" xfId="0" applyFont="1" applyAlignment="1">
      <alignment horizontal="left" indent="7"/>
    </xf>
    <xf numFmtId="0" fontId="1" fillId="2" borderId="0" xfId="0" applyFont="1" applyFill="1"/>
    <xf numFmtId="0" fontId="5" fillId="0" borderId="0" xfId="0" applyFont="1"/>
    <xf numFmtId="0" fontId="6" fillId="0" borderId="0" xfId="0" applyFont="1"/>
    <xf numFmtId="0" fontId="0" fillId="0" borderId="0" xfId="0" applyAlignment="1"/>
    <xf numFmtId="3" fontId="9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/>
    <xf numFmtId="3" fontId="11" fillId="0" borderId="1" xfId="0" applyNumberFormat="1" applyFont="1" applyFill="1" applyBorder="1"/>
    <xf numFmtId="0" fontId="7" fillId="0" borderId="1" xfId="0" applyFont="1" applyBorder="1" applyAlignment="1">
      <alignment horizontal="left" wrapText="1"/>
    </xf>
    <xf numFmtId="0" fontId="7" fillId="0" borderId="1" xfId="0" quotePrefix="1" applyFont="1" applyBorder="1" applyAlignment="1">
      <alignment horizontal="left" wrapText="1"/>
    </xf>
    <xf numFmtId="3" fontId="10" fillId="0" borderId="1" xfId="0" applyNumberFormat="1" applyFont="1" applyBorder="1"/>
    <xf numFmtId="3" fontId="7" fillId="0" borderId="1" xfId="0" applyNumberFormat="1" applyFont="1" applyBorder="1"/>
    <xf numFmtId="2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3" fontId="12" fillId="0" borderId="1" xfId="0" applyNumberFormat="1" applyFont="1" applyBorder="1"/>
    <xf numFmtId="3" fontId="13" fillId="0" borderId="1" xfId="0" applyNumberFormat="1" applyFont="1" applyBorder="1"/>
    <xf numFmtId="3" fontId="12" fillId="0" borderId="7" xfId="0" applyNumberFormat="1" applyFont="1" applyBorder="1"/>
    <xf numFmtId="0" fontId="12" fillId="3" borderId="5" xfId="0" applyFont="1" applyFill="1" applyBorder="1"/>
    <xf numFmtId="3" fontId="12" fillId="3" borderId="6" xfId="0" applyNumberFormat="1" applyFont="1" applyFill="1" applyBorder="1"/>
    <xf numFmtId="2" fontId="12" fillId="3" borderId="9" xfId="0" applyNumberFormat="1" applyFont="1" applyFill="1" applyBorder="1"/>
    <xf numFmtId="0" fontId="14" fillId="0" borderId="0" xfId="0" applyFont="1"/>
    <xf numFmtId="0" fontId="12" fillId="3" borderId="1" xfId="0" applyFont="1" applyFill="1" applyBorder="1"/>
    <xf numFmtId="3" fontId="12" fillId="3" borderId="1" xfId="0" applyNumberFormat="1" applyFont="1" applyFill="1" applyBorder="1"/>
    <xf numFmtId="2" fontId="12" fillId="3" borderId="1" xfId="0" applyNumberFormat="1" applyFont="1" applyFill="1" applyBorder="1"/>
    <xf numFmtId="3" fontId="7" fillId="0" borderId="0" xfId="0" applyNumberFormat="1" applyFont="1"/>
    <xf numFmtId="3" fontId="5" fillId="0" borderId="0" xfId="0" applyNumberFormat="1" applyFont="1"/>
    <xf numFmtId="0" fontId="10" fillId="0" borderId="1" xfId="0" applyFont="1" applyBorder="1" applyAlignment="1">
      <alignment wrapText="1"/>
    </xf>
    <xf numFmtId="2" fontId="12" fillId="0" borderId="1" xfId="0" applyNumberFormat="1" applyFont="1" applyBorder="1"/>
    <xf numFmtId="3" fontId="16" fillId="0" borderId="0" xfId="0" applyNumberFormat="1" applyFont="1" applyAlignment="1">
      <alignment horizontal="left"/>
    </xf>
    <xf numFmtId="3" fontId="15" fillId="0" borderId="0" xfId="0" applyNumberFormat="1" applyFont="1" applyAlignment="1">
      <alignment horizontal="left"/>
    </xf>
    <xf numFmtId="3" fontId="17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/>
    <xf numFmtId="0" fontId="12" fillId="0" borderId="1" xfId="0" applyFont="1" applyBorder="1" applyAlignment="1">
      <alignment horizontal="center" vertical="center"/>
    </xf>
    <xf numFmtId="0" fontId="18" fillId="0" borderId="0" xfId="0" applyFont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12" fillId="0" borderId="7" xfId="0" applyFont="1" applyBorder="1" applyAlignment="1">
      <alignment wrapText="1"/>
    </xf>
    <xf numFmtId="2" fontId="12" fillId="0" borderId="8" xfId="0" applyNumberFormat="1" applyFont="1" applyBorder="1"/>
    <xf numFmtId="0" fontId="7" fillId="0" borderId="1" xfId="0" applyFont="1" applyBorder="1" applyAlignment="1">
      <alignment horizontal="left" indent="9"/>
    </xf>
    <xf numFmtId="0" fontId="7" fillId="0" borderId="1" xfId="0" applyFont="1" applyBorder="1" applyAlignment="1">
      <alignment horizontal="left" wrapText="1" indent="9"/>
    </xf>
    <xf numFmtId="0" fontId="12" fillId="0" borderId="1" xfId="0" applyFont="1" applyBorder="1"/>
    <xf numFmtId="0" fontId="7" fillId="0" borderId="1" xfId="0" quotePrefix="1" applyFont="1" applyBorder="1" applyAlignment="1">
      <alignment wrapText="1"/>
    </xf>
    <xf numFmtId="0" fontId="7" fillId="0" borderId="1" xfId="0" quotePrefix="1" applyFont="1" applyBorder="1"/>
    <xf numFmtId="0" fontId="7" fillId="0" borderId="1" xfId="0" quotePrefix="1" applyFont="1" applyBorder="1" applyAlignment="1">
      <alignment horizontal="left"/>
    </xf>
    <xf numFmtId="0" fontId="7" fillId="0" borderId="1" xfId="0" applyFont="1" applyBorder="1"/>
    <xf numFmtId="0" fontId="12" fillId="0" borderId="1" xfId="0" applyFont="1" applyFill="1" applyBorder="1" applyAlignment="1">
      <alignment wrapText="1"/>
    </xf>
    <xf numFmtId="2" fontId="5" fillId="0" borderId="0" xfId="0" applyNumberFormat="1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njt.hu/cgi_bin/njt_doc.cgi?docid=158295.28924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njt.hu/cgi_bin/njt_doc.cgi?docid=158295.289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1"/>
  <sheetViews>
    <sheetView tabSelected="1" view="pageBreakPreview" zoomScale="60" workbookViewId="0">
      <selection activeCell="G83" sqref="G83"/>
    </sheetView>
  </sheetViews>
  <sheetFormatPr defaultRowHeight="15"/>
  <cols>
    <col min="1" max="1" width="42.85546875" style="13" customWidth="1"/>
    <col min="2" max="2" width="26.42578125" style="36" customWidth="1"/>
    <col min="3" max="3" width="21.42578125" style="36" customWidth="1"/>
    <col min="4" max="4" width="26.42578125" style="59" customWidth="1"/>
    <col min="5" max="5" width="4.140625" style="13" customWidth="1"/>
    <col min="6" max="6" width="55.85546875" style="13" customWidth="1"/>
    <col min="7" max="16384" width="9.140625" style="13"/>
  </cols>
  <sheetData>
    <row r="1" spans="1:9" ht="21">
      <c r="A1" s="43"/>
      <c r="B1" s="35"/>
      <c r="C1" s="63" t="s">
        <v>144</v>
      </c>
      <c r="D1" s="63"/>
    </row>
    <row r="2" spans="1:9" ht="42">
      <c r="A2" s="44" t="s">
        <v>131</v>
      </c>
      <c r="B2" s="16" t="s">
        <v>165</v>
      </c>
      <c r="C2" s="16" t="s">
        <v>166</v>
      </c>
      <c r="D2" s="23" t="s">
        <v>143</v>
      </c>
      <c r="I2" s="45"/>
    </row>
    <row r="3" spans="1:9" ht="21">
      <c r="A3" s="60"/>
      <c r="B3" s="61"/>
      <c r="C3" s="61"/>
      <c r="D3" s="62"/>
    </row>
    <row r="4" spans="1:9" s="31" customFormat="1" ht="42">
      <c r="A4" s="46" t="s">
        <v>9</v>
      </c>
      <c r="B4" s="25">
        <f t="shared" ref="B4:C4" si="0">SUM(B5,B9,B40,B59,)</f>
        <v>4610914</v>
      </c>
      <c r="C4" s="25">
        <f t="shared" si="0"/>
        <v>4710404</v>
      </c>
      <c r="D4" s="38">
        <f>C4/B4*100</f>
        <v>102.15770669329333</v>
      </c>
      <c r="F4" s="40">
        <v>4710404</v>
      </c>
    </row>
    <row r="5" spans="1:9" s="14" customFormat="1" ht="21">
      <c r="A5" s="47" t="s">
        <v>10</v>
      </c>
      <c r="B5" s="21">
        <f t="shared" ref="B5" si="1">SUM(B6:B8)</f>
        <v>4459</v>
      </c>
      <c r="C5" s="21">
        <f t="shared" ref="C5" si="2">SUM(C6:C8)</f>
        <v>16036</v>
      </c>
      <c r="D5" s="38">
        <f>C5/B5*100</f>
        <v>359.63220453016373</v>
      </c>
    </row>
    <row r="6" spans="1:9" ht="21">
      <c r="A6" s="19" t="s">
        <v>11</v>
      </c>
      <c r="B6" s="22">
        <v>306</v>
      </c>
      <c r="C6" s="22">
        <v>363</v>
      </c>
      <c r="D6" s="38"/>
    </row>
    <row r="7" spans="1:9" ht="21">
      <c r="A7" s="19" t="s">
        <v>12</v>
      </c>
      <c r="B7" s="22">
        <v>4153</v>
      </c>
      <c r="C7" s="22">
        <v>15673</v>
      </c>
      <c r="D7" s="38"/>
      <c r="F7" s="13">
        <v>0</v>
      </c>
    </row>
    <row r="8" spans="1:9" ht="42">
      <c r="A8" s="19" t="s">
        <v>13</v>
      </c>
      <c r="B8" s="22"/>
      <c r="C8" s="22"/>
      <c r="D8" s="38"/>
    </row>
    <row r="9" spans="1:9" s="14" customFormat="1" ht="23.25">
      <c r="A9" s="47" t="s">
        <v>14</v>
      </c>
      <c r="B9" s="21">
        <f t="shared" ref="B9" si="3">SUM(B10,B16,B22,B28,B34,)</f>
        <v>4453125</v>
      </c>
      <c r="C9" s="21">
        <f>SUM(C10,C16,C22,C28,C34,)</f>
        <v>4694289</v>
      </c>
      <c r="D9" s="38">
        <f>C9/B9*100</f>
        <v>105.41561263157895</v>
      </c>
      <c r="F9" s="41">
        <v>4694289</v>
      </c>
    </row>
    <row r="10" spans="1:9" ht="42">
      <c r="A10" s="19" t="s">
        <v>15</v>
      </c>
      <c r="B10" s="22">
        <f t="shared" ref="B10" si="4">SUM(B12:B15)</f>
        <v>3981067</v>
      </c>
      <c r="C10" s="22">
        <f>SUM(C12:C15)</f>
        <v>4326423</v>
      </c>
      <c r="D10" s="38">
        <f>C10/B10*100</f>
        <v>108.67496075800784</v>
      </c>
      <c r="F10" s="40">
        <v>4326423</v>
      </c>
    </row>
    <row r="11" spans="1:9" ht="21">
      <c r="A11" s="20" t="s">
        <v>126</v>
      </c>
      <c r="B11" s="22"/>
      <c r="C11" s="22"/>
      <c r="D11" s="38"/>
    </row>
    <row r="12" spans="1:9" ht="21">
      <c r="A12" s="19" t="s">
        <v>127</v>
      </c>
      <c r="B12" s="22">
        <v>1001069</v>
      </c>
      <c r="C12" s="22">
        <v>1036542</v>
      </c>
      <c r="D12" s="38">
        <f>C12/B12*100</f>
        <v>103.5435119856873</v>
      </c>
    </row>
    <row r="13" spans="1:9" ht="42">
      <c r="A13" s="19" t="s">
        <v>128</v>
      </c>
      <c r="B13" s="22"/>
      <c r="C13" s="22"/>
      <c r="D13" s="38"/>
    </row>
    <row r="14" spans="1:9" ht="42">
      <c r="A14" s="19" t="s">
        <v>129</v>
      </c>
      <c r="B14" s="22">
        <v>353090</v>
      </c>
      <c r="C14" s="22">
        <v>3145724</v>
      </c>
      <c r="D14" s="38">
        <f>C14/B14*100</f>
        <v>890.91279843665916</v>
      </c>
      <c r="G14" s="13">
        <v>0</v>
      </c>
    </row>
    <row r="15" spans="1:9" ht="21">
      <c r="A15" s="19" t="s">
        <v>130</v>
      </c>
      <c r="B15" s="26">
        <v>2626908</v>
      </c>
      <c r="C15" s="26">
        <v>144157</v>
      </c>
      <c r="D15" s="38">
        <f>C15/B15*100</f>
        <v>5.4877064594572786</v>
      </c>
    </row>
    <row r="16" spans="1:9" ht="42">
      <c r="A16" s="19" t="s">
        <v>16</v>
      </c>
      <c r="B16" s="22">
        <f>SUM(B18:B21)</f>
        <v>300345</v>
      </c>
      <c r="C16" s="22">
        <f>SUM(C18:C21)</f>
        <v>352263</v>
      </c>
      <c r="D16" s="38">
        <f>C16/B16*100</f>
        <v>117.28612096089496</v>
      </c>
      <c r="F16" s="40">
        <v>352263</v>
      </c>
    </row>
    <row r="17" spans="1:6" ht="21">
      <c r="A17" s="20" t="s">
        <v>126</v>
      </c>
      <c r="B17" s="22"/>
      <c r="C17" s="22"/>
      <c r="D17" s="38"/>
    </row>
    <row r="18" spans="1:6" ht="21">
      <c r="A18" s="19" t="s">
        <v>127</v>
      </c>
      <c r="B18" s="22">
        <v>225</v>
      </c>
      <c r="C18" s="22">
        <v>225</v>
      </c>
      <c r="D18" s="38"/>
    </row>
    <row r="19" spans="1:6" ht="42">
      <c r="A19" s="19" t="s">
        <v>128</v>
      </c>
      <c r="B19" s="22"/>
      <c r="C19" s="22"/>
      <c r="D19" s="38"/>
    </row>
    <row r="20" spans="1:6" ht="42">
      <c r="A20" s="19" t="s">
        <v>129</v>
      </c>
      <c r="B20" s="22">
        <v>13924</v>
      </c>
      <c r="C20" s="22">
        <v>238113</v>
      </c>
      <c r="D20" s="38"/>
    </row>
    <row r="21" spans="1:6" ht="21">
      <c r="A21" s="19" t="s">
        <v>130</v>
      </c>
      <c r="B21" s="26">
        <v>286196</v>
      </c>
      <c r="C21" s="26">
        <v>113925</v>
      </c>
      <c r="D21" s="38">
        <f t="shared" ref="D21:D64" si="5">C21/B21*100</f>
        <v>39.806636011684297</v>
      </c>
    </row>
    <row r="22" spans="1:6" ht="21">
      <c r="A22" s="19" t="s">
        <v>17</v>
      </c>
      <c r="B22" s="22">
        <f t="shared" ref="B22:C22" si="6">SUM(B24:B27)</f>
        <v>3139</v>
      </c>
      <c r="C22" s="22">
        <f t="shared" si="6"/>
        <v>3503</v>
      </c>
      <c r="D22" s="38"/>
    </row>
    <row r="23" spans="1:6" ht="21">
      <c r="A23" s="20" t="s">
        <v>126</v>
      </c>
      <c r="B23" s="22"/>
      <c r="C23" s="22"/>
      <c r="D23" s="38"/>
    </row>
    <row r="24" spans="1:6" ht="21">
      <c r="A24" s="19" t="s">
        <v>127</v>
      </c>
      <c r="B24" s="22"/>
      <c r="C24" s="22"/>
      <c r="D24" s="38"/>
    </row>
    <row r="25" spans="1:6" ht="42">
      <c r="A25" s="19" t="s">
        <v>128</v>
      </c>
      <c r="B25" s="22"/>
      <c r="C25" s="22"/>
      <c r="D25" s="38"/>
    </row>
    <row r="26" spans="1:6" ht="42">
      <c r="A26" s="19" t="s">
        <v>129</v>
      </c>
      <c r="B26" s="22"/>
      <c r="C26" s="22"/>
      <c r="D26" s="38"/>
    </row>
    <row r="27" spans="1:6" ht="21">
      <c r="A27" s="19" t="s">
        <v>130</v>
      </c>
      <c r="B27" s="22">
        <v>3139</v>
      </c>
      <c r="C27" s="22">
        <v>3503</v>
      </c>
      <c r="D27" s="38"/>
    </row>
    <row r="28" spans="1:6" ht="23.25">
      <c r="A28" s="19" t="s">
        <v>18</v>
      </c>
      <c r="B28" s="22">
        <f t="shared" ref="B28:C28" si="7">SUM(B30:B33)</f>
        <v>168574</v>
      </c>
      <c r="C28" s="22">
        <f t="shared" si="7"/>
        <v>12100</v>
      </c>
      <c r="D28" s="38">
        <f t="shared" si="5"/>
        <v>7.177856608966982</v>
      </c>
      <c r="F28" s="42">
        <v>12100</v>
      </c>
    </row>
    <row r="29" spans="1:6" ht="21">
      <c r="A29" s="20" t="s">
        <v>126</v>
      </c>
      <c r="B29" s="22"/>
      <c r="C29" s="22"/>
      <c r="D29" s="38"/>
    </row>
    <row r="30" spans="1:6" ht="21">
      <c r="A30" s="19" t="s">
        <v>127</v>
      </c>
      <c r="B30" s="22"/>
      <c r="C30" s="22"/>
      <c r="D30" s="38"/>
    </row>
    <row r="31" spans="1:6" ht="42">
      <c r="A31" s="19" t="s">
        <v>128</v>
      </c>
      <c r="B31" s="22"/>
      <c r="C31" s="22"/>
      <c r="D31" s="38"/>
    </row>
    <row r="32" spans="1:6" ht="42">
      <c r="A32" s="19" t="s">
        <v>129</v>
      </c>
      <c r="B32" s="22">
        <v>168574</v>
      </c>
      <c r="C32" s="22">
        <v>12100</v>
      </c>
      <c r="D32" s="38">
        <f t="shared" si="5"/>
        <v>7.177856608966982</v>
      </c>
    </row>
    <row r="33" spans="1:4" ht="21">
      <c r="A33" s="19" t="s">
        <v>130</v>
      </c>
      <c r="B33" s="22"/>
      <c r="C33" s="22"/>
      <c r="D33" s="38"/>
    </row>
    <row r="34" spans="1:4" ht="42">
      <c r="A34" s="19" t="s">
        <v>19</v>
      </c>
      <c r="B34" s="22">
        <f t="shared" ref="B34" si="8">SUM(B36:B39)</f>
        <v>0</v>
      </c>
      <c r="C34" s="22">
        <f t="shared" ref="C34" si="9">SUM(C36:C39)</f>
        <v>0</v>
      </c>
      <c r="D34" s="38"/>
    </row>
    <row r="35" spans="1:4" ht="21">
      <c r="A35" s="20" t="s">
        <v>126</v>
      </c>
      <c r="B35" s="22"/>
      <c r="C35" s="22"/>
      <c r="D35" s="38"/>
    </row>
    <row r="36" spans="1:4" ht="21">
      <c r="A36" s="19" t="s">
        <v>127</v>
      </c>
      <c r="B36" s="22"/>
      <c r="C36" s="22"/>
      <c r="D36" s="38"/>
    </row>
    <row r="37" spans="1:4" ht="42">
      <c r="A37" s="19" t="s">
        <v>128</v>
      </c>
      <c r="B37" s="22"/>
      <c r="C37" s="22"/>
      <c r="D37" s="38"/>
    </row>
    <row r="38" spans="1:4" ht="42">
      <c r="A38" s="19" t="s">
        <v>129</v>
      </c>
      <c r="B38" s="22"/>
      <c r="C38" s="22"/>
      <c r="D38" s="38"/>
    </row>
    <row r="39" spans="1:4" ht="21">
      <c r="A39" s="19" t="s">
        <v>130</v>
      </c>
      <c r="B39" s="22"/>
      <c r="C39" s="22"/>
      <c r="D39" s="38"/>
    </row>
    <row r="40" spans="1:4" s="31" customFormat="1" ht="42">
      <c r="A40" s="24" t="s">
        <v>20</v>
      </c>
      <c r="B40" s="25">
        <f t="shared" ref="B40" si="10">SUM(B41,B47,B53,)</f>
        <v>198</v>
      </c>
      <c r="C40" s="25">
        <f t="shared" ref="C40" si="11">SUM(C41,C47,C53,)</f>
        <v>79</v>
      </c>
      <c r="D40" s="38">
        <f t="shared" si="5"/>
        <v>39.898989898989903</v>
      </c>
    </row>
    <row r="41" spans="1:4" ht="21">
      <c r="A41" s="19" t="s">
        <v>21</v>
      </c>
      <c r="B41" s="22">
        <f t="shared" ref="B41:C41" si="12">SUM(B43:B46)</f>
        <v>198</v>
      </c>
      <c r="C41" s="22">
        <f t="shared" si="12"/>
        <v>79</v>
      </c>
      <c r="D41" s="38">
        <f t="shared" si="5"/>
        <v>39.898989898989903</v>
      </c>
    </row>
    <row r="42" spans="1:4" ht="21">
      <c r="A42" s="20" t="s">
        <v>126</v>
      </c>
      <c r="B42" s="22"/>
      <c r="C42" s="22"/>
      <c r="D42" s="38"/>
    </row>
    <row r="43" spans="1:4" ht="21">
      <c r="A43" s="19" t="s">
        <v>127</v>
      </c>
      <c r="B43" s="22"/>
      <c r="C43" s="22"/>
      <c r="D43" s="38"/>
    </row>
    <row r="44" spans="1:4" ht="42">
      <c r="A44" s="19" t="s">
        <v>128</v>
      </c>
      <c r="B44" s="22"/>
      <c r="C44" s="22"/>
      <c r="D44" s="38"/>
    </row>
    <row r="45" spans="1:4" ht="42">
      <c r="A45" s="19" t="s">
        <v>129</v>
      </c>
      <c r="B45" s="22"/>
      <c r="C45" s="22"/>
      <c r="D45" s="38"/>
    </row>
    <row r="46" spans="1:4" ht="21">
      <c r="A46" s="19" t="s">
        <v>130</v>
      </c>
      <c r="B46" s="22">
        <v>198</v>
      </c>
      <c r="C46" s="22">
        <v>79</v>
      </c>
      <c r="D46" s="38">
        <f t="shared" si="5"/>
        <v>39.898989898989903</v>
      </c>
    </row>
    <row r="47" spans="1:4" ht="42">
      <c r="A47" s="19" t="s">
        <v>22</v>
      </c>
      <c r="B47" s="22">
        <f t="shared" ref="B47:C47" si="13">SUM(B49:B52)</f>
        <v>0</v>
      </c>
      <c r="C47" s="22">
        <f t="shared" si="13"/>
        <v>0</v>
      </c>
      <c r="D47" s="38"/>
    </row>
    <row r="48" spans="1:4" ht="21">
      <c r="A48" s="20" t="s">
        <v>126</v>
      </c>
      <c r="B48" s="22"/>
      <c r="C48" s="22"/>
      <c r="D48" s="38"/>
    </row>
    <row r="49" spans="1:6" ht="21">
      <c r="A49" s="19" t="s">
        <v>127</v>
      </c>
      <c r="B49" s="22"/>
      <c r="C49" s="22"/>
      <c r="D49" s="38"/>
    </row>
    <row r="50" spans="1:6" ht="42">
      <c r="A50" s="19" t="s">
        <v>128</v>
      </c>
      <c r="B50" s="22"/>
      <c r="C50" s="22"/>
      <c r="D50" s="38"/>
    </row>
    <row r="51" spans="1:6" ht="42">
      <c r="A51" s="19" t="s">
        <v>129</v>
      </c>
      <c r="B51" s="22"/>
      <c r="C51" s="22"/>
      <c r="D51" s="38"/>
    </row>
    <row r="52" spans="1:6" ht="21">
      <c r="A52" s="19" t="s">
        <v>130</v>
      </c>
      <c r="B52" s="22"/>
      <c r="C52" s="22"/>
      <c r="D52" s="38"/>
    </row>
    <row r="53" spans="1:6" ht="42">
      <c r="A53" s="19" t="s">
        <v>23</v>
      </c>
      <c r="B53" s="22">
        <f t="shared" ref="B53:C53" si="14">SUM(B55:B58)</f>
        <v>0</v>
      </c>
      <c r="C53" s="22">
        <f t="shared" si="14"/>
        <v>0</v>
      </c>
      <c r="D53" s="38"/>
    </row>
    <row r="54" spans="1:6" ht="21">
      <c r="A54" s="20" t="s">
        <v>126</v>
      </c>
      <c r="B54" s="22"/>
      <c r="C54" s="22"/>
      <c r="D54" s="38"/>
    </row>
    <row r="55" spans="1:6" ht="21">
      <c r="A55" s="19" t="s">
        <v>127</v>
      </c>
      <c r="B55" s="22"/>
      <c r="C55" s="22"/>
      <c r="D55" s="38"/>
    </row>
    <row r="56" spans="1:6" ht="42">
      <c r="A56" s="19" t="s">
        <v>128</v>
      </c>
      <c r="B56" s="22"/>
      <c r="C56" s="22"/>
      <c r="D56" s="38"/>
    </row>
    <row r="57" spans="1:6" ht="42">
      <c r="A57" s="19" t="s">
        <v>129</v>
      </c>
      <c r="B57" s="22"/>
      <c r="C57" s="22"/>
      <c r="D57" s="38"/>
    </row>
    <row r="58" spans="1:6" ht="21">
      <c r="A58" s="19" t="s">
        <v>130</v>
      </c>
      <c r="B58" s="22"/>
      <c r="C58" s="22"/>
      <c r="D58" s="38"/>
    </row>
    <row r="59" spans="1:6" s="31" customFormat="1" ht="42">
      <c r="A59" s="24" t="s">
        <v>24</v>
      </c>
      <c r="B59" s="25">
        <f t="shared" ref="B59:C59" si="15">SUM(B60,B61,)</f>
        <v>153132</v>
      </c>
      <c r="C59" s="25">
        <f t="shared" si="15"/>
        <v>0</v>
      </c>
      <c r="D59" s="38">
        <f t="shared" si="5"/>
        <v>0</v>
      </c>
    </row>
    <row r="60" spans="1:6" ht="42">
      <c r="A60" s="19" t="s">
        <v>25</v>
      </c>
      <c r="B60" s="22">
        <v>153132</v>
      </c>
      <c r="C60" s="22">
        <v>0</v>
      </c>
      <c r="D60" s="38">
        <f t="shared" si="5"/>
        <v>0</v>
      </c>
    </row>
    <row r="61" spans="1:6" ht="63">
      <c r="A61" s="19" t="s">
        <v>133</v>
      </c>
      <c r="B61" s="22"/>
      <c r="C61" s="22"/>
      <c r="D61" s="38"/>
    </row>
    <row r="62" spans="1:6" s="14" customFormat="1" ht="42">
      <c r="A62" s="37" t="s">
        <v>132</v>
      </c>
      <c r="B62" s="21">
        <f t="shared" ref="B62:C62" si="16">SUM(B69,B63,)</f>
        <v>72967</v>
      </c>
      <c r="C62" s="21">
        <f t="shared" si="16"/>
        <v>77386</v>
      </c>
      <c r="D62" s="38">
        <f t="shared" si="5"/>
        <v>106.05616237477216</v>
      </c>
    </row>
    <row r="63" spans="1:6" s="31" customFormat="1" ht="23.25">
      <c r="A63" s="24" t="s">
        <v>27</v>
      </c>
      <c r="B63" s="25">
        <f t="shared" ref="B63:C63" si="17">SUM(B64:B68)</f>
        <v>72967</v>
      </c>
      <c r="C63" s="25">
        <f t="shared" si="17"/>
        <v>77386</v>
      </c>
      <c r="D63" s="38">
        <f t="shared" si="5"/>
        <v>106.05616237477216</v>
      </c>
      <c r="F63" s="42">
        <v>77386</v>
      </c>
    </row>
    <row r="64" spans="1:6" ht="21">
      <c r="A64" s="19" t="s">
        <v>28</v>
      </c>
      <c r="B64" s="22">
        <v>15334</v>
      </c>
      <c r="C64" s="22">
        <v>14691</v>
      </c>
      <c r="D64" s="38">
        <f t="shared" si="5"/>
        <v>95.806704056345367</v>
      </c>
    </row>
    <row r="65" spans="1:4" ht="42">
      <c r="A65" s="19" t="s">
        <v>29</v>
      </c>
      <c r="B65" s="22"/>
      <c r="C65" s="22"/>
      <c r="D65" s="38"/>
    </row>
    <row r="66" spans="1:4" ht="21">
      <c r="A66" s="19" t="s">
        <v>30</v>
      </c>
      <c r="B66" s="22"/>
      <c r="C66" s="22"/>
      <c r="D66" s="38"/>
    </row>
    <row r="67" spans="1:4" ht="42">
      <c r="A67" s="19" t="s">
        <v>31</v>
      </c>
      <c r="B67" s="22">
        <v>9912</v>
      </c>
      <c r="C67" s="22">
        <v>12341</v>
      </c>
      <c r="D67" s="38">
        <f t="shared" ref="D67:D68" si="18">C67/B67*100</f>
        <v>124.50564971751412</v>
      </c>
    </row>
    <row r="68" spans="1:4" ht="42">
      <c r="A68" s="19" t="s">
        <v>32</v>
      </c>
      <c r="B68" s="22">
        <v>47721</v>
      </c>
      <c r="C68" s="22">
        <v>50354</v>
      </c>
      <c r="D68" s="38">
        <f t="shared" si="18"/>
        <v>105.51748706020409</v>
      </c>
    </row>
    <row r="69" spans="1:4" s="31" customFormat="1" ht="21">
      <c r="A69" s="24" t="s">
        <v>33</v>
      </c>
      <c r="B69" s="25">
        <f t="shared" ref="B69:C69" si="19">SUM(B70:B71)</f>
        <v>0</v>
      </c>
      <c r="C69" s="25">
        <f t="shared" si="19"/>
        <v>0</v>
      </c>
      <c r="D69" s="38"/>
    </row>
    <row r="70" spans="1:4" ht="21">
      <c r="A70" s="19" t="s">
        <v>34</v>
      </c>
      <c r="B70" s="22"/>
      <c r="C70" s="22"/>
      <c r="D70" s="38"/>
    </row>
    <row r="71" spans="1:4" ht="42">
      <c r="A71" s="19" t="s">
        <v>35</v>
      </c>
      <c r="B71" s="22"/>
      <c r="C71" s="22"/>
      <c r="D71" s="38"/>
    </row>
    <row r="72" spans="1:4" s="14" customFormat="1" ht="21">
      <c r="A72" s="37" t="s">
        <v>36</v>
      </c>
      <c r="B72" s="21">
        <f t="shared" ref="B72:C72" si="20">SUM(B73,B76,B80,B83,)</f>
        <v>134289</v>
      </c>
      <c r="C72" s="21">
        <f t="shared" si="20"/>
        <v>89534</v>
      </c>
      <c r="D72" s="38">
        <f t="shared" ref="D72" si="21">C72/B72*100</f>
        <v>66.672623967711431</v>
      </c>
    </row>
    <row r="73" spans="1:4" ht="21">
      <c r="A73" s="19" t="s">
        <v>37</v>
      </c>
      <c r="B73" s="22">
        <f t="shared" ref="B73" si="22">SUM(B74:B75)</f>
        <v>0</v>
      </c>
      <c r="C73" s="22">
        <f t="shared" ref="C73" si="23">SUM(C74:C75)</f>
        <v>0</v>
      </c>
      <c r="D73" s="38"/>
    </row>
    <row r="74" spans="1:4" ht="42">
      <c r="A74" s="19" t="s">
        <v>38</v>
      </c>
      <c r="B74" s="22"/>
      <c r="C74" s="22"/>
      <c r="D74" s="38"/>
    </row>
    <row r="75" spans="1:4" ht="42">
      <c r="A75" s="19" t="s">
        <v>39</v>
      </c>
      <c r="B75" s="22"/>
      <c r="C75" s="22"/>
      <c r="D75" s="38"/>
    </row>
    <row r="76" spans="1:4" ht="42">
      <c r="A76" s="19" t="s">
        <v>40</v>
      </c>
      <c r="B76" s="22">
        <v>2351</v>
      </c>
      <c r="C76" s="22">
        <f>SUM(C77:C79)</f>
        <v>2192</v>
      </c>
      <c r="D76" s="38">
        <f t="shared" ref="D76:D77" si="24">C76/B76*100</f>
        <v>93.236920459378993</v>
      </c>
    </row>
    <row r="77" spans="1:4" ht="21">
      <c r="A77" s="19" t="s">
        <v>41</v>
      </c>
      <c r="B77" s="22">
        <v>2351</v>
      </c>
      <c r="C77" s="22">
        <v>2192</v>
      </c>
      <c r="D77" s="38">
        <f t="shared" si="24"/>
        <v>93.236920459378993</v>
      </c>
    </row>
    <row r="78" spans="1:4" ht="21">
      <c r="A78" s="19" t="s">
        <v>42</v>
      </c>
      <c r="B78" s="22"/>
      <c r="C78" s="22"/>
      <c r="D78" s="38"/>
    </row>
    <row r="79" spans="1:4" ht="42">
      <c r="A79" s="19" t="s">
        <v>43</v>
      </c>
      <c r="B79" s="22"/>
      <c r="C79" s="22"/>
      <c r="D79" s="38"/>
    </row>
    <row r="80" spans="1:4" ht="21">
      <c r="A80" s="19" t="s">
        <v>44</v>
      </c>
      <c r="B80" s="22">
        <v>131938</v>
      </c>
      <c r="C80" s="22">
        <v>87342</v>
      </c>
      <c r="D80" s="38">
        <f t="shared" ref="D80:D81" si="25">C80/B80*100</f>
        <v>66.199275417241438</v>
      </c>
    </row>
    <row r="81" spans="1:6" ht="21">
      <c r="A81" s="19" t="s">
        <v>45</v>
      </c>
      <c r="B81" s="22">
        <v>131938</v>
      </c>
      <c r="C81" s="22">
        <v>87342</v>
      </c>
      <c r="D81" s="38">
        <f t="shared" si="25"/>
        <v>66.199275417241438</v>
      </c>
    </row>
    <row r="82" spans="1:6" ht="42">
      <c r="A82" s="19" t="s">
        <v>46</v>
      </c>
      <c r="B82" s="22"/>
      <c r="C82" s="22"/>
      <c r="D82" s="38"/>
    </row>
    <row r="83" spans="1:6" ht="21">
      <c r="A83" s="19" t="s">
        <v>47</v>
      </c>
      <c r="B83" s="22">
        <f t="shared" ref="B83" si="26">SUM(B84:B85)</f>
        <v>0</v>
      </c>
      <c r="C83" s="22">
        <f t="shared" ref="C83" si="27">SUM(C84:C85)</f>
        <v>0</v>
      </c>
      <c r="D83" s="38"/>
    </row>
    <row r="84" spans="1:6" ht="42">
      <c r="A84" s="19" t="s">
        <v>48</v>
      </c>
      <c r="B84" s="22"/>
      <c r="C84" s="22"/>
      <c r="D84" s="38"/>
    </row>
    <row r="85" spans="1:6" ht="42">
      <c r="A85" s="19" t="s">
        <v>49</v>
      </c>
      <c r="B85" s="22"/>
      <c r="C85" s="22"/>
      <c r="D85" s="38"/>
    </row>
    <row r="86" spans="1:6" s="31" customFormat="1" ht="21">
      <c r="A86" s="46" t="s">
        <v>50</v>
      </c>
      <c r="B86" s="25">
        <f t="shared" ref="B86:C86" si="28">SUM(B87:B89)</f>
        <v>57802</v>
      </c>
      <c r="C86" s="25">
        <f t="shared" si="28"/>
        <v>64186</v>
      </c>
      <c r="D86" s="38">
        <f t="shared" ref="D86" si="29">C86/B86*100</f>
        <v>111.04460053285354</v>
      </c>
    </row>
    <row r="87" spans="1:6" ht="42">
      <c r="A87" s="48" t="s">
        <v>135</v>
      </c>
      <c r="B87" s="22">
        <v>57802</v>
      </c>
      <c r="C87" s="22">
        <v>64186</v>
      </c>
      <c r="D87" s="38"/>
    </row>
    <row r="88" spans="1:6" ht="42">
      <c r="A88" s="48" t="s">
        <v>136</v>
      </c>
      <c r="B88" s="22"/>
      <c r="C88" s="22"/>
      <c r="D88" s="38"/>
    </row>
    <row r="89" spans="1:6" ht="42">
      <c r="A89" s="48" t="s">
        <v>137</v>
      </c>
      <c r="B89" s="22"/>
      <c r="C89" s="22"/>
      <c r="D89" s="38"/>
    </row>
    <row r="90" spans="1:6" s="31" customFormat="1" ht="42">
      <c r="A90" s="46" t="s">
        <v>78</v>
      </c>
      <c r="B90" s="25">
        <v>613</v>
      </c>
      <c r="C90" s="25">
        <v>611</v>
      </c>
      <c r="D90" s="38">
        <f t="shared" ref="D90" si="30">C90/B90*100</f>
        <v>99.673735725938002</v>
      </c>
    </row>
    <row r="91" spans="1:6" ht="42">
      <c r="A91" s="19" t="s">
        <v>79</v>
      </c>
      <c r="B91" s="22"/>
      <c r="C91" s="22"/>
      <c r="D91" s="38"/>
    </row>
    <row r="92" spans="1:6" ht="84">
      <c r="A92" s="19" t="s">
        <v>80</v>
      </c>
      <c r="B92" s="22"/>
      <c r="C92" s="22"/>
      <c r="D92" s="38"/>
    </row>
    <row r="93" spans="1:6" s="31" customFormat="1" ht="21.75" thickBot="1">
      <c r="A93" s="49" t="s">
        <v>81</v>
      </c>
      <c r="B93" s="27">
        <v>96</v>
      </c>
      <c r="C93" s="27">
        <v>215</v>
      </c>
      <c r="D93" s="38"/>
    </row>
    <row r="94" spans="1:6" s="31" customFormat="1" ht="27" thickBot="1">
      <c r="A94" s="28" t="s">
        <v>85</v>
      </c>
      <c r="B94" s="29">
        <f t="shared" ref="B94:C94" si="31">SUM(B93,B90,B86,B72,B62,B4,)</f>
        <v>4876681</v>
      </c>
      <c r="C94" s="29">
        <f t="shared" si="31"/>
        <v>4942336</v>
      </c>
      <c r="D94" s="30">
        <f t="shared" ref="D94:D134" si="32">C94/B94*100</f>
        <v>101.34630499718969</v>
      </c>
      <c r="F94" s="39">
        <v>4942336</v>
      </c>
    </row>
    <row r="95" spans="1:6" ht="21">
      <c r="A95" s="43"/>
      <c r="B95" s="35"/>
      <c r="C95" s="35"/>
      <c r="D95" s="50"/>
    </row>
    <row r="96" spans="1:6" s="31" customFormat="1" ht="42">
      <c r="A96" s="44" t="s">
        <v>138</v>
      </c>
      <c r="B96" s="16" t="s">
        <v>165</v>
      </c>
      <c r="C96" s="16" t="s">
        <v>166</v>
      </c>
      <c r="D96" s="23" t="s">
        <v>143</v>
      </c>
    </row>
    <row r="97" spans="1:6" s="31" customFormat="1" ht="23.25">
      <c r="A97" s="46" t="s">
        <v>87</v>
      </c>
      <c r="B97" s="25">
        <f>SUM(B98:B103)</f>
        <v>4700183</v>
      </c>
      <c r="C97" s="25">
        <f>SUM(C98:C103)</f>
        <v>4451033</v>
      </c>
      <c r="D97" s="38">
        <f t="shared" ref="D97:D98" si="33">C97/B97*100</f>
        <v>94.699142565300122</v>
      </c>
      <c r="F97" s="40">
        <v>4451033</v>
      </c>
    </row>
    <row r="98" spans="1:6" ht="42">
      <c r="A98" s="19" t="s">
        <v>88</v>
      </c>
      <c r="B98" s="22">
        <v>2985599</v>
      </c>
      <c r="C98" s="22">
        <v>2985599</v>
      </c>
      <c r="D98" s="38">
        <f t="shared" si="33"/>
        <v>100</v>
      </c>
    </row>
    <row r="99" spans="1:6" ht="21">
      <c r="A99" s="19" t="s">
        <v>89</v>
      </c>
      <c r="B99" s="22"/>
      <c r="C99" s="22"/>
      <c r="D99" s="38"/>
    </row>
    <row r="100" spans="1:6" ht="42">
      <c r="A100" s="19" t="s">
        <v>90</v>
      </c>
      <c r="B100" s="22">
        <v>71862</v>
      </c>
      <c r="C100" s="22">
        <v>71862</v>
      </c>
      <c r="D100" s="38">
        <f t="shared" ref="D100:D101" si="34">C100/B100*100</f>
        <v>100</v>
      </c>
    </row>
    <row r="101" spans="1:6" ht="21">
      <c r="A101" s="19" t="s">
        <v>91</v>
      </c>
      <c r="B101" s="22">
        <v>1133046</v>
      </c>
      <c r="C101" s="22">
        <v>1642719</v>
      </c>
      <c r="D101" s="38">
        <f t="shared" si="34"/>
        <v>144.98255145863453</v>
      </c>
    </row>
    <row r="102" spans="1:6" ht="42">
      <c r="A102" s="19" t="s">
        <v>92</v>
      </c>
      <c r="B102" s="22"/>
      <c r="C102" s="22"/>
      <c r="D102" s="38"/>
    </row>
    <row r="103" spans="1:6" ht="21">
      <c r="A103" s="19" t="s">
        <v>93</v>
      </c>
      <c r="B103" s="22">
        <v>509676</v>
      </c>
      <c r="C103" s="22">
        <v>-249147</v>
      </c>
      <c r="D103" s="38"/>
    </row>
    <row r="104" spans="1:6" s="31" customFormat="1" ht="21">
      <c r="A104" s="46" t="s">
        <v>94</v>
      </c>
      <c r="B104" s="25">
        <f>SUM(B105:B107)</f>
        <v>43275</v>
      </c>
      <c r="C104" s="25">
        <f>SUM(C105:C107)</f>
        <v>71441</v>
      </c>
      <c r="D104" s="38">
        <f t="shared" ref="D104:D108" si="35">C104/B104*100</f>
        <v>165.08607741190065</v>
      </c>
    </row>
    <row r="105" spans="1:6" ht="42">
      <c r="A105" s="48" t="s">
        <v>139</v>
      </c>
      <c r="B105" s="22">
        <v>24677</v>
      </c>
      <c r="C105" s="22">
        <v>49416</v>
      </c>
      <c r="D105" s="38">
        <f t="shared" si="35"/>
        <v>200.25124609960693</v>
      </c>
    </row>
    <row r="106" spans="1:6" ht="63">
      <c r="A106" s="48" t="s">
        <v>140</v>
      </c>
      <c r="B106" s="22">
        <v>18332</v>
      </c>
      <c r="C106" s="22">
        <v>20371</v>
      </c>
      <c r="D106" s="38">
        <f t="shared" si="35"/>
        <v>111.12262710015276</v>
      </c>
    </row>
    <row r="107" spans="1:6" ht="42">
      <c r="A107" s="48" t="s">
        <v>142</v>
      </c>
      <c r="B107" s="22">
        <v>266</v>
      </c>
      <c r="C107" s="22">
        <f>SUM(C108)</f>
        <v>1654</v>
      </c>
      <c r="D107" s="38">
        <f t="shared" si="35"/>
        <v>621.80451127819549</v>
      </c>
    </row>
    <row r="108" spans="1:6" ht="21">
      <c r="A108" s="51" t="s">
        <v>113</v>
      </c>
      <c r="B108" s="22">
        <v>266</v>
      </c>
      <c r="C108" s="22">
        <v>1654</v>
      </c>
      <c r="D108" s="38">
        <f t="shared" si="35"/>
        <v>621.80451127819549</v>
      </c>
    </row>
    <row r="109" spans="1:6" ht="84">
      <c r="A109" s="52" t="s">
        <v>70</v>
      </c>
      <c r="B109" s="22"/>
      <c r="C109" s="22"/>
      <c r="D109" s="38"/>
    </row>
    <row r="110" spans="1:6" ht="63">
      <c r="A110" s="52" t="s">
        <v>114</v>
      </c>
      <c r="B110" s="22"/>
      <c r="C110" s="22"/>
      <c r="D110" s="38"/>
    </row>
    <row r="111" spans="1:6" ht="42">
      <c r="A111" s="52" t="s">
        <v>115</v>
      </c>
      <c r="B111" s="22"/>
      <c r="C111" s="22"/>
      <c r="D111" s="38"/>
    </row>
    <row r="112" spans="1:6" ht="126">
      <c r="A112" s="52" t="s">
        <v>116</v>
      </c>
      <c r="B112" s="22"/>
      <c r="C112" s="22"/>
      <c r="D112" s="38"/>
    </row>
    <row r="113" spans="1:6" ht="147">
      <c r="A113" s="52" t="s">
        <v>117</v>
      </c>
      <c r="B113" s="22"/>
      <c r="C113" s="22"/>
      <c r="D113" s="38"/>
    </row>
    <row r="114" spans="1:6" ht="105">
      <c r="A114" s="52" t="s">
        <v>118</v>
      </c>
      <c r="B114" s="22"/>
      <c r="C114" s="22"/>
      <c r="D114" s="38"/>
    </row>
    <row r="115" spans="1:6" ht="84">
      <c r="A115" s="52" t="s">
        <v>119</v>
      </c>
      <c r="B115" s="22"/>
      <c r="C115" s="22"/>
      <c r="D115" s="38"/>
    </row>
    <row r="116" spans="1:6" ht="63">
      <c r="A116" s="52" t="s">
        <v>120</v>
      </c>
      <c r="B116" s="22"/>
      <c r="C116" s="22"/>
      <c r="D116" s="38"/>
    </row>
    <row r="117" spans="1:6" ht="84">
      <c r="A117" s="52" t="s">
        <v>121</v>
      </c>
      <c r="B117" s="22"/>
      <c r="C117" s="22"/>
      <c r="D117" s="38"/>
    </row>
    <row r="118" spans="1:6" s="31" customFormat="1" ht="42">
      <c r="A118" s="46" t="s">
        <v>122</v>
      </c>
      <c r="B118" s="25">
        <v>0</v>
      </c>
      <c r="C118" s="25">
        <v>0</v>
      </c>
      <c r="D118" s="38"/>
    </row>
    <row r="119" spans="1:6" s="31" customFormat="1" ht="21">
      <c r="A119" s="53" t="s">
        <v>123</v>
      </c>
      <c r="B119" s="25">
        <v>133223</v>
      </c>
      <c r="C119" s="25">
        <v>419862</v>
      </c>
      <c r="D119" s="38"/>
    </row>
    <row r="120" spans="1:6" s="31" customFormat="1" ht="23.25">
      <c r="A120" s="32" t="s">
        <v>124</v>
      </c>
      <c r="B120" s="33">
        <f>SUM(B119,B118,B104,B97,)</f>
        <v>4876681</v>
      </c>
      <c r="C120" s="33">
        <f>SUM(C119,C118,C104,C97,)</f>
        <v>4942336</v>
      </c>
      <c r="D120" s="34">
        <f t="shared" si="32"/>
        <v>101.34630499718969</v>
      </c>
      <c r="F120" s="40">
        <v>4942336</v>
      </c>
    </row>
    <row r="121" spans="1:6" ht="21">
      <c r="A121" s="43"/>
      <c r="B121" s="35"/>
      <c r="C121" s="35"/>
      <c r="D121" s="38"/>
    </row>
    <row r="122" spans="1:6" ht="21">
      <c r="A122" s="43" t="s">
        <v>164</v>
      </c>
      <c r="B122" s="35"/>
      <c r="C122" s="35"/>
      <c r="D122" s="38"/>
    </row>
    <row r="123" spans="1:6" ht="42">
      <c r="A123" s="46" t="s">
        <v>152</v>
      </c>
      <c r="B123" s="16" t="s">
        <v>165</v>
      </c>
      <c r="C123" s="16" t="s">
        <v>166</v>
      </c>
      <c r="D123" s="23" t="s">
        <v>143</v>
      </c>
    </row>
    <row r="124" spans="1:6" ht="63">
      <c r="A124" s="46" t="s">
        <v>149</v>
      </c>
      <c r="B124" s="25">
        <f>SUM(B125:B128)</f>
        <v>268302</v>
      </c>
      <c r="C124" s="25">
        <f>SUM(C125:C128)</f>
        <v>319054</v>
      </c>
      <c r="D124" s="38">
        <f t="shared" si="32"/>
        <v>118.91599764444545</v>
      </c>
    </row>
    <row r="125" spans="1:6" ht="21">
      <c r="A125" s="20" t="s">
        <v>145</v>
      </c>
      <c r="B125" s="17">
        <v>14873</v>
      </c>
      <c r="C125" s="17">
        <v>14873</v>
      </c>
      <c r="D125" s="38">
        <f t="shared" si="32"/>
        <v>100</v>
      </c>
    </row>
    <row r="126" spans="1:6" ht="21">
      <c r="A126" s="20" t="s">
        <v>146</v>
      </c>
      <c r="B126" s="17">
        <v>9107</v>
      </c>
      <c r="C126" s="17">
        <v>24940</v>
      </c>
      <c r="D126" s="38">
        <f t="shared" si="32"/>
        <v>273.85527616119469</v>
      </c>
    </row>
    <row r="127" spans="1:6" ht="42">
      <c r="A127" s="54" t="s">
        <v>147</v>
      </c>
      <c r="B127" s="17">
        <v>153470</v>
      </c>
      <c r="C127" s="17">
        <v>160486</v>
      </c>
      <c r="D127" s="38">
        <f t="shared" si="32"/>
        <v>104.57157750700463</v>
      </c>
    </row>
    <row r="128" spans="1:6" ht="21">
      <c r="A128" s="54" t="s">
        <v>148</v>
      </c>
      <c r="B128" s="17">
        <v>90852</v>
      </c>
      <c r="C128" s="17">
        <v>118755</v>
      </c>
      <c r="D128" s="38">
        <f t="shared" si="32"/>
        <v>130.71258750495312</v>
      </c>
    </row>
    <row r="129" spans="1:4" ht="63">
      <c r="A129" s="46" t="s">
        <v>150</v>
      </c>
      <c r="B129" s="25">
        <f t="shared" ref="B129:C129" si="36">SUM(B130:B133)</f>
        <v>0</v>
      </c>
      <c r="C129" s="25">
        <f t="shared" si="36"/>
        <v>0</v>
      </c>
      <c r="D129" s="38"/>
    </row>
    <row r="130" spans="1:4" ht="21">
      <c r="A130" s="20" t="s">
        <v>145</v>
      </c>
      <c r="B130" s="18">
        <v>0</v>
      </c>
      <c r="C130" s="18">
        <v>0</v>
      </c>
      <c r="D130" s="38"/>
    </row>
    <row r="131" spans="1:4" ht="21">
      <c r="A131" s="20" t="s">
        <v>146</v>
      </c>
      <c r="B131" s="18">
        <v>0</v>
      </c>
      <c r="C131" s="18">
        <v>0</v>
      </c>
      <c r="D131" s="38"/>
    </row>
    <row r="132" spans="1:4" ht="42">
      <c r="A132" s="54" t="s">
        <v>147</v>
      </c>
      <c r="B132" s="18">
        <v>0</v>
      </c>
      <c r="C132" s="18">
        <v>0</v>
      </c>
      <c r="D132" s="38"/>
    </row>
    <row r="133" spans="1:4" ht="21">
      <c r="A133" s="54" t="s">
        <v>148</v>
      </c>
      <c r="B133" s="18">
        <v>0</v>
      </c>
      <c r="C133" s="18">
        <v>0</v>
      </c>
      <c r="D133" s="38"/>
    </row>
    <row r="134" spans="1:4" s="31" customFormat="1" ht="42">
      <c r="A134" s="46" t="s">
        <v>151</v>
      </c>
      <c r="B134" s="25">
        <f t="shared" ref="B134:C134" si="37">SUM(B129,B124,)</f>
        <v>268302</v>
      </c>
      <c r="C134" s="25">
        <f t="shared" si="37"/>
        <v>319054</v>
      </c>
      <c r="D134" s="38">
        <f t="shared" si="32"/>
        <v>118.91599764444545</v>
      </c>
    </row>
    <row r="135" spans="1:4" ht="21">
      <c r="A135" s="43"/>
      <c r="B135" s="35"/>
      <c r="C135" s="35"/>
      <c r="D135" s="38"/>
    </row>
    <row r="136" spans="1:4" ht="16.5" customHeight="1">
      <c r="A136" s="43"/>
      <c r="B136" s="35"/>
      <c r="C136" s="35"/>
      <c r="D136" s="38"/>
    </row>
    <row r="137" spans="1:4" ht="84">
      <c r="A137" s="46" t="s">
        <v>153</v>
      </c>
      <c r="B137" s="16" t="s">
        <v>165</v>
      </c>
      <c r="C137" s="16" t="s">
        <v>166</v>
      </c>
      <c r="D137" s="23" t="s">
        <v>143</v>
      </c>
    </row>
    <row r="138" spans="1:4" ht="16.5" customHeight="1">
      <c r="A138" s="55" t="s">
        <v>155</v>
      </c>
      <c r="B138" s="25"/>
      <c r="C138" s="25"/>
      <c r="D138" s="38"/>
    </row>
    <row r="139" spans="1:4" ht="21">
      <c r="A139" s="56" t="s">
        <v>156</v>
      </c>
      <c r="B139" s="17"/>
      <c r="C139" s="17"/>
      <c r="D139" s="38"/>
    </row>
    <row r="140" spans="1:4" ht="21">
      <c r="A140" s="56" t="s">
        <v>157</v>
      </c>
      <c r="B140" s="17"/>
      <c r="C140" s="17"/>
      <c r="D140" s="38"/>
    </row>
    <row r="141" spans="1:4" ht="105">
      <c r="A141" s="46" t="s">
        <v>154</v>
      </c>
      <c r="B141" s="25">
        <f t="shared" ref="B141:C141" si="38">SUM(B138:B140)</f>
        <v>0</v>
      </c>
      <c r="C141" s="25">
        <f t="shared" si="38"/>
        <v>0</v>
      </c>
      <c r="D141" s="38"/>
    </row>
    <row r="142" spans="1:4" ht="21">
      <c r="A142" s="43"/>
      <c r="B142" s="35"/>
      <c r="C142" s="35"/>
      <c r="D142" s="38"/>
    </row>
    <row r="143" spans="1:4" ht="21">
      <c r="A143" s="43"/>
      <c r="B143" s="35"/>
      <c r="C143" s="35"/>
      <c r="D143" s="38"/>
    </row>
    <row r="144" spans="1:4" ht="42">
      <c r="A144" s="46"/>
      <c r="B144" s="16" t="s">
        <v>165</v>
      </c>
      <c r="C144" s="16" t="s">
        <v>166</v>
      </c>
      <c r="D144" s="23" t="s">
        <v>143</v>
      </c>
    </row>
    <row r="145" spans="1:4" ht="63">
      <c r="A145" s="46" t="s">
        <v>158</v>
      </c>
      <c r="B145" s="25"/>
      <c r="C145" s="25"/>
      <c r="D145" s="38"/>
    </row>
    <row r="146" spans="1:4" ht="63">
      <c r="A146" s="46" t="s">
        <v>159</v>
      </c>
      <c r="B146" s="22">
        <v>0</v>
      </c>
      <c r="C146" s="22">
        <v>0</v>
      </c>
      <c r="D146" s="38"/>
    </row>
    <row r="147" spans="1:4" ht="21">
      <c r="A147" s="43"/>
      <c r="B147" s="35"/>
      <c r="C147" s="35"/>
      <c r="D147" s="38"/>
    </row>
    <row r="148" spans="1:4" ht="42">
      <c r="A148" s="46"/>
      <c r="B148" s="16" t="s">
        <v>165</v>
      </c>
      <c r="C148" s="16" t="s">
        <v>166</v>
      </c>
      <c r="D148" s="23" t="s">
        <v>143</v>
      </c>
    </row>
    <row r="149" spans="1:4" ht="21">
      <c r="A149" s="57" t="s">
        <v>160</v>
      </c>
      <c r="B149" s="22"/>
      <c r="C149" s="22"/>
      <c r="D149" s="38"/>
    </row>
    <row r="150" spans="1:4" ht="21">
      <c r="A150" s="58" t="s">
        <v>161</v>
      </c>
      <c r="B150" s="22"/>
      <c r="C150" s="22"/>
      <c r="D150" s="38"/>
    </row>
    <row r="151" spans="1:4" ht="21">
      <c r="A151" s="57" t="s">
        <v>162</v>
      </c>
      <c r="B151" s="22">
        <v>57802</v>
      </c>
      <c r="C151" s="22">
        <v>64186</v>
      </c>
      <c r="D151" s="38">
        <f t="shared" ref="D151" si="39">C151/B151*100</f>
        <v>111.04460053285354</v>
      </c>
    </row>
  </sheetData>
  <mergeCells count="2">
    <mergeCell ref="A3:D3"/>
    <mergeCell ref="C1:D1"/>
  </mergeCells>
  <pageMargins left="0" right="0" top="0.74803149606299213" bottom="0.74803149606299213" header="0.31496062992125984" footer="0.31496062992125984"/>
  <pageSetup paperSize="9" scale="67" orientation="portrait" r:id="rId1"/>
  <headerFooter>
    <oddHeader>&amp;C&amp;"-,Félkövér"Fegyvernek Város Önkormányzat 
2016. évi VAGYONKIMUTATÁSA &amp;R5. melléklet</oddHeader>
  </headerFooter>
  <rowBreaks count="3" manualBreakCount="3">
    <brk id="87" max="3" man="1"/>
    <brk id="113" max="3" man="1"/>
    <brk id="14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B23"/>
  <sheetViews>
    <sheetView workbookViewId="0">
      <selection activeCell="AB23" sqref="AB23"/>
    </sheetView>
  </sheetViews>
  <sheetFormatPr defaultRowHeight="15"/>
  <sheetData>
    <row r="1" spans="1:1">
      <c r="A1" s="1" t="s">
        <v>0</v>
      </c>
    </row>
    <row r="3" spans="1:1">
      <c r="A3" t="s">
        <v>1</v>
      </c>
    </row>
    <row r="5" spans="1:1">
      <c r="A5" t="s">
        <v>2</v>
      </c>
    </row>
    <row r="7" spans="1:1">
      <c r="A7" s="3" t="s">
        <v>3</v>
      </c>
    </row>
    <row r="9" spans="1:1">
      <c r="A9" s="2" t="s">
        <v>4</v>
      </c>
    </row>
    <row r="11" spans="1:1">
      <c r="A11" t="s">
        <v>5</v>
      </c>
    </row>
    <row r="23" spans="28:28">
      <c r="AB23" t="s">
        <v>163</v>
      </c>
    </row>
  </sheetData>
  <hyperlinks>
    <hyperlink ref="A7" r:id="rId1" location="foot107" display="http://njt.hu/cgi_bin/njt_doc.cgi?docid=158295.289249 - foot10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7"/>
  <sheetViews>
    <sheetView topLeftCell="A134" workbookViewId="0">
      <selection activeCell="A116" sqref="A116:A157"/>
    </sheetView>
  </sheetViews>
  <sheetFormatPr defaultRowHeight="15"/>
  <sheetData>
    <row r="1" spans="1:1">
      <c r="A1" s="3" t="s">
        <v>6</v>
      </c>
    </row>
    <row r="3" spans="1:1">
      <c r="A3" s="1" t="s">
        <v>7</v>
      </c>
    </row>
    <row r="5" spans="1:1">
      <c r="A5" s="1" t="s">
        <v>8</v>
      </c>
    </row>
    <row r="7" spans="1:1">
      <c r="A7" t="s">
        <v>9</v>
      </c>
    </row>
    <row r="9" spans="1:1">
      <c r="A9" s="4" t="s">
        <v>10</v>
      </c>
    </row>
    <row r="11" spans="1:1">
      <c r="A11" s="5" t="s">
        <v>11</v>
      </c>
    </row>
    <row r="13" spans="1:1">
      <c r="A13" s="5" t="s">
        <v>12</v>
      </c>
    </row>
    <row r="15" spans="1:1">
      <c r="A15" s="5" t="s">
        <v>13</v>
      </c>
    </row>
    <row r="17" spans="1:5" s="10" customFormat="1">
      <c r="A17" s="9" t="s">
        <v>14</v>
      </c>
    </row>
    <row r="19" spans="1:5" s="10" customFormat="1">
      <c r="A19" s="11" t="s">
        <v>15</v>
      </c>
    </row>
    <row r="20" spans="1:5" s="10" customFormat="1">
      <c r="A20" s="11" t="s">
        <v>16</v>
      </c>
    </row>
    <row r="21" spans="1:5" s="10" customFormat="1">
      <c r="A21" s="11" t="s">
        <v>17</v>
      </c>
    </row>
    <row r="22" spans="1:5" s="10" customFormat="1">
      <c r="A22" s="11" t="s">
        <v>18</v>
      </c>
    </row>
    <row r="23" spans="1:5" s="10" customFormat="1">
      <c r="A23" s="11" t="s">
        <v>19</v>
      </c>
    </row>
    <row r="25" spans="1:5" s="10" customFormat="1">
      <c r="A25" s="9" t="s">
        <v>20</v>
      </c>
    </row>
    <row r="26" spans="1:5" s="10" customFormat="1">
      <c r="A26" s="11" t="s">
        <v>21</v>
      </c>
      <c r="E26" s="12" t="s">
        <v>125</v>
      </c>
    </row>
    <row r="27" spans="1:5" s="10" customFormat="1">
      <c r="A27" s="11" t="s">
        <v>22</v>
      </c>
    </row>
    <row r="28" spans="1:5" s="10" customFormat="1">
      <c r="A28" s="11" t="s">
        <v>23</v>
      </c>
    </row>
    <row r="30" spans="1:5">
      <c r="A30" s="4" t="s">
        <v>24</v>
      </c>
    </row>
    <row r="31" spans="1:5">
      <c r="A31" s="5" t="s">
        <v>25</v>
      </c>
    </row>
    <row r="32" spans="1:5">
      <c r="A32" s="5" t="s">
        <v>26</v>
      </c>
    </row>
    <row r="34" spans="1:1">
      <c r="A34" s="4" t="s">
        <v>27</v>
      </c>
    </row>
    <row r="35" spans="1:1">
      <c r="A35" s="5" t="s">
        <v>28</v>
      </c>
    </row>
    <row r="36" spans="1:1">
      <c r="A36" s="5" t="s">
        <v>29</v>
      </c>
    </row>
    <row r="37" spans="1:1">
      <c r="A37" s="5" t="s">
        <v>30</v>
      </c>
    </row>
    <row r="38" spans="1:1">
      <c r="A38" s="5" t="s">
        <v>31</v>
      </c>
    </row>
    <row r="39" spans="1:1">
      <c r="A39" s="5" t="s">
        <v>32</v>
      </c>
    </row>
    <row r="40" spans="1:1">
      <c r="A40" s="4" t="s">
        <v>33</v>
      </c>
    </row>
    <row r="41" spans="1:1">
      <c r="A41" s="5" t="s">
        <v>34</v>
      </c>
    </row>
    <row r="42" spans="1:1">
      <c r="A42" s="5" t="s">
        <v>35</v>
      </c>
    </row>
    <row r="43" spans="1:1">
      <c r="A43" t="s">
        <v>36</v>
      </c>
    </row>
    <row r="44" spans="1:1">
      <c r="A44" s="7" t="s">
        <v>37</v>
      </c>
    </row>
    <row r="45" spans="1:1">
      <c r="A45" s="5" t="s">
        <v>38</v>
      </c>
    </row>
    <row r="46" spans="1:1">
      <c r="A46" s="5" t="s">
        <v>39</v>
      </c>
    </row>
    <row r="47" spans="1:1">
      <c r="A47" s="7" t="s">
        <v>40</v>
      </c>
    </row>
    <row r="48" spans="1:1">
      <c r="A48" s="5" t="s">
        <v>41</v>
      </c>
    </row>
    <row r="49" spans="1:1">
      <c r="A49" s="5" t="s">
        <v>42</v>
      </c>
    </row>
    <row r="50" spans="1:1">
      <c r="A50" s="5" t="s">
        <v>43</v>
      </c>
    </row>
    <row r="52" spans="1:1">
      <c r="A52" s="7" t="s">
        <v>44</v>
      </c>
    </row>
    <row r="53" spans="1:1">
      <c r="A53" s="5" t="s">
        <v>45</v>
      </c>
    </row>
    <row r="54" spans="1:1">
      <c r="A54" s="5" t="s">
        <v>46</v>
      </c>
    </row>
    <row r="55" spans="1:1">
      <c r="A55" s="7" t="s">
        <v>47</v>
      </c>
    </row>
    <row r="56" spans="1:1">
      <c r="A56" s="5" t="s">
        <v>48</v>
      </c>
    </row>
    <row r="57" spans="1:1">
      <c r="A57" s="5" t="s">
        <v>49</v>
      </c>
    </row>
    <row r="58" spans="1:1">
      <c r="A58" t="s">
        <v>134</v>
      </c>
    </row>
    <row r="59" spans="1:1">
      <c r="A59" s="8" t="s">
        <v>51</v>
      </c>
    </row>
    <row r="60" spans="1:1">
      <c r="A60" s="8" t="s">
        <v>52</v>
      </c>
    </row>
    <row r="61" spans="1:1">
      <c r="A61" s="8" t="s">
        <v>53</v>
      </c>
    </row>
    <row r="62" spans="1:1">
      <c r="A62" s="8" t="s">
        <v>54</v>
      </c>
    </row>
    <row r="63" spans="1:1">
      <c r="A63" s="8" t="s">
        <v>55</v>
      </c>
    </row>
    <row r="64" spans="1:1">
      <c r="A64" s="8" t="s">
        <v>56</v>
      </c>
    </row>
    <row r="65" spans="1:1">
      <c r="A65" s="8" t="s">
        <v>57</v>
      </c>
    </row>
    <row r="66" spans="1:1">
      <c r="A66" s="8" t="s">
        <v>58</v>
      </c>
    </row>
    <row r="67" spans="1:1">
      <c r="A67" s="8" t="s">
        <v>59</v>
      </c>
    </row>
    <row r="68" spans="1:1">
      <c r="A68" s="8" t="s">
        <v>60</v>
      </c>
    </row>
    <row r="70" spans="1:1">
      <c r="A70" s="8" t="s">
        <v>61</v>
      </c>
    </row>
    <row r="71" spans="1:1">
      <c r="A71" s="8" t="s">
        <v>62</v>
      </c>
    </row>
    <row r="72" spans="1:1">
      <c r="A72" s="8" t="s">
        <v>63</v>
      </c>
    </row>
    <row r="73" spans="1:1">
      <c r="A73" s="8" t="s">
        <v>64</v>
      </c>
    </row>
    <row r="74" spans="1:1">
      <c r="A74" s="8" t="s">
        <v>65</v>
      </c>
    </row>
    <row r="75" spans="1:1">
      <c r="A75" s="8" t="s">
        <v>66</v>
      </c>
    </row>
    <row r="76" spans="1:1">
      <c r="A76" s="8" t="s">
        <v>67</v>
      </c>
    </row>
    <row r="77" spans="1:1">
      <c r="A77" s="8" t="s">
        <v>68</v>
      </c>
    </row>
    <row r="78" spans="1:1">
      <c r="A78" s="15" t="s">
        <v>137</v>
      </c>
    </row>
    <row r="80" spans="1:1">
      <c r="A80" s="8" t="s">
        <v>69</v>
      </c>
    </row>
    <row r="83" spans="1:1">
      <c r="A83" s="8" t="s">
        <v>70</v>
      </c>
    </row>
    <row r="85" spans="1:1">
      <c r="A85" s="8" t="s">
        <v>71</v>
      </c>
    </row>
    <row r="87" spans="1:1">
      <c r="A87" s="8" t="s">
        <v>72</v>
      </c>
    </row>
    <row r="89" spans="1:1">
      <c r="A89" s="8" t="s">
        <v>73</v>
      </c>
    </row>
    <row r="91" spans="1:1">
      <c r="A91" s="8" t="s">
        <v>74</v>
      </c>
    </row>
    <row r="93" spans="1:1">
      <c r="A93" s="8" t="s">
        <v>75</v>
      </c>
    </row>
    <row r="95" spans="1:1">
      <c r="A95" s="8" t="s">
        <v>76</v>
      </c>
    </row>
    <row r="97" spans="1:1">
      <c r="A97" s="8" t="s">
        <v>77</v>
      </c>
    </row>
    <row r="99" spans="1:1">
      <c r="A99" t="s">
        <v>78</v>
      </c>
    </row>
    <row r="101" spans="1:1">
      <c r="A101" s="7" t="s">
        <v>79</v>
      </c>
    </row>
    <row r="102" spans="1:1">
      <c r="A102" s="7" t="s">
        <v>80</v>
      </c>
    </row>
    <row r="104" spans="1:1">
      <c r="A104" t="s">
        <v>81</v>
      </c>
    </row>
    <row r="106" spans="1:1">
      <c r="A106" s="6" t="s">
        <v>82</v>
      </c>
    </row>
    <row r="108" spans="1:1">
      <c r="A108" s="6" t="s">
        <v>83</v>
      </c>
    </row>
    <row r="110" spans="1:1">
      <c r="A110" s="6" t="s">
        <v>84</v>
      </c>
    </row>
    <row r="112" spans="1:1">
      <c r="A112" t="s">
        <v>85</v>
      </c>
    </row>
    <row r="114" spans="1:4">
      <c r="A114" s="1" t="s">
        <v>86</v>
      </c>
      <c r="D114">
        <v>0</v>
      </c>
    </row>
    <row r="116" spans="1:4">
      <c r="A116" t="s">
        <v>87</v>
      </c>
    </row>
    <row r="117" spans="1:4">
      <c r="A117" s="4" t="s">
        <v>88</v>
      </c>
    </row>
    <row r="118" spans="1:4">
      <c r="A118" s="4" t="s">
        <v>89</v>
      </c>
    </row>
    <row r="119" spans="1:4">
      <c r="A119" s="4" t="s">
        <v>90</v>
      </c>
    </row>
    <row r="120" spans="1:4">
      <c r="A120" s="4" t="s">
        <v>91</v>
      </c>
    </row>
    <row r="121" spans="1:4">
      <c r="A121" s="4" t="s">
        <v>92</v>
      </c>
    </row>
    <row r="122" spans="1:4">
      <c r="A122" s="4" t="s">
        <v>93</v>
      </c>
    </row>
    <row r="123" spans="1:4">
      <c r="A123" t="s">
        <v>94</v>
      </c>
    </row>
    <row r="124" spans="1:4">
      <c r="A124" s="15" t="s">
        <v>139</v>
      </c>
    </row>
    <row r="125" spans="1:4">
      <c r="A125" s="8" t="s">
        <v>95</v>
      </c>
    </row>
    <row r="126" spans="1:4">
      <c r="A126" s="8" t="s">
        <v>96</v>
      </c>
    </row>
    <row r="127" spans="1:4">
      <c r="A127" s="8" t="s">
        <v>97</v>
      </c>
    </row>
    <row r="128" spans="1:4">
      <c r="A128" s="8" t="s">
        <v>98</v>
      </c>
    </row>
    <row r="129" spans="1:1">
      <c r="A129" s="8" t="s">
        <v>99</v>
      </c>
    </row>
    <row r="130" spans="1:1">
      <c r="A130" s="8" t="s">
        <v>100</v>
      </c>
    </row>
    <row r="131" spans="1:1">
      <c r="A131" s="8" t="s">
        <v>101</v>
      </c>
    </row>
    <row r="132" spans="1:1">
      <c r="A132" s="8" t="s">
        <v>102</v>
      </c>
    </row>
    <row r="133" spans="1:1">
      <c r="A133" s="8" t="s">
        <v>103</v>
      </c>
    </row>
    <row r="134" spans="1:1">
      <c r="A134" s="15" t="s">
        <v>140</v>
      </c>
    </row>
    <row r="135" spans="1:1">
      <c r="A135" s="8" t="s">
        <v>104</v>
      </c>
    </row>
    <row r="136" spans="1:1">
      <c r="A136" s="8" t="s">
        <v>105</v>
      </c>
    </row>
    <row r="137" spans="1:1">
      <c r="A137" s="8" t="s">
        <v>106</v>
      </c>
    </row>
    <row r="138" spans="1:1">
      <c r="A138" s="8" t="s">
        <v>107</v>
      </c>
    </row>
    <row r="139" spans="1:1">
      <c r="A139" s="8" t="s">
        <v>108</v>
      </c>
    </row>
    <row r="140" spans="1:1">
      <c r="A140" s="8" t="s">
        <v>109</v>
      </c>
    </row>
    <row r="141" spans="1:1">
      <c r="A141" s="8" t="s">
        <v>110</v>
      </c>
    </row>
    <row r="142" spans="1:1">
      <c r="A142" s="8" t="s">
        <v>111</v>
      </c>
    </row>
    <row r="143" spans="1:1">
      <c r="A143" s="8" t="s">
        <v>112</v>
      </c>
    </row>
    <row r="144" spans="1:1">
      <c r="A144" s="15" t="s">
        <v>141</v>
      </c>
    </row>
    <row r="145" spans="1:1">
      <c r="A145" s="8" t="s">
        <v>113</v>
      </c>
    </row>
    <row r="146" spans="1:1">
      <c r="A146" s="8" t="s">
        <v>70</v>
      </c>
    </row>
    <row r="147" spans="1:1">
      <c r="A147" s="8" t="s">
        <v>114</v>
      </c>
    </row>
    <row r="148" spans="1:1">
      <c r="A148" s="8" t="s">
        <v>115</v>
      </c>
    </row>
    <row r="149" spans="1:1">
      <c r="A149" s="8" t="s">
        <v>116</v>
      </c>
    </row>
    <row r="150" spans="1:1">
      <c r="A150" s="8" t="s">
        <v>117</v>
      </c>
    </row>
    <row r="151" spans="1:1">
      <c r="A151" s="8" t="s">
        <v>118</v>
      </c>
    </row>
    <row r="152" spans="1:1">
      <c r="A152" s="8" t="s">
        <v>119</v>
      </c>
    </row>
    <row r="153" spans="1:1">
      <c r="A153" s="8" t="s">
        <v>120</v>
      </c>
    </row>
    <row r="154" spans="1:1">
      <c r="A154" s="8" t="s">
        <v>121</v>
      </c>
    </row>
    <row r="155" spans="1:1">
      <c r="A155" t="s">
        <v>122</v>
      </c>
    </row>
    <row r="156" spans="1:1">
      <c r="A156" t="s">
        <v>123</v>
      </c>
    </row>
    <row r="157" spans="1:1">
      <c r="A157" t="s">
        <v>124</v>
      </c>
    </row>
  </sheetData>
  <hyperlinks>
    <hyperlink ref="A1" r:id="rId1" location="foot215" display="http://njt.hu/cgi_bin/njt_doc.cgi?docid=158295.289249 - foot215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VAGYONKIMUTATÁS </vt:lpstr>
      <vt:lpstr>30.§</vt:lpstr>
      <vt:lpstr>MÉRLEG KÖT TARTALMA</vt:lpstr>
      <vt:lpstr>'30.§'!foot_107_place</vt:lpstr>
      <vt:lpstr>'MÉRLEG KÖT TARTALMA'!foot_215_place</vt:lpstr>
      <vt:lpstr>'VAGYONKIMUTATÁS '!Nyomtatási_cím</vt:lpstr>
      <vt:lpstr>'VAGYONKIMUTATÁS '!Nyomtatási_terület</vt:lpstr>
    </vt:vector>
  </TitlesOfParts>
  <Company>Polgármesteri Hivatal Fegyvernek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2017-04-19T12:03:52Z</cp:lastPrinted>
  <dcterms:created xsi:type="dcterms:W3CDTF">2015-03-25T09:43:19Z</dcterms:created>
  <dcterms:modified xsi:type="dcterms:W3CDTF">2017-04-20T06:26:13Z</dcterms:modified>
</cp:coreProperties>
</file>