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Drive Manager\Közös Hivatal szabályzatok\zárszámadás\"/>
    </mc:Choice>
  </mc:AlternateContent>
  <xr:revisionPtr revIDLastSave="0" documentId="13_ncr:1_{FF658724-B6FB-40B7-A8C9-FC290079CCD3}" xr6:coauthVersionLast="45" xr6:coauthVersionMax="45" xr10:uidLastSave="{00000000-0000-0000-0000-000000000000}"/>
  <bookViews>
    <workbookView xWindow="-120" yWindow="-120" windowWidth="29040" windowHeight="15840" tabRatio="670" activeTab="10" xr2:uid="{00000000-000D-0000-FFFF-FFFF00000000}"/>
  </bookViews>
  <sheets>
    <sheet name="Adatlap" sheetId="15" r:id="rId1"/>
    <sheet name="1sz.mell" sheetId="10" r:id="rId2"/>
    <sheet name="2.sz.mell." sheetId="11" r:id="rId3"/>
    <sheet name="3.sz.mell" sheetId="13" r:id="rId4"/>
    <sheet name="4.sz.mell." sheetId="14" r:id="rId5"/>
    <sheet name="5..sz. melléklet" sheetId="18" r:id="rId6"/>
    <sheet name="6.sz. melléklet" sheetId="19" r:id="rId7"/>
    <sheet name="7.sz. melléklet" sheetId="20" r:id="rId8"/>
    <sheet name="08.sz. melléklet" sheetId="25" r:id="rId9"/>
    <sheet name="9. melléklet" sheetId="23" r:id="rId10"/>
    <sheet name="10. melléklet" sheetId="17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'7.sz. melléklet'!$A$1:$C$10</definedName>
    <definedName name="kst">#REF!</definedName>
    <definedName name="nev">[1]kod!$CD$8:$CD$3150</definedName>
    <definedName name="_xlnm.Print_Titles" localSheetId="10">'10. melléklet'!$B:$B,'10. melléklet'!$1:$5</definedName>
    <definedName name="_xlnm.Print_Titles" localSheetId="2">'2.sz.mell.'!$A:$B</definedName>
    <definedName name="_xlnm.Print_Titles" localSheetId="3">'3.sz.mell'!$A:$B</definedName>
    <definedName name="_xlnm.Print_Titles" localSheetId="4">'4.sz.mell.'!$A:$B</definedName>
    <definedName name="_xlnm.Print_Titles" localSheetId="5">'5..sz. melléklet'!$1:$3</definedName>
    <definedName name="_xlnm.Print_Titles" localSheetId="6">'6.sz. melléklet'!$1:$3</definedName>
    <definedName name="_xlnm.Print_Titles" localSheetId="9">'9. melléklet'!$1:$6</definedName>
    <definedName name="_xlnm.Print_Area" localSheetId="8">'08.sz. melléklet'!$A$2:$E$10</definedName>
    <definedName name="_xlnm.Print_Area" localSheetId="10">'10. melléklet'!$A$1:$H$35</definedName>
    <definedName name="_xlnm.Print_Area" localSheetId="4">'4.sz.mell.'!$A$1:$I$49</definedName>
    <definedName name="_xlnm.Print_Area" localSheetId="5">'5..sz. melléklet'!$A$1:$C$20</definedName>
    <definedName name="_xlnm.Print_Area" localSheetId="6">'6.sz. melléklet'!$A$1:$C$35</definedName>
    <definedName name="_xlnm.Print_Area" localSheetId="7">'7.sz. melléklet'!$A$1:$G$19</definedName>
    <definedName name="_xlnm.Print_Area" localSheetId="9">'9. melléklet'!$A$1:$H$11</definedName>
    <definedName name="onev">[2]kod!$BT$34:$BT$3184</definedName>
    <definedName name="Z_CEBA0433_8D47_4E1D_B27A_8F5C0D35B7CD_.wvu.FilterData" localSheetId="7" hidden="1">'7.sz. melléklet'!$A$1:$C$10</definedName>
    <definedName name="Z_CEBA0433_8D47_4E1D_B27A_8F5C0D35B7CD_.wvu.PrintTitles" localSheetId="9" hidden="1">'9. melléklet'!$1:$6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3" l="1"/>
  <c r="E9" i="23"/>
  <c r="H31" i="17" l="1"/>
  <c r="H27" i="17"/>
  <c r="H10" i="17"/>
  <c r="F10" i="17"/>
  <c r="F7" i="23"/>
  <c r="C26" i="19"/>
  <c r="B26" i="19"/>
  <c r="E18" i="19"/>
  <c r="E11" i="19"/>
  <c r="F18" i="19"/>
  <c r="F11" i="19"/>
  <c r="C16" i="19"/>
  <c r="E29" i="10"/>
  <c r="E33" i="10" s="1"/>
  <c r="D32" i="10"/>
  <c r="D31" i="10"/>
  <c r="D30" i="10"/>
  <c r="D29" i="10"/>
  <c r="D28" i="10"/>
  <c r="D27" i="10"/>
  <c r="D26" i="10"/>
  <c r="E23" i="10"/>
  <c r="D24" i="10"/>
  <c r="D23" i="10"/>
  <c r="D22" i="10"/>
  <c r="E21" i="10"/>
  <c r="D21" i="10"/>
  <c r="D18" i="10"/>
  <c r="D17" i="10"/>
  <c r="D16" i="10"/>
  <c r="D15" i="10"/>
  <c r="D14" i="10"/>
  <c r="D5" i="10"/>
  <c r="D6" i="10"/>
  <c r="D7" i="10"/>
  <c r="D8" i="10"/>
  <c r="D9" i="10"/>
  <c r="D10" i="10"/>
  <c r="D11" i="10"/>
  <c r="D12" i="10"/>
  <c r="D4" i="10"/>
  <c r="D13" i="10" s="1"/>
  <c r="G16" i="11"/>
  <c r="G7" i="11"/>
  <c r="G8" i="11"/>
  <c r="G36" i="11" l="1"/>
  <c r="G23" i="11"/>
  <c r="G25" i="11"/>
  <c r="D36" i="11"/>
  <c r="D43" i="11"/>
  <c r="D42" i="11"/>
  <c r="D41" i="11"/>
  <c r="D40" i="11"/>
  <c r="D39" i="11"/>
  <c r="D38" i="11"/>
  <c r="D37" i="11"/>
  <c r="E32" i="11"/>
  <c r="D33" i="11"/>
  <c r="D31" i="11"/>
  <c r="D30" i="11"/>
  <c r="D29" i="11"/>
  <c r="D28" i="11"/>
  <c r="D26" i="11"/>
  <c r="D25" i="11"/>
  <c r="D24" i="11"/>
  <c r="D20" i="11"/>
  <c r="D19" i="11"/>
  <c r="D18" i="11"/>
  <c r="D17" i="11"/>
  <c r="D16" i="11"/>
  <c r="E14" i="11"/>
  <c r="E13" i="11"/>
  <c r="E12" i="11"/>
  <c r="D7" i="11"/>
  <c r="D8" i="11"/>
  <c r="D9" i="11"/>
  <c r="D10" i="11"/>
  <c r="D11" i="11"/>
  <c r="D6" i="11"/>
  <c r="D15" i="13"/>
  <c r="G43" i="13"/>
  <c r="G42" i="13"/>
  <c r="G41" i="13"/>
  <c r="G40" i="13"/>
  <c r="G39" i="13"/>
  <c r="G38" i="13"/>
  <c r="G37" i="13"/>
  <c r="G36" i="13"/>
  <c r="G34" i="13"/>
  <c r="G33" i="13"/>
  <c r="G32" i="13"/>
  <c r="G31" i="13"/>
  <c r="G30" i="13"/>
  <c r="G29" i="13"/>
  <c r="G28" i="13"/>
  <c r="G26" i="13"/>
  <c r="G25" i="13"/>
  <c r="G24" i="13"/>
  <c r="G20" i="13"/>
  <c r="G19" i="13"/>
  <c r="G18" i="13"/>
  <c r="G17" i="13"/>
  <c r="G16" i="13"/>
  <c r="G7" i="13"/>
  <c r="G8" i="13"/>
  <c r="G9" i="13"/>
  <c r="G10" i="13"/>
  <c r="G11" i="13"/>
  <c r="G12" i="13"/>
  <c r="G13" i="13"/>
  <c r="G14" i="13"/>
  <c r="D43" i="13"/>
  <c r="D42" i="13"/>
  <c r="D41" i="13"/>
  <c r="D40" i="13"/>
  <c r="D39" i="13"/>
  <c r="D38" i="13"/>
  <c r="D37" i="13"/>
  <c r="D36" i="13"/>
  <c r="D31" i="13"/>
  <c r="D32" i="13"/>
  <c r="D33" i="13"/>
  <c r="D34" i="13"/>
  <c r="D30" i="13"/>
  <c r="D29" i="13"/>
  <c r="D28" i="13"/>
  <c r="D25" i="13"/>
  <c r="D26" i="13"/>
  <c r="I23" i="13"/>
  <c r="G23" i="13"/>
  <c r="D23" i="13"/>
  <c r="F23" i="13" s="1"/>
  <c r="D24" i="13"/>
  <c r="I25" i="13"/>
  <c r="F25" i="13"/>
  <c r="D20" i="13"/>
  <c r="D19" i="13"/>
  <c r="D18" i="13"/>
  <c r="D17" i="13"/>
  <c r="D16" i="13"/>
  <c r="D7" i="13"/>
  <c r="D8" i="13"/>
  <c r="D9" i="13"/>
  <c r="D10" i="13"/>
  <c r="D11" i="13"/>
  <c r="D12" i="13"/>
  <c r="D13" i="13"/>
  <c r="D14" i="13"/>
  <c r="D6" i="13"/>
  <c r="H32" i="14"/>
  <c r="F26" i="14"/>
  <c r="H24" i="14"/>
  <c r="G24" i="14"/>
  <c r="E24" i="14"/>
  <c r="D24" i="14"/>
  <c r="G15" i="14"/>
  <c r="D15" i="11" l="1"/>
  <c r="I26" i="14"/>
  <c r="H20" i="17"/>
  <c r="H7" i="17"/>
  <c r="G11" i="23"/>
  <c r="F11" i="23"/>
  <c r="H10" i="23"/>
  <c r="H8" i="23"/>
  <c r="H7" i="23"/>
  <c r="F11" i="20"/>
  <c r="F6" i="20"/>
  <c r="B8" i="19"/>
  <c r="B10" i="19" s="1"/>
  <c r="B11" i="19" s="1"/>
  <c r="B33" i="19"/>
  <c r="B35" i="19" s="1"/>
  <c r="B28" i="19"/>
  <c r="E28" i="19" s="1"/>
  <c r="B18" i="19"/>
  <c r="B16" i="19"/>
  <c r="B17" i="19" s="1"/>
  <c r="B11" i="18"/>
  <c r="B20" i="18" s="1"/>
  <c r="I11" i="14"/>
  <c r="E8" i="10" s="1"/>
  <c r="J47" i="10"/>
  <c r="H21" i="11"/>
  <c r="I7" i="11"/>
  <c r="H48" i="13"/>
  <c r="H47" i="13"/>
  <c r="H46" i="13"/>
  <c r="H44" i="14"/>
  <c r="G44" i="14"/>
  <c r="H43" i="14"/>
  <c r="G43" i="14"/>
  <c r="G42" i="14"/>
  <c r="I41" i="14"/>
  <c r="G40" i="11" s="1"/>
  <c r="I40" i="11" s="1"/>
  <c r="H41" i="14"/>
  <c r="G41" i="14"/>
  <c r="H40" i="14"/>
  <c r="I40" i="14" s="1"/>
  <c r="E37" i="10" s="1"/>
  <c r="I39" i="14"/>
  <c r="E36" i="10" s="1"/>
  <c r="H38" i="14"/>
  <c r="G38" i="14"/>
  <c r="I38" i="14" s="1"/>
  <c r="I37" i="14"/>
  <c r="I36" i="13" s="1"/>
  <c r="H37" i="14"/>
  <c r="H35" i="14"/>
  <c r="G35" i="14"/>
  <c r="H34" i="14"/>
  <c r="G34" i="14"/>
  <c r="H31" i="14"/>
  <c r="G31" i="14"/>
  <c r="H30" i="14"/>
  <c r="I30" i="14" s="1"/>
  <c r="H29" i="14"/>
  <c r="H27" i="14"/>
  <c r="I27" i="14" s="1"/>
  <c r="H25" i="14"/>
  <c r="F35" i="14"/>
  <c r="D28" i="14"/>
  <c r="D22" i="14"/>
  <c r="H21" i="14"/>
  <c r="I21" i="14" s="1"/>
  <c r="E18" i="10" s="1"/>
  <c r="H20" i="14"/>
  <c r="G20" i="14"/>
  <c r="H19" i="14"/>
  <c r="H18" i="14"/>
  <c r="G18" i="14"/>
  <c r="G22" i="14" s="1"/>
  <c r="H17" i="14"/>
  <c r="I17" i="14" s="1"/>
  <c r="H10" i="14"/>
  <c r="H12" i="14"/>
  <c r="I13" i="14"/>
  <c r="E10" i="10" s="1"/>
  <c r="H14" i="14"/>
  <c r="H15" i="14"/>
  <c r="F25" i="14"/>
  <c r="F27" i="14"/>
  <c r="F29" i="14"/>
  <c r="F30" i="14"/>
  <c r="F31" i="14"/>
  <c r="F32" i="14"/>
  <c r="F33" i="14"/>
  <c r="F34" i="14"/>
  <c r="F37" i="14"/>
  <c r="F38" i="14"/>
  <c r="F39" i="14"/>
  <c r="F40" i="14"/>
  <c r="F41" i="14"/>
  <c r="F42" i="14"/>
  <c r="F43" i="14"/>
  <c r="F44" i="14"/>
  <c r="I18" i="14"/>
  <c r="E15" i="10" s="1"/>
  <c r="H11" i="23" l="1"/>
  <c r="G38" i="11"/>
  <c r="I38" i="13"/>
  <c r="I29" i="14"/>
  <c r="I28" i="13" s="1"/>
  <c r="G37" i="11"/>
  <c r="I37" i="11" s="1"/>
  <c r="E35" i="10"/>
  <c r="I37" i="13"/>
  <c r="I34" i="14"/>
  <c r="I33" i="13" s="1"/>
  <c r="I42" i="14"/>
  <c r="I39" i="13"/>
  <c r="G45" i="14"/>
  <c r="G48" i="14" s="1"/>
  <c r="I40" i="13"/>
  <c r="I31" i="14"/>
  <c r="I35" i="14"/>
  <c r="E32" i="10" s="1"/>
  <c r="I43" i="14"/>
  <c r="E34" i="10"/>
  <c r="E38" i="10"/>
  <c r="I36" i="11"/>
  <c r="I32" i="14"/>
  <c r="I44" i="14"/>
  <c r="G39" i="11"/>
  <c r="I39" i="11" s="1"/>
  <c r="H16" i="14"/>
  <c r="G29" i="11"/>
  <c r="I29" i="11" s="1"/>
  <c r="I29" i="13"/>
  <c r="E27" i="10"/>
  <c r="I26" i="13"/>
  <c r="H26" i="11"/>
  <c r="G17" i="11"/>
  <c r="I17" i="11" s="1"/>
  <c r="G34" i="11"/>
  <c r="I34" i="11" s="1"/>
  <c r="I25" i="14"/>
  <c r="G28" i="14"/>
  <c r="G36" i="14" s="1"/>
  <c r="I20" i="14"/>
  <c r="I34" i="13"/>
  <c r="E14" i="10"/>
  <c r="I16" i="11"/>
  <c r="I33" i="14"/>
  <c r="G20" i="11"/>
  <c r="I20" i="11" s="1"/>
  <c r="I20" i="13"/>
  <c r="I16" i="13"/>
  <c r="G16" i="14"/>
  <c r="H12" i="11"/>
  <c r="I12" i="11" s="1"/>
  <c r="I12" i="13"/>
  <c r="G10" i="11"/>
  <c r="I10" i="11" s="1"/>
  <c r="I10" i="13"/>
  <c r="I14" i="14"/>
  <c r="E24" i="10"/>
  <c r="H45" i="14"/>
  <c r="H28" i="14"/>
  <c r="H36" i="14" s="1"/>
  <c r="I7" i="14"/>
  <c r="I12" i="14"/>
  <c r="I10" i="14"/>
  <c r="I19" i="14"/>
  <c r="H22" i="14"/>
  <c r="I22" i="14" s="1"/>
  <c r="I24" i="14"/>
  <c r="I15" i="14"/>
  <c r="I9" i="14"/>
  <c r="I8" i="14"/>
  <c r="H47" i="14" l="1"/>
  <c r="I16" i="14"/>
  <c r="I45" i="14"/>
  <c r="I48" i="14" s="1"/>
  <c r="G46" i="14"/>
  <c r="G28" i="11"/>
  <c r="I28" i="11" s="1"/>
  <c r="E26" i="10"/>
  <c r="E39" i="10"/>
  <c r="I41" i="13"/>
  <c r="G41" i="11"/>
  <c r="I41" i="11" s="1"/>
  <c r="I42" i="13"/>
  <c r="E40" i="10"/>
  <c r="G42" i="11"/>
  <c r="I42" i="11" s="1"/>
  <c r="G33" i="11"/>
  <c r="I33" i="11" s="1"/>
  <c r="I43" i="13"/>
  <c r="G43" i="11"/>
  <c r="I43" i="11" s="1"/>
  <c r="E41" i="10"/>
  <c r="I31" i="13"/>
  <c r="G31" i="11"/>
  <c r="I31" i="11" s="1"/>
  <c r="E28" i="10"/>
  <c r="I30" i="13"/>
  <c r="G30" i="11"/>
  <c r="I30" i="11" s="1"/>
  <c r="E16" i="10"/>
  <c r="I18" i="13"/>
  <c r="G18" i="11"/>
  <c r="I19" i="13"/>
  <c r="G19" i="11"/>
  <c r="I19" i="11" s="1"/>
  <c r="E17" i="10"/>
  <c r="G24" i="11"/>
  <c r="E22" i="10"/>
  <c r="E30" i="10"/>
  <c r="H32" i="11"/>
  <c r="I32" i="11" s="1"/>
  <c r="I32" i="13"/>
  <c r="I26" i="11"/>
  <c r="I17" i="13"/>
  <c r="I9" i="13"/>
  <c r="G9" i="11"/>
  <c r="I9" i="11" s="1"/>
  <c r="E7" i="10"/>
  <c r="I7" i="13"/>
  <c r="E5" i="10"/>
  <c r="E12" i="10"/>
  <c r="I14" i="13"/>
  <c r="H14" i="11"/>
  <c r="I14" i="11" s="1"/>
  <c r="E6" i="10"/>
  <c r="I8" i="13"/>
  <c r="I8" i="11"/>
  <c r="E4" i="10"/>
  <c r="G6" i="11"/>
  <c r="G6" i="13"/>
  <c r="I6" i="13" s="1"/>
  <c r="G23" i="14"/>
  <c r="E9" i="10"/>
  <c r="G11" i="11"/>
  <c r="I11" i="11" s="1"/>
  <c r="I11" i="13"/>
  <c r="H13" i="11"/>
  <c r="E11" i="10"/>
  <c r="G47" i="14"/>
  <c r="I28" i="14"/>
  <c r="I36" i="14"/>
  <c r="H46" i="14"/>
  <c r="H23" i="14"/>
  <c r="H48" i="14"/>
  <c r="E13" i="10" l="1"/>
  <c r="I6" i="11"/>
  <c r="G15" i="11"/>
  <c r="G22" i="11" s="1"/>
  <c r="I47" i="14"/>
  <c r="I46" i="14"/>
  <c r="G49" i="14"/>
  <c r="I44" i="13"/>
  <c r="E42" i="10"/>
  <c r="E25" i="10"/>
  <c r="G27" i="13"/>
  <c r="I27" i="13" s="1"/>
  <c r="G27" i="11"/>
  <c r="I27" i="11" s="1"/>
  <c r="G44" i="13"/>
  <c r="H35" i="11"/>
  <c r="I18" i="11"/>
  <c r="G21" i="11"/>
  <c r="I21" i="11" s="1"/>
  <c r="I24" i="11"/>
  <c r="E19" i="10"/>
  <c r="I24" i="13"/>
  <c r="G21" i="13"/>
  <c r="I23" i="14"/>
  <c r="I13" i="13"/>
  <c r="I15" i="13" s="1"/>
  <c r="G15" i="13"/>
  <c r="I13" i="11"/>
  <c r="H15" i="11"/>
  <c r="H49" i="14"/>
  <c r="E43" i="10" l="1"/>
  <c r="E45" i="10"/>
  <c r="I49" i="14"/>
  <c r="G22" i="13"/>
  <c r="E20" i="10"/>
  <c r="G35" i="13"/>
  <c r="G45" i="13" s="1"/>
  <c r="I35" i="13"/>
  <c r="I45" i="13" s="1"/>
  <c r="G35" i="11"/>
  <c r="I35" i="11" s="1"/>
  <c r="I23" i="11"/>
  <c r="I21" i="13"/>
  <c r="I47" i="13" s="1"/>
  <c r="G47" i="13"/>
  <c r="E44" i="10"/>
  <c r="H46" i="11"/>
  <c r="I15" i="11"/>
  <c r="I22" i="11" s="1"/>
  <c r="H22" i="11"/>
  <c r="E46" i="10" l="1"/>
  <c r="G48" i="13"/>
  <c r="G46" i="13"/>
  <c r="I22" i="13"/>
  <c r="I46" i="13"/>
  <c r="G46" i="11"/>
  <c r="I46" i="11"/>
  <c r="H44" i="11"/>
  <c r="I48" i="13" l="1"/>
  <c r="H47" i="11"/>
  <c r="H45" i="11"/>
  <c r="H48" i="11" s="1"/>
  <c r="I38" i="11"/>
  <c r="G44" i="11"/>
  <c r="G47" i="11" l="1"/>
  <c r="G45" i="11"/>
  <c r="G48" i="11" s="1"/>
  <c r="K38" i="11"/>
  <c r="I44" i="11"/>
  <c r="I47" i="11" l="1"/>
  <c r="I45" i="11"/>
  <c r="I48" i="11" s="1"/>
  <c r="E8" i="23" l="1"/>
  <c r="E10" i="23"/>
  <c r="E7" i="23"/>
  <c r="D27" i="13" l="1"/>
  <c r="D27" i="11"/>
  <c r="D23" i="11"/>
  <c r="F18" i="14"/>
  <c r="F19" i="14"/>
  <c r="F20" i="14"/>
  <c r="F21" i="14"/>
  <c r="F17" i="14"/>
  <c r="F8" i="14"/>
  <c r="F9" i="14"/>
  <c r="F10" i="14"/>
  <c r="F11" i="14"/>
  <c r="F12" i="14"/>
  <c r="F13" i="14"/>
  <c r="F14" i="14"/>
  <c r="F15" i="14"/>
  <c r="F7" i="14"/>
  <c r="E28" i="14"/>
  <c r="F28" i="14" s="1"/>
  <c r="F24" i="14" l="1"/>
  <c r="D11" i="20"/>
  <c r="D25" i="10" l="1"/>
  <c r="D33" i="10"/>
  <c r="F27" i="17" l="1"/>
  <c r="F20" i="17"/>
  <c r="F7" i="17"/>
  <c r="F31" i="17" s="1"/>
  <c r="C18" i="19" l="1"/>
  <c r="E16" i="14" l="1"/>
  <c r="D16" i="14"/>
  <c r="E45" i="14"/>
  <c r="D45" i="14"/>
  <c r="F7" i="13"/>
  <c r="F8" i="13"/>
  <c r="F9" i="13"/>
  <c r="F10" i="13"/>
  <c r="F11" i="13"/>
  <c r="F12" i="13"/>
  <c r="F13" i="13"/>
  <c r="F6" i="13"/>
  <c r="E48" i="13"/>
  <c r="E47" i="13"/>
  <c r="E46" i="13"/>
  <c r="F38" i="13"/>
  <c r="F41" i="13"/>
  <c r="F36" i="13"/>
  <c r="F24" i="13"/>
  <c r="F27" i="13"/>
  <c r="F28" i="13"/>
  <c r="F29" i="13"/>
  <c r="F30" i="13"/>
  <c r="F31" i="13"/>
  <c r="F33" i="13"/>
  <c r="F19" i="13"/>
  <c r="F20" i="13"/>
  <c r="F16" i="13"/>
  <c r="F45" i="14" l="1"/>
  <c r="F16" i="14"/>
  <c r="D48" i="14"/>
  <c r="D23" i="14"/>
  <c r="F19" i="11" l="1"/>
  <c r="F20" i="11"/>
  <c r="F16" i="11"/>
  <c r="F38" i="11" l="1"/>
  <c r="F41" i="11"/>
  <c r="F36" i="11"/>
  <c r="E44" i="11"/>
  <c r="E35" i="11"/>
  <c r="E45" i="11" s="1"/>
  <c r="F24" i="11"/>
  <c r="F27" i="11"/>
  <c r="F28" i="11"/>
  <c r="F29" i="11"/>
  <c r="F30" i="11"/>
  <c r="F31" i="11"/>
  <c r="F33" i="11"/>
  <c r="F23" i="11"/>
  <c r="E21" i="11"/>
  <c r="F7" i="11"/>
  <c r="F8" i="11"/>
  <c r="F9" i="11"/>
  <c r="F10" i="11"/>
  <c r="F11" i="11"/>
  <c r="F12" i="11"/>
  <c r="F13" i="11"/>
  <c r="F6" i="11"/>
  <c r="E15" i="11"/>
  <c r="F15" i="11" s="1"/>
  <c r="E47" i="11" l="1"/>
  <c r="E46" i="11"/>
  <c r="E22" i="11"/>
  <c r="E48" i="11" s="1"/>
  <c r="E11" i="23" l="1"/>
  <c r="D11" i="23"/>
  <c r="C11" i="23"/>
  <c r="A1" i="23"/>
  <c r="C33" i="19" l="1"/>
  <c r="C35" i="19" s="1"/>
  <c r="C28" i="19"/>
  <c r="F28" i="19" s="1"/>
  <c r="C8" i="19"/>
  <c r="C11" i="18"/>
  <c r="C20" i="18" s="1"/>
  <c r="C10" i="19" l="1"/>
  <c r="C11" i="19" s="1"/>
  <c r="C17" i="19"/>
  <c r="F43" i="13" l="1"/>
  <c r="F42" i="13"/>
  <c r="F40" i="13"/>
  <c r="F39" i="13"/>
  <c r="F34" i="13"/>
  <c r="F32" i="13"/>
  <c r="F18" i="13"/>
  <c r="F43" i="11"/>
  <c r="F42" i="11"/>
  <c r="F40" i="11"/>
  <c r="F39" i="11"/>
  <c r="F34" i="11"/>
  <c r="F32" i="11"/>
  <c r="F18" i="11"/>
  <c r="D41" i="10"/>
  <c r="D40" i="10"/>
  <c r="D38" i="10"/>
  <c r="D37" i="10"/>
  <c r="D35" i="10"/>
  <c r="E22" i="14"/>
  <c r="D20" i="17"/>
  <c r="D6" i="20"/>
  <c r="A1" i="14"/>
  <c r="A1" i="13"/>
  <c r="A1" i="11"/>
  <c r="F22" i="14" l="1"/>
  <c r="D42" i="10"/>
  <c r="D19" i="10"/>
  <c r="D20" i="10" s="1"/>
  <c r="E23" i="14"/>
  <c r="F23" i="14" s="1"/>
  <c r="E48" i="14"/>
  <c r="F14" i="11"/>
  <c r="F26" i="13"/>
  <c r="F35" i="13" s="1"/>
  <c r="D35" i="13"/>
  <c r="D44" i="10"/>
  <c r="F17" i="11"/>
  <c r="D21" i="11"/>
  <c r="F14" i="13"/>
  <c r="F15" i="13" s="1"/>
  <c r="F37" i="11"/>
  <c r="F44" i="11" s="1"/>
  <c r="D44" i="11"/>
  <c r="D47" i="11" s="1"/>
  <c r="D21" i="13"/>
  <c r="F21" i="13" s="1"/>
  <c r="F17" i="13"/>
  <c r="D35" i="11"/>
  <c r="F26" i="11"/>
  <c r="F37" i="13"/>
  <c r="F44" i="13" s="1"/>
  <c r="D44" i="13"/>
  <c r="F48" i="14" l="1"/>
  <c r="D45" i="11"/>
  <c r="D46" i="11"/>
  <c r="F35" i="11"/>
  <c r="D22" i="13"/>
  <c r="D22" i="11"/>
  <c r="F21" i="11"/>
  <c r="F47" i="11" s="1"/>
  <c r="D45" i="13"/>
  <c r="D46" i="13"/>
  <c r="F46" i="13"/>
  <c r="F22" i="13"/>
  <c r="K22" i="13" s="1"/>
  <c r="D47" i="13"/>
  <c r="F45" i="13"/>
  <c r="K45" i="13" s="1"/>
  <c r="F47" i="13"/>
  <c r="D43" i="10"/>
  <c r="D45" i="10"/>
  <c r="D46" i="10" l="1"/>
  <c r="G43" i="10"/>
  <c r="J48" i="10" s="1"/>
  <c r="F22" i="11"/>
  <c r="D48" i="13"/>
  <c r="F45" i="11"/>
  <c r="F46" i="11"/>
  <c r="F48" i="13"/>
  <c r="D48" i="11"/>
  <c r="F48" i="11" l="1"/>
  <c r="D36" i="14"/>
  <c r="D47" i="14" s="1"/>
  <c r="E36" i="14"/>
  <c r="F36" i="14" l="1"/>
  <c r="F47" i="14" s="1"/>
  <c r="D46" i="14"/>
  <c r="D49" i="14" s="1"/>
  <c r="E46" i="14"/>
  <c r="E49" i="14" s="1"/>
  <c r="E47" i="14"/>
  <c r="F46" i="14" l="1"/>
  <c r="F49" i="14" s="1"/>
</calcChain>
</file>

<file path=xl/sharedStrings.xml><?xml version="1.0" encoding="utf-8"?>
<sst xmlns="http://schemas.openxmlformats.org/spreadsheetml/2006/main" count="577" uniqueCount="262">
  <si>
    <t>Sor-szám</t>
  </si>
  <si>
    <t>Rovat-szám</t>
  </si>
  <si>
    <t>K1</t>
  </si>
  <si>
    <t>K2</t>
  </si>
  <si>
    <t>K3</t>
  </si>
  <si>
    <t>K4</t>
  </si>
  <si>
    <t>K5</t>
  </si>
  <si>
    <t>K6</t>
  </si>
  <si>
    <t>K8</t>
  </si>
  <si>
    <t>K1-K8</t>
  </si>
  <si>
    <t>1.</t>
  </si>
  <si>
    <t>2.</t>
  </si>
  <si>
    <t>3.</t>
  </si>
  <si>
    <t>4.</t>
  </si>
  <si>
    <t>B1</t>
  </si>
  <si>
    <t>B2</t>
  </si>
  <si>
    <t>B3</t>
  </si>
  <si>
    <t>B4</t>
  </si>
  <si>
    <t>B5</t>
  </si>
  <si>
    <t>B6</t>
  </si>
  <si>
    <t>B7</t>
  </si>
  <si>
    <t>B1-B7</t>
  </si>
  <si>
    <t>K911</t>
  </si>
  <si>
    <t>K914</t>
  </si>
  <si>
    <t>K915</t>
  </si>
  <si>
    <t>K9</t>
  </si>
  <si>
    <t>B811</t>
  </si>
  <si>
    <t>B813</t>
  </si>
  <si>
    <t>B8</t>
  </si>
  <si>
    <t>Tárgyévi eredeti előirányzat</t>
  </si>
  <si>
    <t xml:space="preserve">Megnevezés </t>
  </si>
  <si>
    <t xml:space="preserve">Személyi juttatások </t>
  </si>
  <si>
    <t xml:space="preserve">Munkaadókat terhelő járulékok és szociális hozzájárulási adó                                                                    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</si>
  <si>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</si>
  <si>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</si>
  <si>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</si>
  <si>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</si>
  <si>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</si>
  <si>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>K7</t>
  </si>
  <si>
    <t xml:space="preserve">Egyéb felhalmozási célú kiadások </t>
  </si>
  <si>
    <t>Költségvetési kiadások összen (01+…+09)</t>
  </si>
  <si>
    <t>Hitel, Kölcsöntörlesztés</t>
  </si>
  <si>
    <t>Értékpapír kiadásai</t>
  </si>
  <si>
    <t>ÁH-on belüli megelőlegezések</t>
  </si>
  <si>
    <t>ÁH-on belüli megelőlegezések visszafizetése</t>
  </si>
  <si>
    <t>Központi,irányítószervi támogatás folyósítása</t>
  </si>
  <si>
    <t>K912</t>
  </si>
  <si>
    <t>K913</t>
  </si>
  <si>
    <t>Finanszírozási kiadások összesen (11+..+15)</t>
  </si>
  <si>
    <t>Kiadások összesen (10+16)</t>
  </si>
  <si>
    <t xml:space="preserve">Működési célú támogatások államháztartáson belülről </t>
  </si>
  <si>
    <t>ebből: Önkormányzatok működési célú támogatás</t>
  </si>
  <si>
    <t xml:space="preserve">Felhalmozási célú támogatások államháztartáson belülről 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</si>
  <si>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</si>
  <si>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</si>
  <si>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</si>
  <si>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</si>
  <si>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</si>
  <si>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Kölstégvetési bevételek összesen</t>
  </si>
  <si>
    <t>Hitel, kölcsönfelvétel</t>
  </si>
  <si>
    <t>Értékpapírok bevételei</t>
  </si>
  <si>
    <t>Maradvány igénybevétele</t>
  </si>
  <si>
    <t>ÁH-on belüli megelőlegezések törlesztése</t>
  </si>
  <si>
    <t>Központi, irányítószervi támogatás</t>
  </si>
  <si>
    <t>Betétek megszüntetése</t>
  </si>
  <si>
    <t>Központi költségvetés sajátos finanszírozási bevételei</t>
  </si>
  <si>
    <t>B812</t>
  </si>
  <si>
    <t>B814</t>
  </si>
  <si>
    <t>B815</t>
  </si>
  <si>
    <t>B816</t>
  </si>
  <si>
    <t>B817</t>
  </si>
  <si>
    <t>B818</t>
  </si>
  <si>
    <t>Bevételek összesen (25+34)</t>
  </si>
  <si>
    <t>Finanszírozási bevételek összesen (26+…+33)</t>
  </si>
  <si>
    <t>Költségvetési bevételek és kiadások különbsége (25-10) [ktgv hiány (-), ktgv többlet (+)]</t>
  </si>
  <si>
    <t>Finanszírozási műveletek eredménye(34-16)</t>
  </si>
  <si>
    <t>Bevételek és kiadások különbsége (38-17)</t>
  </si>
  <si>
    <t>Összesen</t>
  </si>
  <si>
    <t>Felhalmozási</t>
  </si>
  <si>
    <t>Működési</t>
  </si>
  <si>
    <t>Tárgyév eredeti előirányzat</t>
  </si>
  <si>
    <t>Megnevezés</t>
  </si>
  <si>
    <t>5.</t>
  </si>
  <si>
    <t>6.</t>
  </si>
  <si>
    <t>Kötelező</t>
  </si>
  <si>
    <t>Önként vállalt</t>
  </si>
  <si>
    <t>Önkormányzat összesen</t>
  </si>
  <si>
    <t>Óvoda</t>
  </si>
  <si>
    <t>Önkormányzat</t>
  </si>
  <si>
    <t>Rovat szám</t>
  </si>
  <si>
    <t>ÉVES KÖLTSÉGVETÉS TARTALOMJEGYZÉK</t>
  </si>
  <si>
    <t>Mellékletszám</t>
  </si>
  <si>
    <t>01. sz.melléklet</t>
  </si>
  <si>
    <t>Költségvetési jelentés (Önkormányzati összevont)</t>
  </si>
  <si>
    <t>02. sz.melléklet</t>
  </si>
  <si>
    <t>Költségvetési jelentés (Önkormányzati összevont): működési-felhalmozási</t>
  </si>
  <si>
    <t>03. sz.melléklet</t>
  </si>
  <si>
    <t>Költségvetési jelentés (Önkormányzati összevont): kötelező-önként vállalt</t>
  </si>
  <si>
    <t>04. sz.melléklet</t>
  </si>
  <si>
    <t>Költségvetési jelentés (Intézményi összesítő)</t>
  </si>
  <si>
    <t>05. sz.melléklet</t>
  </si>
  <si>
    <t>06. sz.melléklet</t>
  </si>
  <si>
    <t>07. sz.melléklet</t>
  </si>
  <si>
    <t>08. sz.melléklet</t>
  </si>
  <si>
    <t>Ssz</t>
  </si>
  <si>
    <t>Jogcím</t>
  </si>
  <si>
    <t>Jogszabályi hivatkozás</t>
  </si>
  <si>
    <t>Fajlagos mérték Ft</t>
  </si>
  <si>
    <t>Eredeti előirányzat</t>
  </si>
  <si>
    <t>Mutató 
(létszám, db)</t>
  </si>
  <si>
    <t>ÖNKORMÁNYZATI FELADATOK</t>
  </si>
  <si>
    <t>I. A helyi önkormányzatok működésének általános támogatása</t>
  </si>
  <si>
    <t>Helyi önkormányzat működésének általános támogatása (polgármesteri hivatal működése, zöldterület-gazdálkodás, közvilágítás, köztemető és közutak fenntartása beszámítás összegével csökkentve)</t>
  </si>
  <si>
    <t>II. A települési önkormányzatok egyes köznevelési és gyermekétkeztetési feladatainak támogatása</t>
  </si>
  <si>
    <t>Óvodapedagógusok elismert létszáma, bértámogatás (8 hó)</t>
  </si>
  <si>
    <t>Óvodapedagógusok munkáját közvetlenül segítők létszáma, bértámogatás (8 hó)</t>
  </si>
  <si>
    <t>Óvodapedagógusok elismert létszáma, bértámogatás (4 hó)</t>
  </si>
  <si>
    <t>Óvodapedagógusok munkáját közvetlenül segítők létszáma, bértámogatás (4 hó)</t>
  </si>
  <si>
    <t>Óvoda működtetési támogatás, gyermekek teljes idejű óvodai nevelésre szervezett csoportja (8 hó)</t>
  </si>
  <si>
    <t>Óvoda működtetési támogatás, gyermekek teljes idejű óvodai nevelésre szervezett csoportja (4 hó)</t>
  </si>
  <si>
    <t>III. Települési önkormányzatok szociális és gyermekjóléti feladatainak támogatása</t>
  </si>
  <si>
    <t>Hozzájárulás pénzbeli szociális ellátásokhoz</t>
  </si>
  <si>
    <t>IV. Könyvtári, közművelődési és múzeumi feladatok támogatása</t>
  </si>
  <si>
    <t>ÖNKORMÁNYZAT ÖSSZESEN</t>
  </si>
  <si>
    <t>Iparűzési adó</t>
  </si>
  <si>
    <t>Magánszemélyek kommunális adója</t>
  </si>
  <si>
    <t>Helyi adó összesen</t>
  </si>
  <si>
    <t>Illeték</t>
  </si>
  <si>
    <t>Egyéb</t>
  </si>
  <si>
    <t>Megosztott adó</t>
  </si>
  <si>
    <t>Gépjárműadó (40% )</t>
  </si>
  <si>
    <t>KÖZHATALMI BEVÉTELEK ÖSSZESEN</t>
  </si>
  <si>
    <t>BERUHÁZÁSOK ÖSSZESEN</t>
  </si>
  <si>
    <t>FELÚJÍTÁSOK ÖSSZESEN</t>
  </si>
  <si>
    <t>Fejezet</t>
  </si>
  <si>
    <t>Al-</t>
  </si>
  <si>
    <t xml:space="preserve">Eredeti előirányzat </t>
  </si>
  <si>
    <t>cím</t>
  </si>
  <si>
    <t>Intézmény neve</t>
  </si>
  <si>
    <t>teljes</t>
  </si>
  <si>
    <t>rész</t>
  </si>
  <si>
    <t>száma</t>
  </si>
  <si>
    <t>I.</t>
  </si>
  <si>
    <t>II.</t>
  </si>
  <si>
    <t>Önkormányzat intézményei összesen</t>
  </si>
  <si>
    <t>Közfoglalkoztatottak létszám-előirányzata</t>
  </si>
  <si>
    <t>Ssz.</t>
  </si>
  <si>
    <t>Cím, alcím megnevezése</t>
  </si>
  <si>
    <t xml:space="preserve">Eredeti előirányzat                            </t>
  </si>
  <si>
    <t>Pénzátadás, egyéb támogatás működésre</t>
  </si>
  <si>
    <t>Pénzátadás, egyéb támogatás felhalm.</t>
  </si>
  <si>
    <t>Kiadások MINDÖSZ-SZESEN</t>
  </si>
  <si>
    <t>Céljelleggel adott támogatások MINDÖSSZESEN</t>
  </si>
  <si>
    <t>Kedvezményezett</t>
  </si>
  <si>
    <t>Tétel-szám</t>
  </si>
  <si>
    <t>Mentesség</t>
  </si>
  <si>
    <t>jogcíme (jellege)</t>
  </si>
  <si>
    <t>mértéke (%)</t>
  </si>
  <si>
    <t>ÖSSZESEN</t>
  </si>
  <si>
    <t>I.1.- V</t>
  </si>
  <si>
    <t>II.1.(1) 1</t>
  </si>
  <si>
    <t>II.1.(1) 2</t>
  </si>
  <si>
    <t>II.1.(2) 1</t>
  </si>
  <si>
    <t>II.1.(2) 2</t>
  </si>
  <si>
    <t>II.2.(8) 1</t>
  </si>
  <si>
    <t>II.2.(8) 2</t>
  </si>
  <si>
    <t>II.5.a(1)</t>
  </si>
  <si>
    <t xml:space="preserve">Alapfokozatú végzettségű pedagógus II. kategóriába sorolt óvodapedagógusok kiegészítő támogatása - akik a minősítést 2014.december 31-ig szerezték meg </t>
  </si>
  <si>
    <t>III.2.</t>
  </si>
  <si>
    <t xml:space="preserve">Gyermekétkeztetés támogatása, a finanszíroszás szempontjából elismert dolgozók bértámogatása </t>
  </si>
  <si>
    <t>III.5.a</t>
  </si>
  <si>
    <t xml:space="preserve">Gyermekétkeztetés támogatása, gyermekétkeztetés üzemeltetési támogatása </t>
  </si>
  <si>
    <t>III.5.b</t>
  </si>
  <si>
    <t>A rászoruló gyermekek intézményen kívüli szünideii étkeztetésének támogatása</t>
  </si>
  <si>
    <t>III.5.c</t>
  </si>
  <si>
    <t>IV.1.d</t>
  </si>
  <si>
    <t xml:space="preserve">Óvodapedagógusok elismert létszáma (pótlólagos összeg) </t>
  </si>
  <si>
    <t>II.1.(4) 2</t>
  </si>
  <si>
    <t>Szociális étkezést igénybe vevők támogatása</t>
  </si>
  <si>
    <t>változó</t>
  </si>
  <si>
    <t>Étkezés támogatás</t>
  </si>
  <si>
    <t xml:space="preserve">Ludas Községi Önkormányzat                                                    </t>
  </si>
  <si>
    <t>Ludas Községi Önkormányzat</t>
  </si>
  <si>
    <t xml:space="preserve"> Ludas  Község Óvodája</t>
  </si>
  <si>
    <t>Ludas  Községi  Önkormányzat</t>
  </si>
  <si>
    <t>Normatíva összege Ft</t>
  </si>
  <si>
    <t>Közvetett támogatás összege (Ft)</t>
  </si>
  <si>
    <t>Ft</t>
  </si>
  <si>
    <t>ebből Tartalék</t>
  </si>
  <si>
    <t xml:space="preserve"> V. Működési célú költségvetési támogatások és  kiegészítő támogatások</t>
  </si>
  <si>
    <t xml:space="preserve"> VI. Elszámolásból származó bevételek</t>
  </si>
  <si>
    <t xml:space="preserve">Egyéb működési célú támogatások bevételei államháztartáson belülről  </t>
  </si>
  <si>
    <t>ÖNKORMÁNYZATI  MŰKÖDÉSI TÁMOGATÁS  ÖSSZESEN:</t>
  </si>
  <si>
    <t>Közfoglalkoztatási bér és közteher fedezetére támogatás</t>
  </si>
  <si>
    <t>Közfoglalkoztatási programokhoz nyújtott dologi támogatás</t>
  </si>
  <si>
    <t>Erzsébet utalvány</t>
  </si>
  <si>
    <t>Adatok Ft-ban</t>
  </si>
  <si>
    <t>Telekadó</t>
  </si>
  <si>
    <t>Építményadó</t>
  </si>
  <si>
    <t>Magánszemélyek jöv.adói</t>
  </si>
  <si>
    <t>Egyéb közhatalmi bevételek</t>
  </si>
  <si>
    <t>Talajterhelési díj</t>
  </si>
  <si>
    <t>Földbérleti dííj</t>
  </si>
  <si>
    <t>Ludas KÖZSÉGI ÖNKORMÁNYZAT ÖSSZESEN</t>
  </si>
  <si>
    <t>Beruházási kiadások</t>
  </si>
  <si>
    <t>Informatikai eszközök</t>
  </si>
  <si>
    <t>Egyéb tárgyi eszköz</t>
  </si>
  <si>
    <t>Beruházások nettó kiadása</t>
  </si>
  <si>
    <t>Beruházások ÁFA</t>
  </si>
  <si>
    <t>Beruházások összesen</t>
  </si>
  <si>
    <t>Felújítási kiadások</t>
  </si>
  <si>
    <t>Felújítás nettó kiadása</t>
  </si>
  <si>
    <t>Felújítás ÁFA</t>
  </si>
  <si>
    <t>Felújítás összesen</t>
  </si>
  <si>
    <t xml:space="preserve"> ÓVODA ÖSSZESEN</t>
  </si>
  <si>
    <t>Beruhásások Áfa kiadása</t>
  </si>
  <si>
    <t>Ingatlanok felújítása</t>
  </si>
  <si>
    <t>Felújítás Áfa kiadása</t>
  </si>
  <si>
    <t>Karbantartó                                                            (közalkalmazott)</t>
  </si>
  <si>
    <t>Polgármester                                             (választott tisztségviselő)</t>
  </si>
  <si>
    <t xml:space="preserve">Intézmény vezető                                                    (közalkalmazott) </t>
  </si>
  <si>
    <t xml:space="preserve">Óvónő                                                                    (közalkalmazott) </t>
  </si>
  <si>
    <t xml:space="preserve">Dajka                                                                     (közalkalmazott) </t>
  </si>
  <si>
    <t xml:space="preserve">Élelmezésvezető                                                    (közalkalmazott) </t>
  </si>
  <si>
    <t xml:space="preserve">Szakács                                                                (közalkalmazott) </t>
  </si>
  <si>
    <t xml:space="preserve">Konyhai dolgozó                                                     (közalkalmazott) </t>
  </si>
  <si>
    <t>Hivatalsegéd                                                           (közalkalmazott)</t>
  </si>
  <si>
    <t>Civil szervezetek támogatása (Egyház)</t>
  </si>
  <si>
    <t>Civil szervezetek támogatása (Polgárőrség)</t>
  </si>
  <si>
    <t>Fejlesztési-felújítási kiadás</t>
  </si>
  <si>
    <t>Létszám</t>
  </si>
  <si>
    <t>09. sz.melléklet</t>
  </si>
  <si>
    <t>Közvetett támogatások</t>
  </si>
  <si>
    <t>10. sz.melléklet</t>
  </si>
  <si>
    <t>Adott támogatás</t>
  </si>
  <si>
    <t>Önkormányzat normatív állami támogatása</t>
  </si>
  <si>
    <t>Minimálbér és garantélt bérminimum kompenzálása</t>
  </si>
  <si>
    <t>Pályázati referens</t>
  </si>
  <si>
    <t>Költségvetési év: 2019. év</t>
  </si>
  <si>
    <t>Tárgyév eredeti előirányzat Óvoda</t>
  </si>
  <si>
    <t>Módosított előirányzat</t>
  </si>
  <si>
    <t>Tárgyév módosított előirányzat</t>
  </si>
  <si>
    <t>7.</t>
  </si>
  <si>
    <t>8.</t>
  </si>
  <si>
    <t>9.</t>
  </si>
  <si>
    <t>pm önk</t>
  </si>
  <si>
    <t>pm ovi</t>
  </si>
  <si>
    <t>megelőlg</t>
  </si>
  <si>
    <t>pályázat</t>
  </si>
  <si>
    <t xml:space="preserve">Módosított előirányzat </t>
  </si>
  <si>
    <t xml:space="preserve">Módosított előirányzat                            </t>
  </si>
  <si>
    <t>- ebből: helyi adók</t>
  </si>
  <si>
    <t>- ebből: gépjárműadó</t>
  </si>
  <si>
    <t>- ebből: egyéb közhatalmi bevételek</t>
  </si>
  <si>
    <t>ebből: Egyéb működési célú támogatások</t>
  </si>
  <si>
    <t>Ebből: Tartalék</t>
  </si>
  <si>
    <t>Ingatlanok beszerzése, létesítése</t>
  </si>
  <si>
    <t>Civil szervezetek támogatása (Egyéb)</t>
  </si>
  <si>
    <t>Bérkompenzáció</t>
  </si>
  <si>
    <t>A minimálbér és a garantált bérminimum emelés hatásának kompenzálása</t>
  </si>
  <si>
    <t>A települési önkormányzatok szociális célú tüzelőanyag vásárlásához kapcsolódó támogatása</t>
  </si>
  <si>
    <t>Ludasi Kisiskolásokért Alapítvány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</si>
</sst>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.0"/>
    <numFmt numFmtId="166" formatCode="_-* #,##0\ _F_t_-;\-* #,##0\ _F_t_-;_-* &quot;-&quot;??\ _F_t_-;_-@_-"/>
  </numFmts>
  <fonts count="47" x14ac:knownFonts="1">
    <font>
      <sz val="10"/>
      <name val="Arial CE"/>
    </font>
    <font>
      <sz val="10"/>
      <name val="Arial CE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0"/>
      <name val="Arial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u/>
      <sz val="7.2"/>
      <color indexed="12"/>
      <name val="Times New Roman CE"/>
      <family val="1"/>
      <charset val="238"/>
    </font>
    <font>
      <sz val="12"/>
      <name val="Times New Roman CE"/>
      <family val="1"/>
      <charset val="238"/>
    </font>
    <font>
      <u/>
      <sz val="7.2"/>
      <color indexed="36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Garamond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5" applyNumberFormat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6" applyNumberFormat="0" applyFill="0" applyAlignment="0" applyProtection="0"/>
    <xf numFmtId="0" fontId="1" fillId="4" borderId="7" applyNumberFormat="0" applyFont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8" fillId="6" borderId="0" applyNumberFormat="0" applyBorder="0" applyAlignment="0" applyProtection="0"/>
    <xf numFmtId="0" fontId="19" fillId="16" borderId="8" applyNumberFormat="0" applyAlignment="0" applyProtection="0"/>
    <xf numFmtId="3" fontId="29" fillId="0" borderId="0">
      <alignment vertical="center"/>
    </xf>
    <xf numFmtId="0" fontId="2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2" fillId="0" borderId="0"/>
    <xf numFmtId="0" fontId="25" fillId="0" borderId="0"/>
    <xf numFmtId="0" fontId="5" fillId="0" borderId="0"/>
    <xf numFmtId="0" fontId="3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1" fillId="0" borderId="0"/>
    <xf numFmtId="3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3" fontId="29" fillId="0" borderId="0">
      <alignment vertical="center"/>
    </xf>
    <xf numFmtId="0" fontId="29" fillId="0" borderId="0">
      <alignment vertical="center"/>
    </xf>
    <xf numFmtId="0" fontId="31" fillId="0" borderId="0"/>
    <xf numFmtId="0" fontId="1" fillId="0" borderId="0"/>
    <xf numFmtId="3" fontId="29" fillId="0" borderId="0">
      <alignment vertical="center"/>
    </xf>
    <xf numFmtId="0" fontId="25" fillId="0" borderId="0"/>
    <xf numFmtId="3" fontId="29" fillId="0" borderId="0">
      <alignment vertical="center"/>
    </xf>
    <xf numFmtId="3" fontId="29" fillId="0" borderId="0">
      <alignment vertical="center"/>
    </xf>
    <xf numFmtId="3" fontId="29" fillId="0" borderId="0">
      <alignment vertical="center"/>
    </xf>
    <xf numFmtId="0" fontId="21" fillId="0" borderId="9" applyNumberFormat="0" applyFill="0" applyAlignment="0" applyProtection="0"/>
    <xf numFmtId="44" fontId="25" fillId="0" borderId="0" applyFont="0" applyFill="0" applyBorder="0" applyAlignment="0" applyProtection="0"/>
    <xf numFmtId="0" fontId="22" fillId="17" borderId="0" applyNumberFormat="0" applyBorder="0" applyAlignment="0" applyProtection="0"/>
    <xf numFmtId="0" fontId="23" fillId="7" borderId="0" applyNumberFormat="0" applyBorder="0" applyAlignment="0" applyProtection="0"/>
    <xf numFmtId="0" fontId="29" fillId="0" borderId="0">
      <alignment vertical="center"/>
    </xf>
    <xf numFmtId="0" fontId="32" fillId="0" borderId="0"/>
    <xf numFmtId="0" fontId="24" fillId="16" borderId="1" applyNumberFormat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6">
    <xf numFmtId="0" fontId="0" fillId="0" borderId="0" xfId="0"/>
    <xf numFmtId="0" fontId="4" fillId="0" borderId="10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quotePrefix="1" applyFont="1" applyFill="1" applyBorder="1" applyAlignment="1">
      <alignment horizontal="center" vertical="center"/>
    </xf>
    <xf numFmtId="0" fontId="6" fillId="0" borderId="16" xfId="0" quotePrefix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6" fillId="0" borderId="13" xfId="0" quotePrefix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3" fontId="5" fillId="0" borderId="0" xfId="51" applyNumberFormat="1" applyFont="1"/>
    <xf numFmtId="3" fontId="34" fillId="19" borderId="0" xfId="59" applyFont="1" applyFill="1" applyBorder="1" applyAlignment="1">
      <alignment horizontal="left" vertical="center"/>
    </xf>
    <xf numFmtId="3" fontId="36" fillId="19" borderId="0" xfId="59" applyFont="1" applyFill="1" applyBorder="1" applyAlignment="1">
      <alignment horizontal="center" vertical="center"/>
    </xf>
    <xf numFmtId="3" fontId="35" fillId="0" borderId="0" xfId="59" applyFont="1">
      <alignment vertical="center"/>
    </xf>
    <xf numFmtId="3" fontId="29" fillId="0" borderId="0" xfId="59">
      <alignment vertical="center"/>
    </xf>
    <xf numFmtId="3" fontId="35" fillId="0" borderId="0" xfId="59" applyFont="1" applyAlignment="1">
      <alignment vertical="center" wrapText="1"/>
    </xf>
    <xf numFmtId="49" fontId="34" fillId="0" borderId="0" xfId="59" applyNumberFormat="1" applyFont="1" applyAlignment="1">
      <alignment horizontal="center" vertical="center"/>
    </xf>
    <xf numFmtId="3" fontId="34" fillId="0" borderId="11" xfId="59" applyFont="1" applyBorder="1" applyAlignment="1">
      <alignment horizontal="center" vertical="center" wrapText="1"/>
    </xf>
    <xf numFmtId="3" fontId="34" fillId="0" borderId="11" xfId="59" applyFont="1" applyBorder="1" applyAlignment="1">
      <alignment horizontal="center" vertical="center"/>
    </xf>
    <xf numFmtId="3" fontId="35" fillId="0" borderId="0" xfId="59" applyFont="1" applyAlignment="1">
      <alignment horizontal="center" vertical="center" wrapText="1"/>
    </xf>
    <xf numFmtId="3" fontId="35" fillId="0" borderId="0" xfId="59" applyFont="1" applyFill="1" applyAlignment="1">
      <alignment horizontal="center" vertical="center" wrapText="1"/>
    </xf>
    <xf numFmtId="3" fontId="35" fillId="0" borderId="0" xfId="59" applyFont="1" applyFill="1">
      <alignment vertical="center"/>
    </xf>
    <xf numFmtId="3" fontId="35" fillId="0" borderId="0" xfId="59" applyFont="1" applyAlignment="1">
      <alignment horizontal="left" vertical="center"/>
    </xf>
    <xf numFmtId="0" fontId="5" fillId="0" borderId="0" xfId="66" applyFont="1">
      <alignment vertical="center"/>
    </xf>
    <xf numFmtId="0" fontId="5" fillId="0" borderId="0" xfId="66" applyFont="1" applyFill="1">
      <alignment vertical="center"/>
    </xf>
    <xf numFmtId="0" fontId="7" fillId="0" borderId="0" xfId="66" applyFont="1">
      <alignment vertical="center"/>
    </xf>
    <xf numFmtId="0" fontId="7" fillId="0" borderId="0" xfId="66" applyFont="1" applyAlignment="1">
      <alignment horizontal="center" vertical="center"/>
    </xf>
    <xf numFmtId="0" fontId="5" fillId="0" borderId="0" xfId="66" applyFont="1" applyFill="1" applyAlignment="1">
      <alignment horizontal="center" vertical="center"/>
    </xf>
    <xf numFmtId="3" fontId="5" fillId="0" borderId="0" xfId="66" applyNumberFormat="1" applyFont="1" applyFill="1">
      <alignment vertical="center"/>
    </xf>
    <xf numFmtId="3" fontId="5" fillId="0" borderId="11" xfId="65" applyFont="1" applyFill="1" applyBorder="1" applyAlignment="1">
      <alignment horizontal="center" vertical="center" wrapText="1"/>
    </xf>
    <xf numFmtId="3" fontId="5" fillId="0" borderId="11" xfId="66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3" fontId="7" fillId="0" borderId="0" xfId="46" applyFont="1">
      <alignment vertical="center"/>
    </xf>
    <xf numFmtId="3" fontId="7" fillId="0" borderId="0" xfId="65" applyFont="1" applyFill="1" applyBorder="1" applyAlignment="1">
      <alignment horizontal="right" vertical="center"/>
    </xf>
    <xf numFmtId="3" fontId="5" fillId="0" borderId="0" xfId="65" applyFont="1" applyFill="1">
      <alignment vertical="center"/>
    </xf>
    <xf numFmtId="3" fontId="5" fillId="0" borderId="0" xfId="65" applyFont="1">
      <alignment vertical="center"/>
    </xf>
    <xf numFmtId="3" fontId="7" fillId="0" borderId="0" xfId="46" applyNumberFormat="1" applyFont="1" applyFill="1" applyBorder="1">
      <alignment vertical="center"/>
    </xf>
    <xf numFmtId="3" fontId="7" fillId="0" borderId="0" xfId="46" applyFont="1" applyAlignment="1">
      <alignment horizontal="left" vertical="center" wrapText="1"/>
    </xf>
    <xf numFmtId="0" fontId="5" fillId="0" borderId="0" xfId="67" applyFont="1" applyFill="1" applyBorder="1"/>
    <xf numFmtId="3" fontId="7" fillId="0" borderId="0" xfId="46" applyFont="1" applyAlignment="1">
      <alignment horizontal="right" vertical="center"/>
    </xf>
    <xf numFmtId="0" fontId="7" fillId="19" borderId="11" xfId="67" applyFont="1" applyFill="1" applyBorder="1" applyAlignment="1">
      <alignment horizontal="center"/>
    </xf>
    <xf numFmtId="3" fontId="5" fillId="0" borderId="17" xfId="67" applyNumberFormat="1" applyFont="1" applyFill="1" applyBorder="1" applyAlignment="1">
      <alignment vertical="center"/>
    </xf>
    <xf numFmtId="3" fontId="5" fillId="0" borderId="11" xfId="67" applyNumberFormat="1" applyFont="1" applyFill="1" applyBorder="1" applyAlignment="1">
      <alignment vertical="center"/>
    </xf>
    <xf numFmtId="3" fontId="5" fillId="0" borderId="11" xfId="46" applyFont="1" applyBorder="1" applyAlignment="1">
      <alignment horizontal="center" vertical="center" wrapText="1"/>
    </xf>
    <xf numFmtId="3" fontId="5" fillId="0" borderId="11" xfId="46" applyFont="1" applyBorder="1" applyAlignment="1">
      <alignment horizontal="left" vertical="center" wrapText="1"/>
    </xf>
    <xf numFmtId="3" fontId="5" fillId="0" borderId="0" xfId="69" applyFont="1">
      <alignment vertical="center"/>
    </xf>
    <xf numFmtId="3" fontId="7" fillId="19" borderId="11" xfId="46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5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3" fontId="5" fillId="0" borderId="17" xfId="51" applyNumberFormat="1" applyFont="1" applyFill="1" applyBorder="1" applyAlignment="1">
      <alignment vertical="center"/>
    </xf>
    <xf numFmtId="3" fontId="7" fillId="0" borderId="17" xfId="51" applyNumberFormat="1" applyFont="1" applyFill="1" applyBorder="1" applyAlignment="1">
      <alignment vertical="center"/>
    </xf>
    <xf numFmtId="3" fontId="7" fillId="0" borderId="19" xfId="51" applyNumberFormat="1" applyFont="1" applyFill="1" applyBorder="1" applyAlignment="1">
      <alignment vertical="center"/>
    </xf>
    <xf numFmtId="3" fontId="5" fillId="0" borderId="11" xfId="51" applyNumberFormat="1" applyFont="1" applyFill="1" applyBorder="1" applyAlignment="1">
      <alignment vertical="center"/>
    </xf>
    <xf numFmtId="3" fontId="7" fillId="0" borderId="11" xfId="51" applyNumberFormat="1" applyFont="1" applyFill="1" applyBorder="1" applyAlignment="1">
      <alignment vertical="center"/>
    </xf>
    <xf numFmtId="0" fontId="5" fillId="0" borderId="17" xfId="50" applyFont="1" applyBorder="1" applyAlignment="1">
      <alignment horizontal="center"/>
    </xf>
    <xf numFmtId="0" fontId="5" fillId="0" borderId="17" xfId="50" applyFont="1" applyBorder="1" applyAlignment="1">
      <alignment vertical="center"/>
    </xf>
    <xf numFmtId="3" fontId="5" fillId="0" borderId="17" xfId="50" applyNumberFormat="1" applyFont="1" applyBorder="1" applyAlignment="1">
      <alignment vertical="center"/>
    </xf>
    <xf numFmtId="0" fontId="5" fillId="0" borderId="11" xfId="50" applyFont="1" applyBorder="1" applyAlignment="1">
      <alignment horizontal="center"/>
    </xf>
    <xf numFmtId="0" fontId="5" fillId="0" borderId="11" xfId="50" applyFont="1" applyBorder="1" applyAlignment="1">
      <alignment vertical="center"/>
    </xf>
    <xf numFmtId="3" fontId="5" fillId="0" borderId="11" xfId="50" applyNumberFormat="1" applyFont="1" applyBorder="1" applyAlignment="1">
      <alignment vertical="center"/>
    </xf>
    <xf numFmtId="0" fontId="7" fillId="0" borderId="18" xfId="50" applyFont="1" applyBorder="1" applyAlignment="1">
      <alignment horizontal="center"/>
    </xf>
    <xf numFmtId="0" fontId="7" fillId="0" borderId="18" xfId="50" applyFont="1" applyBorder="1" applyAlignment="1">
      <alignment vertical="center"/>
    </xf>
    <xf numFmtId="3" fontId="7" fillId="0" borderId="18" xfId="50" applyNumberFormat="1" applyFont="1" applyBorder="1" applyAlignment="1">
      <alignment vertical="center"/>
    </xf>
    <xf numFmtId="3" fontId="7" fillId="0" borderId="18" xfId="51" applyNumberFormat="1" applyFont="1" applyFill="1" applyBorder="1" applyAlignment="1">
      <alignment vertical="center"/>
    </xf>
    <xf numFmtId="0" fontId="7" fillId="0" borderId="19" xfId="50" applyFont="1" applyBorder="1" applyAlignment="1">
      <alignment horizontal="center"/>
    </xf>
    <xf numFmtId="0" fontId="7" fillId="0" borderId="19" xfId="50" applyFont="1" applyFill="1" applyBorder="1" applyAlignment="1">
      <alignment vertical="center"/>
    </xf>
    <xf numFmtId="3" fontId="7" fillId="0" borderId="19" xfId="50" applyNumberFormat="1" applyFont="1" applyFill="1" applyBorder="1" applyAlignment="1">
      <alignment vertical="center"/>
    </xf>
    <xf numFmtId="0" fontId="7" fillId="0" borderId="17" xfId="50" applyFont="1" applyBorder="1" applyAlignment="1">
      <alignment horizontal="center"/>
    </xf>
    <xf numFmtId="0" fontId="7" fillId="20" borderId="17" xfId="50" applyFont="1" applyFill="1" applyBorder="1" applyAlignment="1">
      <alignment horizontal="left" vertical="center" wrapText="1"/>
    </xf>
    <xf numFmtId="3" fontId="7" fillId="20" borderId="17" xfId="50" applyNumberFormat="1" applyFont="1" applyFill="1" applyBorder="1" applyAlignment="1">
      <alignment vertical="center"/>
    </xf>
    <xf numFmtId="3" fontId="7" fillId="21" borderId="21" xfId="51" applyNumberFormat="1" applyFont="1" applyFill="1" applyBorder="1" applyAlignment="1">
      <alignment vertical="center"/>
    </xf>
    <xf numFmtId="0" fontId="7" fillId="0" borderId="11" xfId="50" applyFont="1" applyBorder="1" applyAlignment="1">
      <alignment horizontal="center"/>
    </xf>
    <xf numFmtId="0" fontId="7" fillId="20" borderId="11" xfId="50" applyFont="1" applyFill="1" applyBorder="1" applyAlignment="1">
      <alignment vertical="center"/>
    </xf>
    <xf numFmtId="3" fontId="7" fillId="20" borderId="11" xfId="50" applyNumberFormat="1" applyFont="1" applyFill="1" applyBorder="1" applyAlignment="1">
      <alignment vertical="center"/>
    </xf>
    <xf numFmtId="3" fontId="7" fillId="21" borderId="26" xfId="51" applyNumberFormat="1" applyFont="1" applyFill="1" applyBorder="1" applyAlignment="1">
      <alignment vertical="center"/>
    </xf>
    <xf numFmtId="0" fontId="7" fillId="20" borderId="11" xfId="50" applyFont="1" applyFill="1" applyBorder="1" applyAlignment="1">
      <alignment horizontal="left" vertical="center" wrapText="1"/>
    </xf>
    <xf numFmtId="3" fontId="7" fillId="21" borderId="17" xfId="51" applyNumberFormat="1" applyFont="1" applyFill="1" applyBorder="1" applyAlignment="1">
      <alignment vertical="center"/>
    </xf>
    <xf numFmtId="0" fontId="5" fillId="0" borderId="0" xfId="51" applyFont="1"/>
    <xf numFmtId="3" fontId="7" fillId="0" borderId="0" xfId="51" applyNumberFormat="1" applyFont="1"/>
    <xf numFmtId="3" fontId="5" fillId="0" borderId="11" xfId="51" applyNumberFormat="1" applyFont="1" applyBorder="1" applyAlignment="1">
      <alignment vertical="center"/>
    </xf>
    <xf numFmtId="3" fontId="7" fillId="0" borderId="19" xfId="51" applyNumberFormat="1" applyFont="1" applyBorder="1" applyAlignment="1">
      <alignment vertical="center"/>
    </xf>
    <xf numFmtId="3" fontId="5" fillId="0" borderId="17" xfId="51" applyNumberFormat="1" applyFont="1" applyBorder="1" applyAlignment="1">
      <alignment vertical="center"/>
    </xf>
    <xf numFmtId="0" fontId="5" fillId="0" borderId="18" xfId="50" applyFont="1" applyBorder="1" applyAlignment="1">
      <alignment vertical="center"/>
    </xf>
    <xf numFmtId="3" fontId="5" fillId="0" borderId="18" xfId="50" applyNumberFormat="1" applyFont="1" applyBorder="1" applyAlignment="1">
      <alignment vertical="center"/>
    </xf>
    <xf numFmtId="3" fontId="5" fillId="0" borderId="18" xfId="51" applyNumberFormat="1" applyFont="1" applyBorder="1" applyAlignment="1">
      <alignment vertical="center"/>
    </xf>
    <xf numFmtId="0" fontId="7" fillId="20" borderId="19" xfId="50" applyFont="1" applyFill="1" applyBorder="1" applyAlignment="1">
      <alignment horizontal="left" vertical="center" wrapText="1"/>
    </xf>
    <xf numFmtId="3" fontId="7" fillId="20" borderId="19" xfId="50" applyNumberFormat="1" applyFont="1" applyFill="1" applyBorder="1" applyAlignment="1">
      <alignment vertical="center"/>
    </xf>
    <xf numFmtId="3" fontId="5" fillId="0" borderId="19" xfId="51" applyNumberFormat="1" applyFont="1" applyBorder="1" applyAlignment="1">
      <alignment vertical="center"/>
    </xf>
    <xf numFmtId="3" fontId="5" fillId="0" borderId="11" xfId="59" applyNumberFormat="1" applyFont="1" applyFill="1" applyBorder="1" applyAlignment="1">
      <alignment horizontal="right" vertical="top" wrapText="1"/>
    </xf>
    <xf numFmtId="3" fontId="5" fillId="22" borderId="11" xfId="51" applyNumberFormat="1" applyFont="1" applyFill="1" applyBorder="1" applyAlignment="1">
      <alignment vertical="center"/>
    </xf>
    <xf numFmtId="0" fontId="7" fillId="0" borderId="0" xfId="51" applyFont="1"/>
    <xf numFmtId="49" fontId="5" fillId="0" borderId="0" xfId="65" applyNumberFormat="1" applyFont="1" applyAlignment="1">
      <alignment horizontal="center" vertical="center"/>
    </xf>
    <xf numFmtId="49" fontId="5" fillId="0" borderId="0" xfId="65" applyNumberFormat="1" applyFont="1" applyBorder="1" applyAlignment="1">
      <alignment horizontal="center" vertical="center"/>
    </xf>
    <xf numFmtId="3" fontId="5" fillId="0" borderId="0" xfId="65" applyFont="1" applyBorder="1">
      <alignment vertical="center"/>
    </xf>
    <xf numFmtId="49" fontId="44" fillId="0" borderId="0" xfId="65" applyNumberFormat="1" applyFont="1" applyAlignment="1">
      <alignment horizontal="center" vertical="center"/>
    </xf>
    <xf numFmtId="3" fontId="44" fillId="0" borderId="0" xfId="65" applyFont="1">
      <alignment vertical="center"/>
    </xf>
    <xf numFmtId="3" fontId="5" fillId="0" borderId="0" xfId="65" applyNumberFormat="1" applyFont="1">
      <alignment vertical="center"/>
    </xf>
    <xf numFmtId="0" fontId="43" fillId="0" borderId="0" xfId="67" applyFont="1" applyFill="1" applyBorder="1"/>
    <xf numFmtId="3" fontId="42" fillId="0" borderId="0" xfId="46" applyFont="1" applyAlignment="1">
      <alignment horizontal="right" vertical="center"/>
    </xf>
    <xf numFmtId="0" fontId="7" fillId="19" borderId="0" xfId="67" applyFont="1" applyFill="1" applyBorder="1" applyAlignment="1">
      <alignment horizontal="center"/>
    </xf>
    <xf numFmtId="0" fontId="7" fillId="19" borderId="0" xfId="67" applyFont="1" applyFill="1" applyBorder="1" applyAlignment="1">
      <alignment horizontal="centerContinuous" vertical="center"/>
    </xf>
    <xf numFmtId="3" fontId="5" fillId="0" borderId="0" xfId="67" applyNumberFormat="1" applyFont="1" applyFill="1" applyBorder="1" applyAlignment="1">
      <alignment vertical="center"/>
    </xf>
    <xf numFmtId="3" fontId="7" fillId="0" borderId="0" xfId="67" applyNumberFormat="1" applyFont="1" applyFill="1" applyBorder="1" applyAlignment="1">
      <alignment vertical="center"/>
    </xf>
    <xf numFmtId="3" fontId="7" fillId="0" borderId="0" xfId="65" applyFont="1">
      <alignment vertical="center"/>
    </xf>
    <xf numFmtId="3" fontId="5" fillId="0" borderId="0" xfId="65" applyFont="1" applyAlignment="1">
      <alignment horizontal="center" vertical="center"/>
    </xf>
    <xf numFmtId="3" fontId="5" fillId="0" borderId="0" xfId="65" applyFont="1" applyAlignment="1">
      <alignment vertical="center" wrapText="1"/>
    </xf>
    <xf numFmtId="3" fontId="5" fillId="0" borderId="11" xfId="65" applyFont="1" applyFill="1" applyBorder="1" applyAlignment="1">
      <alignment horizontal="right" vertical="center" wrapText="1"/>
    </xf>
    <xf numFmtId="3" fontId="7" fillId="0" borderId="0" xfId="65" applyFont="1" applyAlignment="1">
      <alignment horizontal="left" vertical="center"/>
    </xf>
    <xf numFmtId="1" fontId="7" fillId="0" borderId="0" xfId="46" applyNumberFormat="1" applyFont="1" applyFill="1" applyBorder="1" applyAlignment="1">
      <alignment horizontal="right"/>
    </xf>
    <xf numFmtId="49" fontId="5" fillId="0" borderId="0" xfId="67" applyNumberFormat="1" applyFont="1" applyFill="1" applyBorder="1" applyAlignment="1">
      <alignment horizontal="center"/>
    </xf>
    <xf numFmtId="0" fontId="5" fillId="0" borderId="0" xfId="67" applyFont="1" applyFill="1" applyBorder="1" applyAlignment="1">
      <alignment vertical="center"/>
    </xf>
    <xf numFmtId="0" fontId="5" fillId="0" borderId="0" xfId="67" applyFont="1" applyFill="1" applyBorder="1" applyAlignment="1">
      <alignment horizontal="center"/>
    </xf>
    <xf numFmtId="0" fontId="7" fillId="0" borderId="0" xfId="67" applyFont="1" applyFill="1" applyBorder="1"/>
    <xf numFmtId="3" fontId="5" fillId="0" borderId="0" xfId="71" applyFont="1" applyFill="1" applyBorder="1">
      <alignment vertical="center"/>
    </xf>
    <xf numFmtId="20" fontId="7" fillId="19" borderId="11" xfId="66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5" xfId="0" quotePrefix="1" applyFont="1" applyFill="1" applyBorder="1" applyAlignment="1">
      <alignment horizontal="center" vertical="center"/>
    </xf>
    <xf numFmtId="3" fontId="5" fillId="0" borderId="28" xfId="51" applyNumberFormat="1" applyFont="1" applyFill="1" applyBorder="1" applyAlignment="1">
      <alignment vertical="center"/>
    </xf>
    <xf numFmtId="0" fontId="6" fillId="0" borderId="25" xfId="0" quotePrefix="1" applyFont="1" applyFill="1" applyBorder="1" applyAlignment="1">
      <alignment horizontal="center" vertical="center"/>
    </xf>
    <xf numFmtId="3" fontId="7" fillId="0" borderId="28" xfId="51" applyNumberFormat="1" applyFont="1" applyFill="1" applyBorder="1" applyAlignment="1">
      <alignment vertical="center"/>
    </xf>
    <xf numFmtId="0" fontId="5" fillId="0" borderId="25" xfId="50" applyFont="1" applyBorder="1" applyAlignment="1">
      <alignment horizontal="center"/>
    </xf>
    <xf numFmtId="0" fontId="7" fillId="0" borderId="35" xfId="50" applyFont="1" applyBorder="1" applyAlignment="1">
      <alignment horizontal="center"/>
    </xf>
    <xf numFmtId="3" fontId="7" fillId="21" borderId="19" xfId="51" applyNumberFormat="1" applyFont="1" applyFill="1" applyBorder="1" applyAlignment="1">
      <alignment vertical="center"/>
    </xf>
    <xf numFmtId="3" fontId="7" fillId="21" borderId="36" xfId="51" applyNumberFormat="1" applyFont="1" applyFill="1" applyBorder="1" applyAlignment="1">
      <alignment vertical="center"/>
    </xf>
    <xf numFmtId="0" fontId="7" fillId="20" borderId="19" xfId="50" applyFont="1" applyFill="1" applyBorder="1" applyAlignment="1">
      <alignment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3" fontId="7" fillId="0" borderId="34" xfId="51" applyNumberFormat="1" applyFont="1" applyFill="1" applyBorder="1" applyAlignment="1">
      <alignment vertical="center"/>
    </xf>
    <xf numFmtId="0" fontId="4" fillId="0" borderId="29" xfId="0" quotePrefix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6" fillId="0" borderId="35" xfId="0" quotePrefix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3" fontId="7" fillId="0" borderId="36" xfId="51" applyNumberFormat="1" applyFont="1" applyFill="1" applyBorder="1" applyAlignment="1">
      <alignment vertical="center"/>
    </xf>
    <xf numFmtId="0" fontId="5" fillId="0" borderId="29" xfId="50" applyFont="1" applyBorder="1" applyAlignment="1">
      <alignment horizontal="center"/>
    </xf>
    <xf numFmtId="0" fontId="5" fillId="0" borderId="27" xfId="50" applyFont="1" applyBorder="1" applyAlignment="1">
      <alignment horizontal="center"/>
    </xf>
    <xf numFmtId="3" fontId="5" fillId="0" borderId="26" xfId="51" applyNumberFormat="1" applyFont="1" applyFill="1" applyBorder="1" applyAlignment="1">
      <alignment vertical="center"/>
    </xf>
    <xf numFmtId="0" fontId="4" fillId="0" borderId="27" xfId="0" quotePrefix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3" fontId="5" fillId="0" borderId="11" xfId="51" applyNumberFormat="1" applyFont="1" applyBorder="1"/>
    <xf numFmtId="3" fontId="7" fillId="20" borderId="31" xfId="51" applyNumberFormat="1" applyFont="1" applyFill="1" applyBorder="1" applyAlignment="1">
      <alignment horizontal="center" vertical="center" wrapText="1"/>
    </xf>
    <xf numFmtId="0" fontId="7" fillId="20" borderId="28" xfId="51" applyFont="1" applyFill="1" applyBorder="1" applyAlignment="1">
      <alignment horizontal="center" vertical="center" wrapText="1"/>
    </xf>
    <xf numFmtId="0" fontId="7" fillId="21" borderId="19" xfId="50" applyFont="1" applyFill="1" applyBorder="1" applyAlignment="1">
      <alignment horizontal="left" vertical="center" wrapText="1"/>
    </xf>
    <xf numFmtId="3" fontId="7" fillId="21" borderId="19" xfId="50" applyNumberFormat="1" applyFont="1" applyFill="1" applyBorder="1" applyAlignment="1">
      <alignment vertical="center"/>
    </xf>
    <xf numFmtId="3" fontId="5" fillId="21" borderId="19" xfId="51" applyNumberFormat="1" applyFont="1" applyFill="1" applyBorder="1" applyAlignment="1">
      <alignment vertical="center"/>
    </xf>
    <xf numFmtId="0" fontId="7" fillId="21" borderId="19" xfId="50" applyFont="1" applyFill="1" applyBorder="1" applyAlignment="1">
      <alignment vertical="center"/>
    </xf>
    <xf numFmtId="0" fontId="7" fillId="0" borderId="0" xfId="51" applyFont="1" applyAlignment="1">
      <alignment horizontal="right"/>
    </xf>
    <xf numFmtId="3" fontId="5" fillId="0" borderId="25" xfId="46" applyFont="1" applyBorder="1">
      <alignment vertical="center"/>
    </xf>
    <xf numFmtId="3" fontId="5" fillId="0" borderId="25" xfId="46" applyFont="1" applyBorder="1" applyAlignment="1">
      <alignment vertical="center" wrapText="1"/>
    </xf>
    <xf numFmtId="3" fontId="7" fillId="0" borderId="25" xfId="46" applyFont="1" applyBorder="1">
      <alignment vertical="center"/>
    </xf>
    <xf numFmtId="3" fontId="5" fillId="0" borderId="25" xfId="46" applyFont="1" applyBorder="1" applyAlignment="1">
      <alignment horizontal="left" vertical="center"/>
    </xf>
    <xf numFmtId="3" fontId="7" fillId="0" borderId="25" xfId="46" applyFont="1" applyBorder="1" applyAlignment="1">
      <alignment horizontal="left" vertical="center"/>
    </xf>
    <xf numFmtId="3" fontId="7" fillId="0" borderId="32" xfId="46" applyFont="1" applyBorder="1" applyAlignment="1">
      <alignment horizontal="left" vertical="center"/>
    </xf>
    <xf numFmtId="3" fontId="7" fillId="0" borderId="27" xfId="46" applyFont="1" applyBorder="1">
      <alignment vertical="center"/>
    </xf>
    <xf numFmtId="3" fontId="5" fillId="0" borderId="29" xfId="46" applyFont="1" applyBorder="1">
      <alignment vertical="center"/>
    </xf>
    <xf numFmtId="3" fontId="7" fillId="0" borderId="35" xfId="46" applyFont="1" applyBorder="1">
      <alignment vertical="center"/>
    </xf>
    <xf numFmtId="3" fontId="7" fillId="0" borderId="37" xfId="46" applyFont="1" applyBorder="1">
      <alignment vertical="center"/>
    </xf>
    <xf numFmtId="3" fontId="7" fillId="0" borderId="0" xfId="46" applyFont="1" applyBorder="1">
      <alignment vertical="center"/>
    </xf>
    <xf numFmtId="3" fontId="5" fillId="0" borderId="0" xfId="67" applyNumberFormat="1" applyFont="1" applyBorder="1" applyAlignment="1">
      <alignment vertical="center"/>
    </xf>
    <xf numFmtId="3" fontId="7" fillId="19" borderId="11" xfId="46" applyFont="1" applyFill="1" applyBorder="1" applyAlignment="1">
      <alignment horizontal="center" vertical="center"/>
    </xf>
    <xf numFmtId="0" fontId="7" fillId="19" borderId="11" xfId="67" applyFont="1" applyFill="1" applyBorder="1" applyAlignment="1">
      <alignment horizontal="centerContinuous" vertical="center"/>
    </xf>
    <xf numFmtId="3" fontId="7" fillId="19" borderId="11" xfId="46" applyFont="1" applyFill="1" applyBorder="1" applyAlignment="1">
      <alignment horizontal="centerContinuous" vertical="center"/>
    </xf>
    <xf numFmtId="3" fontId="5" fillId="0" borderId="11" xfId="46" applyFont="1" applyBorder="1" applyAlignment="1">
      <alignment horizontal="center" vertical="center"/>
    </xf>
    <xf numFmtId="3" fontId="7" fillId="19" borderId="21" xfId="46" applyFont="1" applyFill="1" applyBorder="1" applyAlignment="1">
      <alignment horizontal="center" vertical="center"/>
    </xf>
    <xf numFmtId="3" fontId="7" fillId="19" borderId="21" xfId="46" applyFont="1" applyFill="1" applyBorder="1" applyAlignment="1">
      <alignment horizontal="center" vertical="center" wrapText="1"/>
    </xf>
    <xf numFmtId="0" fontId="7" fillId="19" borderId="28" xfId="67" applyFont="1" applyFill="1" applyBorder="1" applyAlignment="1">
      <alignment horizontal="center"/>
    </xf>
    <xf numFmtId="0" fontId="7" fillId="19" borderId="25" xfId="67" applyFont="1" applyFill="1" applyBorder="1" applyAlignment="1">
      <alignment horizontal="centerContinuous" vertical="center"/>
    </xf>
    <xf numFmtId="0" fontId="7" fillId="19" borderId="28" xfId="67" applyFont="1" applyFill="1" applyBorder="1" applyAlignment="1">
      <alignment horizontal="centerContinuous" vertical="center"/>
    </xf>
    <xf numFmtId="0" fontId="5" fillId="0" borderId="25" xfId="67" applyFont="1" applyBorder="1" applyAlignment="1">
      <alignment horizontal="center" vertical="center"/>
    </xf>
    <xf numFmtId="3" fontId="5" fillId="0" borderId="28" xfId="67" applyNumberFormat="1" applyFont="1" applyFill="1" applyBorder="1" applyAlignment="1">
      <alignment vertical="center"/>
    </xf>
    <xf numFmtId="0" fontId="5" fillId="0" borderId="25" xfId="67" applyFont="1" applyBorder="1" applyAlignment="1">
      <alignment vertical="center"/>
    </xf>
    <xf numFmtId="3" fontId="5" fillId="0" borderId="25" xfId="46" applyFont="1" applyBorder="1" applyAlignment="1">
      <alignment horizontal="center" vertical="center" wrapText="1"/>
    </xf>
    <xf numFmtId="3" fontId="5" fillId="0" borderId="18" xfId="46" applyFont="1" applyBorder="1" applyAlignment="1">
      <alignment horizontal="left" vertical="center" wrapText="1"/>
    </xf>
    <xf numFmtId="3" fontId="5" fillId="0" borderId="18" xfId="67" applyNumberFormat="1" applyFont="1" applyFill="1" applyBorder="1" applyAlignment="1">
      <alignment vertical="center"/>
    </xf>
    <xf numFmtId="3" fontId="5" fillId="0" borderId="34" xfId="67" applyNumberFormat="1" applyFont="1" applyFill="1" applyBorder="1" applyAlignment="1">
      <alignment vertical="center"/>
    </xf>
    <xf numFmtId="0" fontId="7" fillId="0" borderId="35" xfId="67" applyFont="1" applyBorder="1" applyAlignment="1">
      <alignment horizontal="left" vertical="center"/>
    </xf>
    <xf numFmtId="3" fontId="7" fillId="0" borderId="19" xfId="67" applyNumberFormat="1" applyFont="1" applyFill="1" applyBorder="1" applyAlignment="1">
      <alignment vertical="center"/>
    </xf>
    <xf numFmtId="3" fontId="7" fillId="0" borderId="36" xfId="67" applyNumberFormat="1" applyFont="1" applyFill="1" applyBorder="1" applyAlignment="1">
      <alignment vertical="center"/>
    </xf>
    <xf numFmtId="3" fontId="5" fillId="0" borderId="29" xfId="46" applyFont="1" applyBorder="1" applyAlignment="1">
      <alignment horizontal="center" vertical="center" wrapText="1"/>
    </xf>
    <xf numFmtId="3" fontId="5" fillId="0" borderId="18" xfId="46" applyFont="1" applyBorder="1" applyAlignment="1">
      <alignment horizontal="center" vertical="center" wrapText="1"/>
    </xf>
    <xf numFmtId="0" fontId="7" fillId="0" borderId="16" xfId="67" applyFont="1" applyBorder="1" applyAlignment="1">
      <alignment horizontal="left" vertical="center"/>
    </xf>
    <xf numFmtId="3" fontId="5" fillId="0" borderId="27" xfId="46" applyFont="1" applyBorder="1" applyAlignment="1">
      <alignment horizontal="center" vertical="center" wrapText="1"/>
    </xf>
    <xf numFmtId="3" fontId="5" fillId="0" borderId="17" xfId="46" applyFont="1" applyBorder="1" applyAlignment="1">
      <alignment horizontal="center" vertical="center" wrapText="1"/>
    </xf>
    <xf numFmtId="3" fontId="5" fillId="0" borderId="17" xfId="46" applyFont="1" applyBorder="1" applyAlignment="1">
      <alignment horizontal="left" vertical="center" wrapText="1"/>
    </xf>
    <xf numFmtId="3" fontId="5" fillId="0" borderId="26" xfId="67" applyNumberFormat="1" applyFont="1" applyFill="1" applyBorder="1" applyAlignment="1">
      <alignment vertical="center"/>
    </xf>
    <xf numFmtId="3" fontId="7" fillId="0" borderId="35" xfId="46" applyFont="1" applyBorder="1" applyAlignment="1">
      <alignment horizontal="center" vertical="center" wrapText="1"/>
    </xf>
    <xf numFmtId="3" fontId="7" fillId="0" borderId="19" xfId="46" applyFont="1" applyBorder="1" applyAlignment="1">
      <alignment horizontal="center" vertical="center" wrapText="1"/>
    </xf>
    <xf numFmtId="3" fontId="7" fillId="0" borderId="19" xfId="46" applyFont="1" applyBorder="1" applyAlignment="1">
      <alignment horizontal="left" vertical="center" wrapText="1"/>
    </xf>
    <xf numFmtId="0" fontId="5" fillId="19" borderId="29" xfId="67" applyFont="1" applyFill="1" applyBorder="1" applyAlignment="1">
      <alignment vertical="center"/>
    </xf>
    <xf numFmtId="3" fontId="7" fillId="19" borderId="18" xfId="46" applyFont="1" applyFill="1" applyBorder="1" applyAlignment="1">
      <alignment horizontal="center" vertical="center"/>
    </xf>
    <xf numFmtId="3" fontId="7" fillId="19" borderId="18" xfId="46" applyFont="1" applyFill="1" applyBorder="1" applyAlignment="1">
      <alignment horizontal="center" vertical="center" wrapText="1"/>
    </xf>
    <xf numFmtId="0" fontId="7" fillId="19" borderId="18" xfId="67" applyFont="1" applyFill="1" applyBorder="1" applyAlignment="1">
      <alignment horizontal="center"/>
    </xf>
    <xf numFmtId="0" fontId="7" fillId="19" borderId="34" xfId="67" applyFont="1" applyFill="1" applyBorder="1" applyAlignment="1">
      <alignment horizontal="center"/>
    </xf>
    <xf numFmtId="0" fontId="5" fillId="0" borderId="27" xfId="67" applyFont="1" applyBorder="1" applyAlignment="1">
      <alignment horizontal="center" vertical="center"/>
    </xf>
    <xf numFmtId="3" fontId="5" fillId="0" borderId="17" xfId="46" applyFont="1" applyBorder="1" applyAlignment="1">
      <alignment horizontal="center" vertical="center"/>
    </xf>
    <xf numFmtId="3" fontId="7" fillId="19" borderId="11" xfId="65" applyFont="1" applyFill="1" applyBorder="1" applyAlignment="1">
      <alignment horizontal="center" vertical="center" wrapText="1"/>
    </xf>
    <xf numFmtId="3" fontId="7" fillId="19" borderId="11" xfId="66" applyNumberFormat="1" applyFont="1" applyFill="1" applyBorder="1" applyAlignment="1">
      <alignment horizontal="center" vertical="center"/>
    </xf>
    <xf numFmtId="3" fontId="7" fillId="0" borderId="11" xfId="66" applyNumberFormat="1" applyFont="1" applyFill="1" applyBorder="1" applyAlignment="1">
      <alignment horizontal="center" vertical="center"/>
    </xf>
    <xf numFmtId="3" fontId="5" fillId="0" borderId="11" xfId="66" applyNumberFormat="1" applyFont="1" applyFill="1" applyBorder="1" applyAlignment="1">
      <alignment vertical="center" wrapText="1"/>
    </xf>
    <xf numFmtId="0" fontId="5" fillId="0" borderId="11" xfId="66" applyFont="1" applyFill="1" applyBorder="1" applyAlignment="1">
      <alignment horizontal="center" vertical="center" wrapText="1"/>
    </xf>
    <xf numFmtId="3" fontId="5" fillId="18" borderId="11" xfId="66" applyNumberFormat="1" applyFont="1" applyFill="1" applyBorder="1">
      <alignment vertical="center"/>
    </xf>
    <xf numFmtId="3" fontId="5" fillId="19" borderId="11" xfId="66" applyNumberFormat="1" applyFont="1" applyFill="1" applyBorder="1">
      <alignment vertical="center"/>
    </xf>
    <xf numFmtId="3" fontId="5" fillId="0" borderId="11" xfId="66" applyNumberFormat="1" applyFont="1" applyFill="1" applyBorder="1">
      <alignment vertical="center"/>
    </xf>
    <xf numFmtId="3" fontId="5" fillId="19" borderId="11" xfId="66" applyNumberFormat="1" applyFont="1" applyFill="1" applyBorder="1" applyAlignment="1">
      <alignment vertical="center"/>
    </xf>
    <xf numFmtId="3" fontId="7" fillId="0" borderId="11" xfId="66" applyNumberFormat="1" applyFont="1" applyFill="1" applyBorder="1" applyAlignment="1">
      <alignment vertical="center" wrapText="1"/>
    </xf>
    <xf numFmtId="0" fontId="7" fillId="0" borderId="11" xfId="66" applyFont="1" applyFill="1" applyBorder="1" applyAlignment="1">
      <alignment horizontal="center" vertical="center" wrapText="1"/>
    </xf>
    <xf numFmtId="3" fontId="7" fillId="18" borderId="11" xfId="66" applyNumberFormat="1" applyFont="1" applyFill="1" applyBorder="1">
      <alignment vertical="center"/>
    </xf>
    <xf numFmtId="3" fontId="7" fillId="19" borderId="11" xfId="66" applyNumberFormat="1" applyFont="1" applyFill="1" applyBorder="1">
      <alignment vertical="center"/>
    </xf>
    <xf numFmtId="0" fontId="7" fillId="19" borderId="28" xfId="66" applyFont="1" applyFill="1" applyBorder="1" applyAlignment="1">
      <alignment horizontal="center" vertical="center" wrapText="1"/>
    </xf>
    <xf numFmtId="0" fontId="7" fillId="19" borderId="28" xfId="66" applyFont="1" applyFill="1" applyBorder="1" applyAlignment="1">
      <alignment horizontal="center" vertical="center"/>
    </xf>
    <xf numFmtId="0" fontId="7" fillId="0" borderId="25" xfId="66" applyFont="1" applyFill="1" applyBorder="1" applyAlignment="1">
      <alignment vertical="center"/>
    </xf>
    <xf numFmtId="3" fontId="7" fillId="0" borderId="28" xfId="66" applyNumberFormat="1" applyFont="1" applyFill="1" applyBorder="1" applyAlignment="1">
      <alignment horizontal="right" vertical="center"/>
    </xf>
    <xf numFmtId="3" fontId="5" fillId="0" borderId="25" xfId="66" applyNumberFormat="1" applyFont="1" applyFill="1" applyBorder="1" applyAlignment="1">
      <alignment horizontal="center" vertical="center" wrapText="1"/>
    </xf>
    <xf numFmtId="3" fontId="5" fillId="0" borderId="28" xfId="66" applyNumberFormat="1" applyFont="1" applyFill="1" applyBorder="1">
      <alignment vertical="center"/>
    </xf>
    <xf numFmtId="3" fontId="7" fillId="0" borderId="25" xfId="66" applyNumberFormat="1" applyFont="1" applyFill="1" applyBorder="1" applyAlignment="1">
      <alignment horizontal="left" vertical="center"/>
    </xf>
    <xf numFmtId="3" fontId="7" fillId="0" borderId="28" xfId="66" applyNumberFormat="1" applyFont="1" applyFill="1" applyBorder="1">
      <alignment vertical="center"/>
    </xf>
    <xf numFmtId="3" fontId="5" fillId="0" borderId="25" xfId="66" applyNumberFormat="1" applyFont="1" applyFill="1" applyBorder="1" applyAlignment="1">
      <alignment horizontal="center" vertical="center"/>
    </xf>
    <xf numFmtId="3" fontId="5" fillId="0" borderId="28" xfId="66" applyNumberFormat="1" applyFont="1" applyFill="1" applyBorder="1" applyAlignment="1">
      <alignment vertical="center"/>
    </xf>
    <xf numFmtId="3" fontId="5" fillId="0" borderId="28" xfId="66" applyNumberFormat="1" applyFont="1" applyFill="1" applyBorder="1" applyAlignment="1">
      <alignment horizontal="right" vertical="center"/>
    </xf>
    <xf numFmtId="3" fontId="5" fillId="0" borderId="32" xfId="66" applyNumberFormat="1" applyFont="1" applyFill="1" applyBorder="1" applyAlignment="1">
      <alignment horizontal="center" vertical="center" wrapText="1"/>
    </xf>
    <xf numFmtId="3" fontId="5" fillId="0" borderId="15" xfId="66" applyNumberFormat="1" applyFont="1" applyFill="1" applyBorder="1" applyAlignment="1">
      <alignment vertical="center" wrapText="1"/>
    </xf>
    <xf numFmtId="0" fontId="5" fillId="0" borderId="15" xfId="66" applyFont="1" applyFill="1" applyBorder="1" applyAlignment="1">
      <alignment horizontal="center" vertical="center" wrapText="1"/>
    </xf>
    <xf numFmtId="3" fontId="5" fillId="18" borderId="15" xfId="66" applyNumberFormat="1" applyFont="1" applyFill="1" applyBorder="1">
      <alignment vertical="center"/>
    </xf>
    <xf numFmtId="3" fontId="5" fillId="19" borderId="15" xfId="66" applyNumberFormat="1" applyFont="1" applyFill="1" applyBorder="1">
      <alignment vertical="center"/>
    </xf>
    <xf numFmtId="3" fontId="5" fillId="0" borderId="33" xfId="66" applyNumberFormat="1" applyFont="1" applyFill="1" applyBorder="1">
      <alignment vertical="center"/>
    </xf>
    <xf numFmtId="3" fontId="7" fillId="23" borderId="34" xfId="46" applyFont="1" applyFill="1" applyBorder="1" applyAlignment="1">
      <alignment horizontal="center" vertical="center"/>
    </xf>
    <xf numFmtId="3" fontId="5" fillId="0" borderId="30" xfId="46" applyFont="1" applyFill="1" applyBorder="1" applyAlignment="1">
      <alignment horizontal="center" vertical="center"/>
    </xf>
    <xf numFmtId="3" fontId="5" fillId="0" borderId="21" xfId="46" applyFont="1" applyFill="1" applyBorder="1">
      <alignment vertical="center"/>
    </xf>
    <xf numFmtId="3" fontId="5" fillId="0" borderId="25" xfId="46" applyFont="1" applyFill="1" applyBorder="1" applyAlignment="1">
      <alignment horizontal="center" vertical="center"/>
    </xf>
    <xf numFmtId="3" fontId="5" fillId="0" borderId="11" xfId="46" applyFont="1" applyFill="1" applyBorder="1">
      <alignment vertical="center"/>
    </xf>
    <xf numFmtId="3" fontId="5" fillId="0" borderId="32" xfId="46" applyFont="1" applyFill="1" applyBorder="1" applyAlignment="1">
      <alignment horizontal="center" vertical="center"/>
    </xf>
    <xf numFmtId="0" fontId="5" fillId="0" borderId="15" xfId="67" applyFont="1" applyFill="1" applyBorder="1" applyAlignment="1">
      <alignment vertical="center"/>
    </xf>
    <xf numFmtId="3" fontId="5" fillId="0" borderId="15" xfId="46" applyFont="1" applyFill="1" applyBorder="1">
      <alignment vertical="center"/>
    </xf>
    <xf numFmtId="3" fontId="7" fillId="0" borderId="35" xfId="46" applyFont="1" applyFill="1" applyBorder="1" applyAlignment="1">
      <alignment horizontal="left" vertical="center"/>
    </xf>
    <xf numFmtId="3" fontId="7" fillId="0" borderId="19" xfId="46" applyFont="1" applyFill="1" applyBorder="1" applyAlignment="1">
      <alignment horizontal="left" vertical="center"/>
    </xf>
    <xf numFmtId="3" fontId="7" fillId="0" borderId="19" xfId="46" applyFont="1" applyFill="1" applyBorder="1" applyAlignment="1">
      <alignment horizontal="right" vertical="center"/>
    </xf>
    <xf numFmtId="3" fontId="5" fillId="0" borderId="11" xfId="65" applyFont="1" applyFill="1" applyBorder="1" applyAlignment="1">
      <alignment horizontal="center" vertical="center"/>
    </xf>
    <xf numFmtId="3" fontId="5" fillId="0" borderId="25" xfId="65" applyFont="1" applyFill="1" applyBorder="1" applyAlignment="1">
      <alignment horizontal="left" vertical="center" wrapText="1"/>
    </xf>
    <xf numFmtId="3" fontId="5" fillId="0" borderId="28" xfId="65" applyFont="1" applyFill="1" applyBorder="1" applyAlignment="1">
      <alignment vertical="center" wrapText="1"/>
    </xf>
    <xf numFmtId="3" fontId="7" fillId="0" borderId="32" xfId="65" applyFont="1" applyBorder="1" applyAlignment="1">
      <alignment horizontal="left" vertical="center"/>
    </xf>
    <xf numFmtId="3" fontId="7" fillId="19" borderId="15" xfId="65" applyFont="1" applyFill="1" applyBorder="1" applyAlignment="1">
      <alignment horizontal="center" vertical="center"/>
    </xf>
    <xf numFmtId="3" fontId="7" fillId="19" borderId="15" xfId="65" applyFont="1" applyFill="1" applyBorder="1" applyAlignment="1">
      <alignment horizontal="center" vertical="center" wrapText="1"/>
    </xf>
    <xf numFmtId="3" fontId="7" fillId="0" borderId="33" xfId="65" applyFont="1" applyBorder="1" applyAlignment="1">
      <alignment vertical="center" wrapText="1"/>
    </xf>
    <xf numFmtId="3" fontId="29" fillId="0" borderId="0" xfId="59" applyFill="1">
      <alignment vertical="center"/>
    </xf>
    <xf numFmtId="3" fontId="35" fillId="0" borderId="0" xfId="59" applyFont="1" applyFill="1" applyAlignment="1">
      <alignment vertical="center" wrapText="1"/>
    </xf>
    <xf numFmtId="0" fontId="7" fillId="0" borderId="0" xfId="0" applyFont="1" applyAlignment="1">
      <alignment horizontal="right"/>
    </xf>
    <xf numFmtId="3" fontId="7" fillId="20" borderId="36" xfId="50" applyNumberFormat="1" applyFont="1" applyFill="1" applyBorder="1" applyAlignment="1">
      <alignment vertical="center"/>
    </xf>
    <xf numFmtId="0" fontId="4" fillId="0" borderId="30" xfId="0" quotePrefix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7" fillId="0" borderId="32" xfId="50" applyFont="1" applyBorder="1" applyAlignment="1">
      <alignment horizontal="center"/>
    </xf>
    <xf numFmtId="0" fontId="7" fillId="0" borderId="15" xfId="50" applyFont="1" applyBorder="1" applyAlignment="1">
      <alignment vertical="center"/>
    </xf>
    <xf numFmtId="3" fontId="7" fillId="0" borderId="15" xfId="50" applyNumberFormat="1" applyFont="1" applyBorder="1" applyAlignment="1">
      <alignment vertical="center"/>
    </xf>
    <xf numFmtId="3" fontId="7" fillId="0" borderId="15" xfId="51" applyNumberFormat="1" applyFont="1" applyFill="1" applyBorder="1" applyAlignment="1">
      <alignment vertical="center"/>
    </xf>
    <xf numFmtId="3" fontId="7" fillId="0" borderId="33" xfId="51" applyNumberFormat="1" applyFont="1" applyFill="1" applyBorder="1" applyAlignment="1">
      <alignment vertical="center"/>
    </xf>
    <xf numFmtId="3" fontId="5" fillId="21" borderId="36" xfId="51" applyNumberFormat="1" applyFont="1" applyFill="1" applyBorder="1" applyAlignment="1">
      <alignment vertical="center"/>
    </xf>
    <xf numFmtId="3" fontId="7" fillId="0" borderId="40" xfId="46" applyFont="1" applyBorder="1">
      <alignment vertical="center"/>
    </xf>
    <xf numFmtId="3" fontId="7" fillId="0" borderId="41" xfId="46" applyFont="1" applyBorder="1">
      <alignment vertical="center"/>
    </xf>
    <xf numFmtId="3" fontId="5" fillId="0" borderId="42" xfId="46" applyFont="1" applyBorder="1">
      <alignment vertical="center"/>
    </xf>
    <xf numFmtId="3" fontId="7" fillId="0" borderId="43" xfId="46" applyFont="1" applyBorder="1">
      <alignment vertical="center"/>
    </xf>
    <xf numFmtId="3" fontId="7" fillId="0" borderId="44" xfId="66" applyNumberFormat="1" applyFont="1" applyBorder="1" applyAlignment="1">
      <alignment horizontal="left" vertical="center"/>
    </xf>
    <xf numFmtId="0" fontId="7" fillId="0" borderId="45" xfId="66" applyFont="1" applyBorder="1" applyAlignment="1">
      <alignment horizontal="centerContinuous" vertical="center"/>
    </xf>
    <xf numFmtId="0" fontId="5" fillId="0" borderId="45" xfId="66" applyFont="1" applyBorder="1" applyAlignment="1">
      <alignment horizontal="centerContinuous" vertical="center"/>
    </xf>
    <xf numFmtId="0" fontId="5" fillId="0" borderId="45" xfId="66" applyFont="1" applyFill="1" applyBorder="1" applyAlignment="1">
      <alignment horizontal="centerContinuous" vertical="center"/>
    </xf>
    <xf numFmtId="3" fontId="5" fillId="0" borderId="45" xfId="66" applyNumberFormat="1" applyFont="1" applyFill="1" applyBorder="1" applyAlignment="1">
      <alignment horizontal="centerContinuous" vertical="center"/>
    </xf>
    <xf numFmtId="0" fontId="5" fillId="0" borderId="46" xfId="66" applyFont="1" applyBorder="1">
      <alignment vertical="center"/>
    </xf>
    <xf numFmtId="0" fontId="5" fillId="0" borderId="0" xfId="66" applyFont="1" applyBorder="1">
      <alignment vertical="center"/>
    </xf>
    <xf numFmtId="0" fontId="5" fillId="0" borderId="0" xfId="66" applyFont="1" applyBorder="1" applyAlignment="1">
      <alignment horizontal="center" vertical="center"/>
    </xf>
    <xf numFmtId="3" fontId="5" fillId="0" borderId="0" xfId="66" applyNumberFormat="1" applyFont="1" applyBorder="1">
      <alignment vertical="center"/>
    </xf>
    <xf numFmtId="0" fontId="5" fillId="0" borderId="0" xfId="66" applyFont="1" applyFill="1" applyBorder="1">
      <alignment vertical="center"/>
    </xf>
    <xf numFmtId="165" fontId="5" fillId="0" borderId="11" xfId="66" applyNumberFormat="1" applyFont="1" applyFill="1" applyBorder="1" applyAlignment="1">
      <alignment horizontal="right" vertical="center"/>
    </xf>
    <xf numFmtId="4" fontId="5" fillId="0" borderId="11" xfId="66" applyNumberFormat="1" applyFont="1" applyFill="1" applyBorder="1" applyAlignment="1">
      <alignment horizontal="right" vertical="center"/>
    </xf>
    <xf numFmtId="3" fontId="7" fillId="20" borderId="2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 wrapText="1"/>
    </xf>
    <xf numFmtId="0" fontId="7" fillId="20" borderId="25" xfId="51" applyFont="1" applyFill="1" applyBorder="1" applyAlignment="1">
      <alignment horizontal="center" vertical="center" wrapText="1"/>
    </xf>
    <xf numFmtId="3" fontId="7" fillId="23" borderId="18" xfId="4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19" borderId="25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3" fontId="5" fillId="0" borderId="31" xfId="46" applyFont="1" applyFill="1" applyBorder="1">
      <alignment vertical="center"/>
    </xf>
    <xf numFmtId="3" fontId="7" fillId="0" borderId="36" xfId="46" applyFont="1" applyFill="1" applyBorder="1" applyAlignment="1">
      <alignment horizontal="right" vertical="center"/>
    </xf>
    <xf numFmtId="3" fontId="7" fillId="0" borderId="21" xfId="51" applyNumberFormat="1" applyFont="1" applyFill="1" applyBorder="1" applyAlignment="1">
      <alignment vertical="center"/>
    </xf>
    <xf numFmtId="3" fontId="7" fillId="0" borderId="31" xfId="51" applyNumberFormat="1" applyFont="1" applyFill="1" applyBorder="1" applyAlignment="1">
      <alignment vertical="center"/>
    </xf>
    <xf numFmtId="3" fontId="7" fillId="0" borderId="17" xfId="51" applyNumberFormat="1" applyFont="1" applyBorder="1" applyAlignment="1">
      <alignment vertical="center"/>
    </xf>
    <xf numFmtId="3" fontId="7" fillId="0" borderId="26" xfId="51" applyNumberFormat="1" applyFont="1" applyFill="1" applyBorder="1" applyAlignment="1">
      <alignment vertical="center"/>
    </xf>
    <xf numFmtId="3" fontId="45" fillId="0" borderId="11" xfId="51" applyNumberFormat="1" applyFont="1" applyBorder="1" applyAlignment="1">
      <alignment vertical="center"/>
    </xf>
    <xf numFmtId="3" fontId="7" fillId="0" borderId="11" xfId="51" applyNumberFormat="1" applyFont="1" applyBorder="1" applyAlignment="1">
      <alignment vertical="center"/>
    </xf>
    <xf numFmtId="3" fontId="7" fillId="20" borderId="2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 wrapText="1"/>
    </xf>
    <xf numFmtId="3" fontId="7" fillId="20" borderId="20" xfId="51" applyNumberFormat="1" applyFont="1" applyFill="1" applyBorder="1" applyAlignment="1">
      <alignment horizontal="center" vertical="center"/>
    </xf>
    <xf numFmtId="3" fontId="7" fillId="23" borderId="18" xfId="4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166" fontId="5" fillId="0" borderId="0" xfId="87" applyNumberFormat="1" applyFont="1"/>
    <xf numFmtId="166" fontId="7" fillId="0" borderId="0" xfId="87" applyNumberFormat="1" applyFont="1"/>
    <xf numFmtId="3" fontId="5" fillId="0" borderId="0" xfId="0" applyNumberFormat="1" applyFont="1"/>
    <xf numFmtId="3" fontId="5" fillId="0" borderId="41" xfId="46" applyNumberFormat="1" applyFont="1" applyFill="1" applyBorder="1">
      <alignment vertical="center"/>
    </xf>
    <xf numFmtId="3" fontId="7" fillId="0" borderId="41" xfId="46" applyNumberFormat="1" applyFont="1" applyFill="1" applyBorder="1">
      <alignment vertical="center"/>
    </xf>
    <xf numFmtId="3" fontId="5" fillId="0" borderId="41" xfId="65" applyNumberFormat="1" applyFont="1" applyBorder="1">
      <alignment vertical="center"/>
    </xf>
    <xf numFmtId="3" fontId="7" fillId="0" borderId="41" xfId="46" applyNumberFormat="1" applyFont="1" applyBorder="1">
      <alignment vertical="center"/>
    </xf>
    <xf numFmtId="3" fontId="7" fillId="0" borderId="48" xfId="46" applyNumberFormat="1" applyFont="1" applyBorder="1">
      <alignment vertical="center"/>
    </xf>
    <xf numFmtId="3" fontId="5" fillId="0" borderId="11" xfId="46" applyNumberFormat="1" applyFont="1" applyFill="1" applyBorder="1">
      <alignment vertical="center"/>
    </xf>
    <xf numFmtId="3" fontId="7" fillId="0" borderId="11" xfId="46" applyNumberFormat="1" applyFont="1" applyFill="1" applyBorder="1">
      <alignment vertical="center"/>
    </xf>
    <xf numFmtId="3" fontId="5" fillId="0" borderId="11" xfId="65" applyNumberFormat="1" applyFont="1" applyBorder="1">
      <alignment vertical="center"/>
    </xf>
    <xf numFmtId="3" fontId="7" fillId="0" borderId="11" xfId="46" applyNumberFormat="1" applyFont="1" applyBorder="1">
      <alignment vertical="center"/>
    </xf>
    <xf numFmtId="3" fontId="7" fillId="0" borderId="15" xfId="46" applyNumberFormat="1" applyFont="1" applyBorder="1">
      <alignment vertical="center"/>
    </xf>
    <xf numFmtId="3" fontId="7" fillId="0" borderId="50" xfId="46" applyFont="1" applyBorder="1">
      <alignment vertical="center"/>
    </xf>
    <xf numFmtId="3" fontId="5" fillId="0" borderId="51" xfId="46" applyNumberFormat="1" applyFont="1" applyFill="1" applyBorder="1">
      <alignment vertical="center"/>
    </xf>
    <xf numFmtId="3" fontId="7" fillId="0" borderId="52" xfId="46" applyNumberFormat="1" applyFont="1" applyFill="1" applyBorder="1">
      <alignment vertical="center"/>
    </xf>
    <xf numFmtId="3" fontId="7" fillId="0" borderId="53" xfId="46" applyNumberFormat="1" applyFont="1" applyFill="1" applyBorder="1">
      <alignment vertical="center"/>
    </xf>
    <xf numFmtId="3" fontId="7" fillId="0" borderId="17" xfId="46" applyFont="1" applyBorder="1">
      <alignment vertical="center"/>
    </xf>
    <xf numFmtId="3" fontId="5" fillId="0" borderId="18" xfId="46" applyNumberFormat="1" applyFont="1" applyFill="1" applyBorder="1">
      <alignment vertical="center"/>
    </xf>
    <xf numFmtId="3" fontId="7" fillId="0" borderId="19" xfId="46" applyNumberFormat="1" applyFont="1" applyFill="1" applyBorder="1">
      <alignment vertical="center"/>
    </xf>
    <xf numFmtId="3" fontId="7" fillId="0" borderId="24" xfId="46" applyNumberFormat="1" applyFont="1" applyFill="1" applyBorder="1">
      <alignment vertical="center"/>
    </xf>
    <xf numFmtId="3" fontId="7" fillId="0" borderId="23" xfId="46" applyFont="1" applyBorder="1">
      <alignment vertical="center"/>
    </xf>
    <xf numFmtId="3" fontId="7" fillId="0" borderId="35" xfId="46" applyNumberFormat="1" applyFont="1" applyFill="1" applyBorder="1">
      <alignment vertical="center"/>
    </xf>
    <xf numFmtId="0" fontId="7" fillId="19" borderId="23" xfId="67" applyFont="1" applyFill="1" applyBorder="1" applyAlignment="1">
      <alignment horizontal="center"/>
    </xf>
    <xf numFmtId="0" fontId="7" fillId="19" borderId="23" xfId="67" applyFont="1" applyFill="1" applyBorder="1" applyAlignment="1">
      <alignment horizontal="centerContinuous" vertical="center"/>
    </xf>
    <xf numFmtId="0" fontId="7" fillId="19" borderId="59" xfId="67" applyFont="1" applyFill="1" applyBorder="1" applyAlignment="1">
      <alignment horizontal="center"/>
    </xf>
    <xf numFmtId="3" fontId="7" fillId="0" borderId="54" xfId="67" applyNumberFormat="1" applyFont="1" applyFill="1" applyBorder="1" applyAlignment="1">
      <alignment vertical="center"/>
    </xf>
    <xf numFmtId="3" fontId="5" fillId="0" borderId="60" xfId="67" applyNumberFormat="1" applyFont="1" applyFill="1" applyBorder="1" applyAlignment="1">
      <alignment vertical="center"/>
    </xf>
    <xf numFmtId="3" fontId="5" fillId="0" borderId="23" xfId="67" applyNumberFormat="1" applyFont="1" applyFill="1" applyBorder="1" applyAlignment="1">
      <alignment vertical="center"/>
    </xf>
    <xf numFmtId="3" fontId="5" fillId="0" borderId="59" xfId="67" applyNumberFormat="1" applyFont="1" applyFill="1" applyBorder="1" applyAlignment="1">
      <alignment vertical="center"/>
    </xf>
    <xf numFmtId="3" fontId="46" fillId="0" borderId="11" xfId="0" applyNumberFormat="1" applyFont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1"/>
    </xf>
    <xf numFmtId="3" fontId="5" fillId="0" borderId="41" xfId="46" applyFont="1" applyBorder="1">
      <alignment vertical="center"/>
    </xf>
    <xf numFmtId="3" fontId="5" fillId="0" borderId="26" xfId="46" applyFont="1" applyFill="1" applyBorder="1">
      <alignment vertical="center"/>
    </xf>
    <xf numFmtId="3" fontId="5" fillId="0" borderId="28" xfId="46" applyFont="1" applyFill="1" applyBorder="1">
      <alignment vertical="center"/>
    </xf>
    <xf numFmtId="3" fontId="5" fillId="0" borderId="17" xfId="46" applyFont="1" applyFill="1" applyBorder="1">
      <alignment vertical="center"/>
    </xf>
    <xf numFmtId="3" fontId="5" fillId="0" borderId="30" xfId="46" applyFont="1" applyFill="1" applyBorder="1">
      <alignment vertical="center"/>
    </xf>
    <xf numFmtId="3" fontId="5" fillId="0" borderId="25" xfId="46" applyFont="1" applyFill="1" applyBorder="1">
      <alignment vertical="center"/>
    </xf>
    <xf numFmtId="3" fontId="5" fillId="0" borderId="50" xfId="66" applyNumberFormat="1" applyFont="1" applyBorder="1" applyAlignment="1">
      <alignment vertical="center" wrapText="1"/>
    </xf>
    <xf numFmtId="3" fontId="5" fillId="0" borderId="28" xfId="66" applyNumberFormat="1" applyFont="1" applyBorder="1">
      <alignment vertical="center"/>
    </xf>
    <xf numFmtId="3" fontId="5" fillId="0" borderId="28" xfId="66" applyNumberFormat="1" applyFont="1" applyBorder="1" applyAlignment="1">
      <alignment horizontal="right" vertical="center"/>
    </xf>
    <xf numFmtId="3" fontId="5" fillId="0" borderId="29" xfId="46" applyFont="1" applyFill="1" applyBorder="1" applyAlignment="1">
      <alignment horizontal="center" vertical="center"/>
    </xf>
    <xf numFmtId="3" fontId="5" fillId="0" borderId="18" xfId="46" applyFont="1" applyFill="1" applyBorder="1">
      <alignment vertical="center"/>
    </xf>
    <xf numFmtId="3" fontId="5" fillId="0" borderId="60" xfId="46" applyFont="1" applyFill="1" applyBorder="1">
      <alignment vertical="center"/>
    </xf>
    <xf numFmtId="3" fontId="36" fillId="20" borderId="11" xfId="59" applyFont="1" applyFill="1" applyBorder="1" applyAlignment="1">
      <alignment horizontal="center" vertical="center" wrapText="1"/>
    </xf>
    <xf numFmtId="3" fontId="37" fillId="20" borderId="11" xfId="59" applyFont="1" applyFill="1" applyBorder="1" applyAlignment="1">
      <alignment vertical="center" wrapText="1"/>
    </xf>
    <xf numFmtId="3" fontId="38" fillId="20" borderId="11" xfId="59" applyFont="1" applyFill="1" applyBorder="1" applyAlignment="1">
      <alignment vertical="center" wrapText="1"/>
    </xf>
    <xf numFmtId="3" fontId="33" fillId="19" borderId="10" xfId="59" applyFont="1" applyFill="1" applyBorder="1" applyAlignment="1">
      <alignment horizontal="center" vertical="center" wrapText="1"/>
    </xf>
    <xf numFmtId="3" fontId="33" fillId="19" borderId="23" xfId="59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7" fillId="20" borderId="21" xfId="51" applyNumberFormat="1" applyFont="1" applyFill="1" applyBorder="1" applyAlignment="1">
      <alignment horizontal="center" vertical="center"/>
    </xf>
    <xf numFmtId="3" fontId="7" fillId="20" borderId="3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/>
    </xf>
    <xf numFmtId="0" fontId="7" fillId="20" borderId="21" xfId="51" applyFont="1" applyFill="1" applyBorder="1" applyAlignment="1">
      <alignment horizontal="center" vertical="center" wrapText="1"/>
    </xf>
    <xf numFmtId="0" fontId="7" fillId="20" borderId="11" xfId="51" applyFont="1" applyFill="1" applyBorder="1" applyAlignment="1">
      <alignment horizontal="center" vertical="center" wrapText="1"/>
    </xf>
    <xf numFmtId="3" fontId="7" fillId="20" borderId="28" xfId="51" applyNumberFormat="1" applyFont="1" applyFill="1" applyBorder="1" applyAlignment="1">
      <alignment horizontal="center" vertical="center"/>
    </xf>
    <xf numFmtId="3" fontId="7" fillId="20" borderId="11" xfId="51" applyNumberFormat="1" applyFont="1" applyFill="1" applyBorder="1" applyAlignment="1">
      <alignment horizontal="center" vertical="center" wrapText="1"/>
    </xf>
    <xf numFmtId="3" fontId="7" fillId="20" borderId="28" xfId="51" applyNumberFormat="1" applyFont="1" applyFill="1" applyBorder="1" applyAlignment="1">
      <alignment horizontal="center" vertical="center" wrapText="1"/>
    </xf>
    <xf numFmtId="0" fontId="7" fillId="20" borderId="30" xfId="51" applyFont="1" applyFill="1" applyBorder="1" applyAlignment="1">
      <alignment horizontal="center" vertical="center" wrapText="1"/>
    </xf>
    <xf numFmtId="0" fontId="7" fillId="20" borderId="25" xfId="51" applyFont="1" applyFill="1" applyBorder="1" applyAlignment="1">
      <alignment horizontal="center" vertical="center" wrapText="1"/>
    </xf>
    <xf numFmtId="0" fontId="7" fillId="20" borderId="21" xfId="51" applyFont="1" applyFill="1" applyBorder="1" applyAlignment="1">
      <alignment horizontal="center" vertical="center"/>
    </xf>
    <xf numFmtId="3" fontId="7" fillId="23" borderId="30" xfId="46" applyFont="1" applyFill="1" applyBorder="1" applyAlignment="1">
      <alignment horizontal="center" vertical="center" wrapText="1"/>
    </xf>
    <xf numFmtId="3" fontId="7" fillId="23" borderId="25" xfId="46" applyFont="1" applyFill="1" applyBorder="1" applyAlignment="1">
      <alignment horizontal="center" vertical="center" wrapText="1"/>
    </xf>
    <xf numFmtId="3" fontId="7" fillId="23" borderId="49" xfId="72" applyFont="1" applyFill="1" applyBorder="1" applyAlignment="1">
      <alignment horizontal="center" vertical="center" wrapText="1"/>
    </xf>
    <xf numFmtId="3" fontId="7" fillId="23" borderId="41" xfId="72" applyFont="1" applyFill="1" applyBorder="1" applyAlignment="1">
      <alignment horizontal="center" vertical="center" wrapText="1"/>
    </xf>
    <xf numFmtId="3" fontId="7" fillId="23" borderId="21" xfId="72" applyFont="1" applyFill="1" applyBorder="1" applyAlignment="1">
      <alignment horizontal="center" vertical="center" wrapText="1"/>
    </xf>
    <xf numFmtId="3" fontId="7" fillId="23" borderId="11" xfId="72" applyFont="1" applyFill="1" applyBorder="1" applyAlignment="1">
      <alignment horizontal="center" vertical="center" wrapText="1"/>
    </xf>
    <xf numFmtId="3" fontId="7" fillId="23" borderId="38" xfId="46" applyFont="1" applyFill="1" applyBorder="1" applyAlignment="1">
      <alignment horizontal="center" vertical="center" wrapText="1"/>
    </xf>
    <xf numFmtId="3" fontId="7" fillId="23" borderId="39" xfId="46" applyFont="1" applyFill="1" applyBorder="1" applyAlignment="1">
      <alignment horizontal="center" vertical="center" wrapText="1"/>
    </xf>
    <xf numFmtId="3" fontId="7" fillId="23" borderId="48" xfId="72" applyFont="1" applyFill="1" applyBorder="1" applyAlignment="1">
      <alignment horizontal="center" vertical="center" wrapText="1"/>
    </xf>
    <xf numFmtId="3" fontId="7" fillId="23" borderId="32" xfId="46" applyFont="1" applyFill="1" applyBorder="1" applyAlignment="1">
      <alignment horizontal="center" vertical="center" wrapText="1"/>
    </xf>
    <xf numFmtId="3" fontId="7" fillId="23" borderId="55" xfId="72" applyFont="1" applyFill="1" applyBorder="1" applyAlignment="1">
      <alignment horizontal="center" vertical="center" wrapText="1"/>
    </xf>
    <xf numFmtId="3" fontId="7" fillId="23" borderId="56" xfId="72" applyFont="1" applyFill="1" applyBorder="1" applyAlignment="1">
      <alignment horizontal="center" vertical="center" wrapText="1"/>
    </xf>
    <xf numFmtId="3" fontId="7" fillId="23" borderId="15" xfId="72" applyFont="1" applyFill="1" applyBorder="1" applyAlignment="1">
      <alignment horizontal="center" vertical="center" wrapText="1"/>
    </xf>
    <xf numFmtId="3" fontId="7" fillId="23" borderId="57" xfId="72" applyFont="1" applyFill="1" applyBorder="1" applyAlignment="1">
      <alignment horizontal="center" vertical="center" wrapText="1"/>
    </xf>
    <xf numFmtId="3" fontId="7" fillId="23" borderId="58" xfId="72" applyFont="1" applyFill="1" applyBorder="1" applyAlignment="1">
      <alignment horizontal="center" vertical="center" wrapText="1"/>
    </xf>
    <xf numFmtId="0" fontId="7" fillId="19" borderId="30" xfId="67" applyFont="1" applyFill="1" applyBorder="1" applyAlignment="1">
      <alignment vertical="center"/>
    </xf>
    <xf numFmtId="0" fontId="7" fillId="19" borderId="25" xfId="67" applyFont="1" applyFill="1" applyBorder="1" applyAlignment="1">
      <alignment vertical="center"/>
    </xf>
    <xf numFmtId="0" fontId="7" fillId="19" borderId="21" xfId="67" applyFont="1" applyFill="1" applyBorder="1" applyAlignment="1">
      <alignment horizontal="center" vertical="center" wrapText="1"/>
    </xf>
    <xf numFmtId="0" fontId="7" fillId="19" borderId="0" xfId="67" applyFont="1" applyFill="1" applyBorder="1" applyAlignment="1">
      <alignment horizontal="center" vertical="center" wrapText="1"/>
    </xf>
    <xf numFmtId="3" fontId="7" fillId="0" borderId="35" xfId="46" applyFont="1" applyBorder="1" applyAlignment="1">
      <alignment horizontal="left" vertical="center" wrapText="1"/>
    </xf>
    <xf numFmtId="3" fontId="7" fillId="0" borderId="19" xfId="46" applyFont="1" applyBorder="1" applyAlignment="1">
      <alignment horizontal="left" vertical="center" wrapText="1"/>
    </xf>
    <xf numFmtId="0" fontId="7" fillId="19" borderId="47" xfId="67" applyFont="1" applyFill="1" applyBorder="1" applyAlignment="1">
      <alignment horizontal="center" vertical="center" wrapText="1"/>
    </xf>
    <xf numFmtId="0" fontId="7" fillId="19" borderId="31" xfId="67" applyFont="1" applyFill="1" applyBorder="1" applyAlignment="1">
      <alignment horizontal="center" vertical="center" wrapText="1"/>
    </xf>
    <xf numFmtId="3" fontId="7" fillId="19" borderId="30" xfId="65" applyFont="1" applyFill="1" applyBorder="1" applyAlignment="1">
      <alignment horizontal="center" vertical="center" wrapText="1"/>
    </xf>
    <xf numFmtId="3" fontId="7" fillId="19" borderId="25" xfId="65" applyFont="1" applyFill="1" applyBorder="1" applyAlignment="1">
      <alignment horizontal="center" vertical="center" wrapText="1"/>
    </xf>
    <xf numFmtId="3" fontId="7" fillId="19" borderId="21" xfId="65" applyFont="1" applyFill="1" applyBorder="1" applyAlignment="1">
      <alignment horizontal="center" vertical="center"/>
    </xf>
    <xf numFmtId="3" fontId="7" fillId="19" borderId="31" xfId="65" applyFont="1" applyFill="1" applyBorder="1" applyAlignment="1">
      <alignment horizontal="center" vertical="center"/>
    </xf>
    <xf numFmtId="3" fontId="7" fillId="19" borderId="11" xfId="65" applyFont="1" applyFill="1" applyBorder="1" applyAlignment="1">
      <alignment horizontal="center" vertical="center" wrapText="1"/>
    </xf>
    <xf numFmtId="3" fontId="7" fillId="19" borderId="28" xfId="65" applyFont="1" applyFill="1" applyBorder="1" applyAlignment="1">
      <alignment horizontal="center" vertical="center" wrapText="1"/>
    </xf>
    <xf numFmtId="3" fontId="7" fillId="23" borderId="21" xfId="46" applyFont="1" applyFill="1" applyBorder="1" applyAlignment="1">
      <alignment horizontal="center" vertical="center" wrapText="1"/>
    </xf>
    <xf numFmtId="3" fontId="7" fillId="23" borderId="31" xfId="46" applyFont="1" applyFill="1" applyBorder="1" applyAlignment="1">
      <alignment horizontal="center" vertical="center" wrapText="1"/>
    </xf>
    <xf numFmtId="3" fontId="7" fillId="23" borderId="11" xfId="46" applyFont="1" applyFill="1" applyBorder="1" applyAlignment="1">
      <alignment horizontal="center" vertical="center" textRotation="90" wrapText="1"/>
    </xf>
    <xf numFmtId="3" fontId="7" fillId="23" borderId="28" xfId="46" applyFont="1" applyFill="1" applyBorder="1" applyAlignment="1">
      <alignment horizontal="center" vertical="center" textRotation="90" wrapText="1"/>
    </xf>
    <xf numFmtId="3" fontId="7" fillId="23" borderId="29" xfId="46" applyFont="1" applyFill="1" applyBorder="1" applyAlignment="1">
      <alignment horizontal="center" vertical="center" wrapText="1"/>
    </xf>
    <xf numFmtId="3" fontId="7" fillId="23" borderId="21" xfId="46" applyFont="1" applyFill="1" applyBorder="1" applyAlignment="1">
      <alignment horizontal="center" vertical="center"/>
    </xf>
    <xf numFmtId="3" fontId="7" fillId="23" borderId="11" xfId="46" applyFont="1" applyFill="1" applyBorder="1" applyAlignment="1">
      <alignment horizontal="center" vertical="center"/>
    </xf>
    <xf numFmtId="3" fontId="7" fillId="23" borderId="18" xfId="46" applyFont="1" applyFill="1" applyBorder="1" applyAlignment="1">
      <alignment horizontal="center" vertical="center"/>
    </xf>
    <xf numFmtId="0" fontId="7" fillId="19" borderId="21" xfId="66" applyFont="1" applyFill="1" applyBorder="1" applyAlignment="1">
      <alignment horizontal="center" vertical="center" wrapText="1"/>
    </xf>
    <xf numFmtId="0" fontId="7" fillId="19" borderId="31" xfId="66" applyFont="1" applyFill="1" applyBorder="1" applyAlignment="1">
      <alignment horizontal="center" vertical="center" wrapText="1"/>
    </xf>
    <xf numFmtId="3" fontId="7" fillId="0" borderId="25" xfId="66" applyNumberFormat="1" applyFont="1" applyFill="1" applyBorder="1" applyAlignment="1">
      <alignment vertical="center"/>
    </xf>
    <xf numFmtId="3" fontId="7" fillId="0" borderId="11" xfId="66" applyNumberFormat="1" applyFont="1" applyFill="1" applyBorder="1" applyAlignment="1">
      <alignment vertical="center"/>
    </xf>
    <xf numFmtId="0" fontId="7" fillId="0" borderId="25" xfId="6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0" borderId="28" xfId="66" applyFont="1" applyFill="1" applyBorder="1" applyAlignment="1">
      <alignment horizontal="center" vertical="center"/>
    </xf>
    <xf numFmtId="0" fontId="7" fillId="19" borderId="30" xfId="66" applyFont="1" applyFill="1" applyBorder="1" applyAlignment="1">
      <alignment horizontal="center" vertical="center"/>
    </xf>
    <xf numFmtId="0" fontId="7" fillId="19" borderId="25" xfId="66" applyFont="1" applyFill="1" applyBorder="1" applyAlignment="1">
      <alignment horizontal="center" vertical="center"/>
    </xf>
    <xf numFmtId="0" fontId="7" fillId="19" borderId="2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 wrapText="1"/>
    </xf>
    <xf numFmtId="3" fontId="7" fillId="19" borderId="21" xfId="66" applyNumberFormat="1" applyFont="1" applyFill="1" applyBorder="1" applyAlignment="1">
      <alignment horizontal="center" vertical="center" wrapText="1"/>
    </xf>
    <xf numFmtId="3" fontId="7" fillId="19" borderId="11" xfId="66" applyNumberFormat="1" applyFont="1" applyFill="1" applyBorder="1" applyAlignment="1">
      <alignment horizontal="center" vertical="center" wrapText="1"/>
    </xf>
  </cellXfs>
  <cellStyles count="88">
    <cellStyle name="20% - 1. jelölőszín�" xfId="1" xr:uid="{00000000-0005-0000-0000-000000000000}"/>
    <cellStyle name="20% - 2. jelölőszín�" xfId="2" xr:uid="{00000000-0005-0000-0000-000001000000}"/>
    <cellStyle name="20% - 3. jelölőszín�" xfId="3" xr:uid="{00000000-0005-0000-0000-000002000000}"/>
    <cellStyle name="20% - 4. jelölőszín�" xfId="4" xr:uid="{00000000-0005-0000-0000-000003000000}"/>
    <cellStyle name="20% - 5. jelölőszín�" xfId="5" xr:uid="{00000000-0005-0000-0000-000004000000}"/>
    <cellStyle name="20% - 6. jelölőszín�" xfId="6" xr:uid="{00000000-0005-0000-0000-000005000000}"/>
    <cellStyle name="40% - 1. jelölőszín�" xfId="7" xr:uid="{00000000-0005-0000-0000-000006000000}"/>
    <cellStyle name="40% - 2. jelölőszín�" xfId="8" xr:uid="{00000000-0005-0000-0000-000007000000}"/>
    <cellStyle name="40% - 3. jelölőszín�" xfId="9" xr:uid="{00000000-0005-0000-0000-000008000000}"/>
    <cellStyle name="40% - 4. jelölőszín�" xfId="10" xr:uid="{00000000-0005-0000-0000-000009000000}"/>
    <cellStyle name="40% - 5. jelölőszín�" xfId="11" xr:uid="{00000000-0005-0000-0000-00000A000000}"/>
    <cellStyle name="40% - 6. jelölőszín�" xfId="12" xr:uid="{00000000-0005-0000-0000-00000B000000}"/>
    <cellStyle name="60% - 1. jelölőszín�" xfId="13" xr:uid="{00000000-0005-0000-0000-00000C000000}"/>
    <cellStyle name="60% - 2. jelölőszín�" xfId="14" xr:uid="{00000000-0005-0000-0000-00000D000000}"/>
    <cellStyle name="60% - 3. jelölőszín�" xfId="15" xr:uid="{00000000-0005-0000-0000-00000E000000}"/>
    <cellStyle name="60% - 4. jelölőszín�" xfId="16" xr:uid="{00000000-0005-0000-0000-00000F000000}"/>
    <cellStyle name="60% - 5. jelölőszín�" xfId="17" xr:uid="{00000000-0005-0000-0000-000010000000}"/>
    <cellStyle name="60% - 6. jelölőszín�" xfId="18" xr:uid="{00000000-0005-0000-0000-000011000000}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�" xfId="25" xr:uid="{00000000-0005-0000-0000-000018000000}"/>
    <cellStyle name="Ezres" xfId="87" builtinId="3"/>
    <cellStyle name="Ezres 2" xfId="26" xr:uid="{00000000-0005-0000-0000-000019000000}"/>
    <cellStyle name="Ezres 2 2" xfId="27" xr:uid="{00000000-0005-0000-0000-00001A000000}"/>
    <cellStyle name="Ezres 2 3" xfId="28" xr:uid="{00000000-0005-0000-0000-00001B000000}"/>
    <cellStyle name="Ezres 3" xfId="29" xr:uid="{00000000-0005-0000-0000-00001C000000}"/>
    <cellStyle name="Ezres 3 2" xfId="30" xr:uid="{00000000-0005-0000-0000-00001D000000}"/>
    <cellStyle name="Ezres 4" xfId="31" xr:uid="{00000000-0005-0000-0000-00001E000000}"/>
    <cellStyle name="Ezres 5" xfId="32" xr:uid="{00000000-0005-0000-0000-00001F000000}"/>
    <cellStyle name="Ezres 5 2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elölőszín (1)�" xfId="38" xr:uid="{00000000-0005-0000-0000-000025000000}"/>
    <cellStyle name="Jelölőszín (2)�" xfId="39" xr:uid="{00000000-0005-0000-0000-000026000000}"/>
    <cellStyle name="Jelölőszín (3)�" xfId="40" xr:uid="{00000000-0005-0000-0000-000027000000}"/>
    <cellStyle name="Jelölőszín (4)�" xfId="41" xr:uid="{00000000-0005-0000-0000-000028000000}"/>
    <cellStyle name="Jelölőszín (5)�" xfId="42" xr:uid="{00000000-0005-0000-0000-000029000000}"/>
    <cellStyle name="Jelölőszín (6)�" xfId="43" xr:uid="{00000000-0005-0000-0000-00002A000000}"/>
    <cellStyle name="Jó" xfId="44" builtinId="26" customBuiltin="1"/>
    <cellStyle name="Kimenet" xfId="45" builtinId="21" customBuiltin="1"/>
    <cellStyle name="ktsgv" xfId="46" xr:uid="{00000000-0005-0000-0000-00002D000000}"/>
    <cellStyle name="Magyarázó szöveg" xfId="47" builtinId="53" customBuiltin="1"/>
    <cellStyle name="Már látott hiperhivatkozás" xfId="48" xr:uid="{00000000-0005-0000-0000-00002F000000}"/>
    <cellStyle name="Normál" xfId="0" builtinId="0"/>
    <cellStyle name="Normál 10" xfId="49" xr:uid="{00000000-0005-0000-0000-000031000000}"/>
    <cellStyle name="Normál 2" xfId="50" xr:uid="{00000000-0005-0000-0000-000032000000}"/>
    <cellStyle name="Normál 2 2" xfId="51" xr:uid="{00000000-0005-0000-0000-000033000000}"/>
    <cellStyle name="Normál 2 3" xfId="52" xr:uid="{00000000-0005-0000-0000-000034000000}"/>
    <cellStyle name="Normál 3" xfId="53" xr:uid="{00000000-0005-0000-0000-000035000000}"/>
    <cellStyle name="Normál 3 2" xfId="54" xr:uid="{00000000-0005-0000-0000-000036000000}"/>
    <cellStyle name="Normál 4" xfId="55" xr:uid="{00000000-0005-0000-0000-000037000000}"/>
    <cellStyle name="Normál 4 2" xfId="56" xr:uid="{00000000-0005-0000-0000-000038000000}"/>
    <cellStyle name="Normál 5" xfId="57" xr:uid="{00000000-0005-0000-0000-000039000000}"/>
    <cellStyle name="Normál 5 2" xfId="58" xr:uid="{00000000-0005-0000-0000-00003A000000}"/>
    <cellStyle name="Normál 6" xfId="59" xr:uid="{00000000-0005-0000-0000-00003B000000}"/>
    <cellStyle name="Normál 6 2" xfId="60" xr:uid="{00000000-0005-0000-0000-00003C000000}"/>
    <cellStyle name="Normál 7" xfId="61" xr:uid="{00000000-0005-0000-0000-00003D000000}"/>
    <cellStyle name="Normál 8" xfId="62" xr:uid="{00000000-0005-0000-0000-00003E000000}"/>
    <cellStyle name="Normál 9" xfId="63" xr:uid="{00000000-0005-0000-0000-00003F000000}"/>
    <cellStyle name="Normal_1997os osztalékkorlát" xfId="64" xr:uid="{00000000-0005-0000-0000-000040000000}"/>
    <cellStyle name="Normál_2012 évi költségvetés KT I forduló" xfId="65" xr:uid="{00000000-0005-0000-0000-000041000000}"/>
    <cellStyle name="Normál_2012 évi normatíva intézményenként" xfId="66" xr:uid="{00000000-0005-0000-0000-000042000000}"/>
    <cellStyle name="Normál_bevételek" xfId="67" xr:uid="{00000000-0005-0000-0000-000043000000}"/>
    <cellStyle name="Normal_KARSZJ3" xfId="68" xr:uid="{00000000-0005-0000-0000-000044000000}"/>
    <cellStyle name="Normál_Ktgvetrendmód-0615" xfId="69" xr:uid="{00000000-0005-0000-0000-000045000000}"/>
    <cellStyle name="Normal_KTRSZJ" xfId="70" xr:uid="{00000000-0005-0000-0000-000046000000}"/>
    <cellStyle name="Normál_pmbev" xfId="71" xr:uid="{00000000-0005-0000-0000-000047000000}"/>
    <cellStyle name="Normál_rendelet-módosítás 10-16" xfId="72" xr:uid="{00000000-0005-0000-0000-000048000000}"/>
    <cellStyle name="Normál12" xfId="73" xr:uid="{00000000-0005-0000-0000-000049000000}"/>
    <cellStyle name="Összesen" xfId="74" builtinId="25" customBuiltin="1"/>
    <cellStyle name="Pénznem 2" xfId="75" xr:uid="{00000000-0005-0000-0000-00004B000000}"/>
    <cellStyle name="Rossz" xfId="76" builtinId="27" customBuiltin="1"/>
    <cellStyle name="Semleges" xfId="77" builtinId="28" customBuiltin="1"/>
    <cellStyle name="SIMA" xfId="78" xr:uid="{00000000-0005-0000-0000-00004E000000}"/>
    <cellStyle name="Standard_BRPRINT" xfId="79" xr:uid="{00000000-0005-0000-0000-00004F000000}"/>
    <cellStyle name="Számítás" xfId="80" builtinId="22" customBuiltin="1"/>
    <cellStyle name="Százalék 2" xfId="81" xr:uid="{00000000-0005-0000-0000-000051000000}"/>
    <cellStyle name="Százalék 2 2" xfId="82" xr:uid="{00000000-0005-0000-0000-000052000000}"/>
    <cellStyle name="Százalék 2 3" xfId="83" xr:uid="{00000000-0005-0000-0000-000053000000}"/>
    <cellStyle name="Százalék 3" xfId="84" xr:uid="{00000000-0005-0000-0000-000054000000}"/>
    <cellStyle name="Százalék 4" xfId="85" xr:uid="{00000000-0005-0000-0000-000055000000}"/>
    <cellStyle name="Százalék 5" xfId="86" xr:uid="{00000000-0005-0000-0000-00005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\Documents\Z&#225;rsz&#225;mad&#225;s%202017\Besz&#225;mol&#243;%20&#246;nk%20szinten%20&#246;sszevont%202017.%20&#233;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Mérleg_Összevont_Eszköz"/>
      <sheetName val="Mérleg_Összevont_Forrás"/>
      <sheetName val="Mérleg_Intézm_Összes"/>
      <sheetName val="Vagyonkimut_Összevont_Mérleg"/>
      <sheetName val="Ktv-jelelentés"/>
      <sheetName val="Ktv-jelelentés_Működ-Felhalm"/>
      <sheetName val="Ktv-jelelentés_Kötelező_Önként"/>
      <sheetName val="Ktv-Jel_Intézm_Össz"/>
      <sheetName val="Közhatalmi bevételek  (2)"/>
      <sheetName val="Felahalmozási kiadások  (2)"/>
      <sheetName val="Létszám  (2)"/>
      <sheetName val="EU-projektek (2)"/>
      <sheetName val="Közvetett támogatások "/>
      <sheetName val="Adósság"/>
      <sheetName val="Adott támogatások"/>
      <sheetName val="Normatíva"/>
      <sheetName val="Gt_Kötelezettség"/>
      <sheetName val="Részesedések"/>
      <sheetName val="Maradványkimutatás"/>
      <sheetName val="Maradványkimutatás_Int_Össz"/>
      <sheetName val="Eredményménykimutatás"/>
      <sheetName val="Eredmény_Kimut_Int_Össz"/>
    </sheetNames>
    <sheetDataSet>
      <sheetData sheetId="0">
        <row r="1">
          <cell r="A1" t="str">
            <v>Ludas Községi Önkormányzat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selection activeCell="B18" sqref="B18"/>
    </sheetView>
  </sheetViews>
  <sheetFormatPr defaultRowHeight="15.75" x14ac:dyDescent="0.2"/>
  <cols>
    <col min="1" max="1" width="42.28515625" style="29" customWidth="1"/>
    <col min="2" max="2" width="91.42578125" style="29" customWidth="1"/>
    <col min="3" max="3" width="51.42578125" style="29" customWidth="1"/>
    <col min="4" max="16384" width="9.140625" style="29"/>
  </cols>
  <sheetData>
    <row r="1" spans="1:7" ht="32.25" customHeight="1" x14ac:dyDescent="0.2">
      <c r="A1" s="26" t="s">
        <v>182</v>
      </c>
      <c r="B1" s="27"/>
      <c r="C1" s="28"/>
      <c r="D1" s="28"/>
      <c r="E1" s="28"/>
      <c r="F1" s="28"/>
      <c r="G1" s="28"/>
    </row>
    <row r="2" spans="1:7" ht="16.5" customHeight="1" x14ac:dyDescent="0.2">
      <c r="A2" s="30"/>
      <c r="B2" s="31"/>
      <c r="C2" s="28"/>
      <c r="D2" s="28"/>
      <c r="E2" s="28"/>
      <c r="F2" s="28"/>
      <c r="G2" s="28"/>
    </row>
    <row r="3" spans="1:7" ht="33" customHeight="1" x14ac:dyDescent="0.2">
      <c r="A3" s="364" t="s">
        <v>90</v>
      </c>
      <c r="B3" s="365"/>
      <c r="C3" s="28"/>
      <c r="D3" s="28"/>
      <c r="E3" s="28"/>
      <c r="F3" s="28"/>
      <c r="G3" s="28"/>
    </row>
    <row r="4" spans="1:7" ht="24.75" customHeight="1" x14ac:dyDescent="0.2">
      <c r="A4" s="364" t="s">
        <v>238</v>
      </c>
      <c r="B4" s="366"/>
      <c r="C4" s="28"/>
      <c r="D4" s="28"/>
      <c r="E4" s="28"/>
      <c r="F4" s="28"/>
      <c r="G4" s="28"/>
    </row>
    <row r="5" spans="1:7" ht="20.100000000000001" customHeight="1" x14ac:dyDescent="0.2">
      <c r="A5" s="32" t="s">
        <v>91</v>
      </c>
      <c r="B5" s="33" t="s">
        <v>81</v>
      </c>
      <c r="C5" s="28"/>
      <c r="D5" s="28"/>
      <c r="E5" s="28"/>
      <c r="F5" s="28"/>
      <c r="G5" s="28"/>
    </row>
    <row r="6" spans="1:7" ht="30" customHeight="1" x14ac:dyDescent="0.2">
      <c r="A6" s="367"/>
      <c r="B6" s="368"/>
      <c r="C6" s="28"/>
      <c r="D6" s="28"/>
      <c r="E6" s="28"/>
      <c r="F6" s="28"/>
      <c r="G6" s="28"/>
    </row>
    <row r="7" spans="1:7" ht="30" customHeight="1" x14ac:dyDescent="0.2">
      <c r="A7" s="34" t="s">
        <v>92</v>
      </c>
      <c r="B7" s="28" t="s">
        <v>93</v>
      </c>
      <c r="C7" s="28"/>
      <c r="D7" s="28"/>
      <c r="E7" s="28"/>
      <c r="F7" s="28"/>
      <c r="G7" s="28"/>
    </row>
    <row r="8" spans="1:7" ht="30" customHeight="1" x14ac:dyDescent="0.2">
      <c r="A8" s="34" t="s">
        <v>94</v>
      </c>
      <c r="B8" s="28" t="s">
        <v>95</v>
      </c>
      <c r="C8" s="28"/>
      <c r="D8" s="28"/>
      <c r="E8" s="28"/>
      <c r="F8" s="28"/>
      <c r="G8" s="28"/>
    </row>
    <row r="9" spans="1:7" ht="30" customHeight="1" x14ac:dyDescent="0.2">
      <c r="A9" s="34" t="s">
        <v>96</v>
      </c>
      <c r="B9" s="28" t="s">
        <v>97</v>
      </c>
      <c r="C9" s="28"/>
      <c r="D9" s="28"/>
      <c r="E9" s="28"/>
      <c r="F9" s="28"/>
      <c r="G9" s="28"/>
    </row>
    <row r="10" spans="1:7" s="269" customFormat="1" ht="30" customHeight="1" x14ac:dyDescent="0.2">
      <c r="A10" s="35" t="s">
        <v>98</v>
      </c>
      <c r="B10" s="36" t="s">
        <v>99</v>
      </c>
      <c r="C10" s="36"/>
      <c r="D10" s="36"/>
      <c r="E10" s="36"/>
      <c r="F10" s="36"/>
      <c r="G10" s="36"/>
    </row>
    <row r="11" spans="1:7" s="269" customFormat="1" ht="30" customHeight="1" x14ac:dyDescent="0.2">
      <c r="A11" s="35" t="s">
        <v>100</v>
      </c>
      <c r="B11" s="36" t="s">
        <v>53</v>
      </c>
      <c r="C11" s="36"/>
      <c r="D11" s="36"/>
      <c r="E11" s="36"/>
      <c r="F11" s="36"/>
      <c r="G11" s="36"/>
    </row>
    <row r="12" spans="1:7" s="269" customFormat="1" ht="30" customHeight="1" x14ac:dyDescent="0.2">
      <c r="A12" s="35" t="s">
        <v>101</v>
      </c>
      <c r="B12" s="36" t="s">
        <v>229</v>
      </c>
      <c r="C12" s="36"/>
      <c r="D12" s="36"/>
      <c r="E12" s="36"/>
      <c r="F12" s="36"/>
      <c r="G12" s="36"/>
    </row>
    <row r="13" spans="1:7" s="269" customFormat="1" ht="30" customHeight="1" x14ac:dyDescent="0.2">
      <c r="A13" s="35" t="s">
        <v>102</v>
      </c>
      <c r="B13" s="36" t="s">
        <v>230</v>
      </c>
      <c r="C13" s="36"/>
      <c r="D13" s="36"/>
      <c r="E13" s="36"/>
      <c r="F13" s="36"/>
      <c r="G13" s="36"/>
    </row>
    <row r="14" spans="1:7" s="269" customFormat="1" ht="30" customHeight="1" x14ac:dyDescent="0.2">
      <c r="A14" s="35" t="s">
        <v>103</v>
      </c>
      <c r="B14" s="36" t="s">
        <v>232</v>
      </c>
      <c r="C14" s="36"/>
      <c r="D14" s="36"/>
      <c r="E14" s="36"/>
      <c r="F14" s="36"/>
      <c r="G14" s="36"/>
    </row>
    <row r="15" spans="1:7" s="269" customFormat="1" ht="30" customHeight="1" x14ac:dyDescent="0.2">
      <c r="A15" s="35" t="s">
        <v>231</v>
      </c>
      <c r="B15" s="36" t="s">
        <v>234</v>
      </c>
      <c r="C15" s="36"/>
      <c r="D15" s="36"/>
      <c r="E15" s="36"/>
      <c r="F15" s="36"/>
      <c r="G15" s="36"/>
    </row>
    <row r="16" spans="1:7" s="269" customFormat="1" ht="30" customHeight="1" x14ac:dyDescent="0.2">
      <c r="A16" s="35" t="s">
        <v>233</v>
      </c>
      <c r="B16" s="36" t="s">
        <v>235</v>
      </c>
      <c r="C16" s="36"/>
      <c r="D16" s="36"/>
      <c r="E16" s="36"/>
      <c r="F16" s="36"/>
      <c r="G16" s="36"/>
    </row>
    <row r="17" spans="1:7" s="269" customFormat="1" ht="30" customHeight="1" x14ac:dyDescent="0.2">
      <c r="A17" s="35"/>
      <c r="B17" s="36"/>
      <c r="C17" s="36"/>
      <c r="D17" s="36"/>
      <c r="E17" s="36"/>
      <c r="F17" s="36"/>
      <c r="G17" s="36"/>
    </row>
    <row r="18" spans="1:7" s="269" customFormat="1" ht="30" customHeight="1" x14ac:dyDescent="0.2">
      <c r="A18" s="35"/>
      <c r="B18" s="270"/>
      <c r="C18" s="36"/>
      <c r="D18" s="36"/>
      <c r="E18" s="36"/>
      <c r="F18" s="36"/>
      <c r="G18" s="36"/>
    </row>
    <row r="19" spans="1:7" ht="30" customHeight="1" x14ac:dyDescent="0.2">
      <c r="A19" s="34"/>
      <c r="B19" s="30"/>
      <c r="C19" s="28"/>
      <c r="D19" s="28"/>
      <c r="E19" s="28"/>
      <c r="F19" s="28"/>
      <c r="G19" s="28"/>
    </row>
    <row r="20" spans="1:7" ht="30" customHeight="1" x14ac:dyDescent="0.2">
      <c r="A20" s="34"/>
      <c r="B20" s="28"/>
      <c r="C20" s="28"/>
      <c r="D20" s="28"/>
      <c r="E20" s="28"/>
      <c r="F20" s="28"/>
      <c r="G20" s="28"/>
    </row>
    <row r="21" spans="1:7" ht="30" customHeight="1" x14ac:dyDescent="0.2">
      <c r="A21" s="34"/>
      <c r="B21" s="30"/>
      <c r="C21" s="28"/>
      <c r="D21" s="28"/>
      <c r="E21" s="28"/>
      <c r="F21" s="28"/>
      <c r="G21" s="28"/>
    </row>
    <row r="22" spans="1:7" ht="30" customHeight="1" x14ac:dyDescent="0.2">
      <c r="A22" s="34"/>
      <c r="B22" s="28"/>
      <c r="C22" s="28"/>
      <c r="D22" s="28"/>
      <c r="E22" s="28"/>
      <c r="F22" s="28"/>
      <c r="G22" s="28"/>
    </row>
    <row r="23" spans="1:7" ht="30" customHeight="1" x14ac:dyDescent="0.2">
      <c r="A23" s="34"/>
      <c r="B23" s="28"/>
      <c r="C23" s="28"/>
      <c r="D23" s="28"/>
      <c r="E23" s="28"/>
      <c r="F23" s="28"/>
      <c r="G23" s="28"/>
    </row>
    <row r="24" spans="1:7" ht="30" customHeight="1" x14ac:dyDescent="0.2">
      <c r="A24" s="34"/>
      <c r="B24" s="28"/>
      <c r="C24" s="28"/>
      <c r="D24" s="28"/>
      <c r="E24" s="28"/>
      <c r="F24" s="28"/>
      <c r="G24" s="28"/>
    </row>
    <row r="25" spans="1:7" ht="30" customHeight="1" x14ac:dyDescent="0.2">
      <c r="A25" s="34"/>
      <c r="B25" s="28"/>
      <c r="C25" s="28"/>
      <c r="D25" s="28"/>
      <c r="E25" s="28"/>
      <c r="F25" s="28"/>
      <c r="G25" s="28"/>
    </row>
    <row r="26" spans="1:7" ht="30" customHeight="1" x14ac:dyDescent="0.2">
      <c r="A26" s="34"/>
      <c r="B26" s="28"/>
    </row>
    <row r="27" spans="1:7" ht="24.95" customHeight="1" x14ac:dyDescent="0.2">
      <c r="A27" s="34"/>
      <c r="B27" s="28"/>
    </row>
    <row r="28" spans="1:7" ht="24.95" customHeight="1" x14ac:dyDescent="0.2">
      <c r="A28" s="34"/>
      <c r="B28" s="37"/>
    </row>
    <row r="29" spans="1:7" ht="24.95" customHeight="1" x14ac:dyDescent="0.2">
      <c r="A29" s="34"/>
      <c r="B29" s="28"/>
    </row>
    <row r="30" spans="1:7" ht="24.95" customHeight="1" x14ac:dyDescent="0.2">
      <c r="A30" s="34"/>
      <c r="B30" s="28"/>
    </row>
    <row r="31" spans="1:7" ht="24.95" customHeight="1" x14ac:dyDescent="0.2">
      <c r="A31" s="34"/>
      <c r="B31" s="28"/>
    </row>
  </sheetData>
  <mergeCells count="3">
    <mergeCell ref="A3:B3"/>
    <mergeCell ref="A4:B4"/>
    <mergeCell ref="A6:B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11"/>
  <sheetViews>
    <sheetView showGridLines="0" zoomScaleNormal="100" workbookViewId="0">
      <pane xSplit="2" ySplit="6" topLeftCell="C7" activePane="bottomRight" state="frozen"/>
      <selection activeCell="B18" sqref="B18"/>
      <selection pane="topRight" activeCell="B18" sqref="B18"/>
      <selection pane="bottomLeft" activeCell="B18" sqref="B18"/>
      <selection pane="bottomRight" activeCell="E18" sqref="E18"/>
    </sheetView>
  </sheetViews>
  <sheetFormatPr defaultRowHeight="12.75" x14ac:dyDescent="0.2"/>
  <cols>
    <col min="1" max="1" width="7.85546875" style="135" customWidth="1"/>
    <col min="2" max="2" width="69" style="58" customWidth="1"/>
    <col min="3" max="3" width="14.5703125" style="58" customWidth="1"/>
    <col min="4" max="4" width="11.28515625" style="58" customWidth="1"/>
    <col min="5" max="5" width="13.42578125" style="58" customWidth="1"/>
    <col min="6" max="6" width="9.140625" style="131"/>
    <col min="7" max="249" width="9.140625" style="58"/>
    <col min="250" max="250" width="7.85546875" style="58" customWidth="1"/>
    <col min="251" max="251" width="69" style="58" customWidth="1"/>
    <col min="252" max="252" width="14.5703125" style="58" customWidth="1"/>
    <col min="253" max="253" width="11.28515625" style="58" customWidth="1"/>
    <col min="254" max="254" width="13.42578125" style="58" customWidth="1"/>
    <col min="255" max="255" width="14.5703125" style="58" customWidth="1"/>
    <col min="256" max="256" width="11.140625" style="58" customWidth="1"/>
    <col min="257" max="257" width="13.28515625" style="58" customWidth="1"/>
    <col min="258" max="258" width="14.5703125" style="58" customWidth="1"/>
    <col min="259" max="260" width="12.85546875" style="58" customWidth="1"/>
    <col min="261" max="261" width="11" style="58" customWidth="1"/>
    <col min="262" max="505" width="9.140625" style="58"/>
    <col min="506" max="506" width="7.85546875" style="58" customWidth="1"/>
    <col min="507" max="507" width="69" style="58" customWidth="1"/>
    <col min="508" max="508" width="14.5703125" style="58" customWidth="1"/>
    <col min="509" max="509" width="11.28515625" style="58" customWidth="1"/>
    <col min="510" max="510" width="13.42578125" style="58" customWidth="1"/>
    <col min="511" max="511" width="14.5703125" style="58" customWidth="1"/>
    <col min="512" max="512" width="11.140625" style="58" customWidth="1"/>
    <col min="513" max="513" width="13.28515625" style="58" customWidth="1"/>
    <col min="514" max="514" width="14.5703125" style="58" customWidth="1"/>
    <col min="515" max="516" width="12.85546875" style="58" customWidth="1"/>
    <col min="517" max="517" width="11" style="58" customWidth="1"/>
    <col min="518" max="761" width="9.140625" style="58"/>
    <col min="762" max="762" width="7.85546875" style="58" customWidth="1"/>
    <col min="763" max="763" width="69" style="58" customWidth="1"/>
    <col min="764" max="764" width="14.5703125" style="58" customWidth="1"/>
    <col min="765" max="765" width="11.28515625" style="58" customWidth="1"/>
    <col min="766" max="766" width="13.42578125" style="58" customWidth="1"/>
    <col min="767" max="767" width="14.5703125" style="58" customWidth="1"/>
    <col min="768" max="768" width="11.140625" style="58" customWidth="1"/>
    <col min="769" max="769" width="13.28515625" style="58" customWidth="1"/>
    <col min="770" max="770" width="14.5703125" style="58" customWidth="1"/>
    <col min="771" max="772" width="12.85546875" style="58" customWidth="1"/>
    <col min="773" max="773" width="11" style="58" customWidth="1"/>
    <col min="774" max="1017" width="9.140625" style="58"/>
    <col min="1018" max="1018" width="7.85546875" style="58" customWidth="1"/>
    <col min="1019" max="1019" width="69" style="58" customWidth="1"/>
    <col min="1020" max="1020" width="14.5703125" style="58" customWidth="1"/>
    <col min="1021" max="1021" width="11.28515625" style="58" customWidth="1"/>
    <col min="1022" max="1022" width="13.42578125" style="58" customWidth="1"/>
    <col min="1023" max="1023" width="14.5703125" style="58" customWidth="1"/>
    <col min="1024" max="1024" width="11.140625" style="58" customWidth="1"/>
    <col min="1025" max="1025" width="13.28515625" style="58" customWidth="1"/>
    <col min="1026" max="1026" width="14.5703125" style="58" customWidth="1"/>
    <col min="1027" max="1028" width="12.85546875" style="58" customWidth="1"/>
    <col min="1029" max="1029" width="11" style="58" customWidth="1"/>
    <col min="1030" max="1273" width="9.140625" style="58"/>
    <col min="1274" max="1274" width="7.85546875" style="58" customWidth="1"/>
    <col min="1275" max="1275" width="69" style="58" customWidth="1"/>
    <col min="1276" max="1276" width="14.5703125" style="58" customWidth="1"/>
    <col min="1277" max="1277" width="11.28515625" style="58" customWidth="1"/>
    <col min="1278" max="1278" width="13.42578125" style="58" customWidth="1"/>
    <col min="1279" max="1279" width="14.5703125" style="58" customWidth="1"/>
    <col min="1280" max="1280" width="11.140625" style="58" customWidth="1"/>
    <col min="1281" max="1281" width="13.28515625" style="58" customWidth="1"/>
    <col min="1282" max="1282" width="14.5703125" style="58" customWidth="1"/>
    <col min="1283" max="1284" width="12.85546875" style="58" customWidth="1"/>
    <col min="1285" max="1285" width="11" style="58" customWidth="1"/>
    <col min="1286" max="1529" width="9.140625" style="58"/>
    <col min="1530" max="1530" width="7.85546875" style="58" customWidth="1"/>
    <col min="1531" max="1531" width="69" style="58" customWidth="1"/>
    <col min="1532" max="1532" width="14.5703125" style="58" customWidth="1"/>
    <col min="1533" max="1533" width="11.28515625" style="58" customWidth="1"/>
    <col min="1534" max="1534" width="13.42578125" style="58" customWidth="1"/>
    <col min="1535" max="1535" width="14.5703125" style="58" customWidth="1"/>
    <col min="1536" max="1536" width="11.140625" style="58" customWidth="1"/>
    <col min="1537" max="1537" width="13.28515625" style="58" customWidth="1"/>
    <col min="1538" max="1538" width="14.5703125" style="58" customWidth="1"/>
    <col min="1539" max="1540" width="12.85546875" style="58" customWidth="1"/>
    <col min="1541" max="1541" width="11" style="58" customWidth="1"/>
    <col min="1542" max="1785" width="9.140625" style="58"/>
    <col min="1786" max="1786" width="7.85546875" style="58" customWidth="1"/>
    <col min="1787" max="1787" width="69" style="58" customWidth="1"/>
    <col min="1788" max="1788" width="14.5703125" style="58" customWidth="1"/>
    <col min="1789" max="1789" width="11.28515625" style="58" customWidth="1"/>
    <col min="1790" max="1790" width="13.42578125" style="58" customWidth="1"/>
    <col min="1791" max="1791" width="14.5703125" style="58" customWidth="1"/>
    <col min="1792" max="1792" width="11.140625" style="58" customWidth="1"/>
    <col min="1793" max="1793" width="13.28515625" style="58" customWidth="1"/>
    <col min="1794" max="1794" width="14.5703125" style="58" customWidth="1"/>
    <col min="1795" max="1796" width="12.85546875" style="58" customWidth="1"/>
    <col min="1797" max="1797" width="11" style="58" customWidth="1"/>
    <col min="1798" max="2041" width="9.140625" style="58"/>
    <col min="2042" max="2042" width="7.85546875" style="58" customWidth="1"/>
    <col min="2043" max="2043" width="69" style="58" customWidth="1"/>
    <col min="2044" max="2044" width="14.5703125" style="58" customWidth="1"/>
    <col min="2045" max="2045" width="11.28515625" style="58" customWidth="1"/>
    <col min="2046" max="2046" width="13.42578125" style="58" customWidth="1"/>
    <col min="2047" max="2047" width="14.5703125" style="58" customWidth="1"/>
    <col min="2048" max="2048" width="11.140625" style="58" customWidth="1"/>
    <col min="2049" max="2049" width="13.28515625" style="58" customWidth="1"/>
    <col min="2050" max="2050" width="14.5703125" style="58" customWidth="1"/>
    <col min="2051" max="2052" width="12.85546875" style="58" customWidth="1"/>
    <col min="2053" max="2053" width="11" style="58" customWidth="1"/>
    <col min="2054" max="2297" width="9.140625" style="58"/>
    <col min="2298" max="2298" width="7.85546875" style="58" customWidth="1"/>
    <col min="2299" max="2299" width="69" style="58" customWidth="1"/>
    <col min="2300" max="2300" width="14.5703125" style="58" customWidth="1"/>
    <col min="2301" max="2301" width="11.28515625" style="58" customWidth="1"/>
    <col min="2302" max="2302" width="13.42578125" style="58" customWidth="1"/>
    <col min="2303" max="2303" width="14.5703125" style="58" customWidth="1"/>
    <col min="2304" max="2304" width="11.140625" style="58" customWidth="1"/>
    <col min="2305" max="2305" width="13.28515625" style="58" customWidth="1"/>
    <col min="2306" max="2306" width="14.5703125" style="58" customWidth="1"/>
    <col min="2307" max="2308" width="12.85546875" style="58" customWidth="1"/>
    <col min="2309" max="2309" width="11" style="58" customWidth="1"/>
    <col min="2310" max="2553" width="9.140625" style="58"/>
    <col min="2554" max="2554" width="7.85546875" style="58" customWidth="1"/>
    <col min="2555" max="2555" width="69" style="58" customWidth="1"/>
    <col min="2556" max="2556" width="14.5703125" style="58" customWidth="1"/>
    <col min="2557" max="2557" width="11.28515625" style="58" customWidth="1"/>
    <col min="2558" max="2558" width="13.42578125" style="58" customWidth="1"/>
    <col min="2559" max="2559" width="14.5703125" style="58" customWidth="1"/>
    <col min="2560" max="2560" width="11.140625" style="58" customWidth="1"/>
    <col min="2561" max="2561" width="13.28515625" style="58" customWidth="1"/>
    <col min="2562" max="2562" width="14.5703125" style="58" customWidth="1"/>
    <col min="2563" max="2564" width="12.85546875" style="58" customWidth="1"/>
    <col min="2565" max="2565" width="11" style="58" customWidth="1"/>
    <col min="2566" max="2809" width="9.140625" style="58"/>
    <col min="2810" max="2810" width="7.85546875" style="58" customWidth="1"/>
    <col min="2811" max="2811" width="69" style="58" customWidth="1"/>
    <col min="2812" max="2812" width="14.5703125" style="58" customWidth="1"/>
    <col min="2813" max="2813" width="11.28515625" style="58" customWidth="1"/>
    <col min="2814" max="2814" width="13.42578125" style="58" customWidth="1"/>
    <col min="2815" max="2815" width="14.5703125" style="58" customWidth="1"/>
    <col min="2816" max="2816" width="11.140625" style="58" customWidth="1"/>
    <col min="2817" max="2817" width="13.28515625" style="58" customWidth="1"/>
    <col min="2818" max="2818" width="14.5703125" style="58" customWidth="1"/>
    <col min="2819" max="2820" width="12.85546875" style="58" customWidth="1"/>
    <col min="2821" max="2821" width="11" style="58" customWidth="1"/>
    <col min="2822" max="3065" width="9.140625" style="58"/>
    <col min="3066" max="3066" width="7.85546875" style="58" customWidth="1"/>
    <col min="3067" max="3067" width="69" style="58" customWidth="1"/>
    <col min="3068" max="3068" width="14.5703125" style="58" customWidth="1"/>
    <col min="3069" max="3069" width="11.28515625" style="58" customWidth="1"/>
    <col min="3070" max="3070" width="13.42578125" style="58" customWidth="1"/>
    <col min="3071" max="3071" width="14.5703125" style="58" customWidth="1"/>
    <col min="3072" max="3072" width="11.140625" style="58" customWidth="1"/>
    <col min="3073" max="3073" width="13.28515625" style="58" customWidth="1"/>
    <col min="3074" max="3074" width="14.5703125" style="58" customWidth="1"/>
    <col min="3075" max="3076" width="12.85546875" style="58" customWidth="1"/>
    <col min="3077" max="3077" width="11" style="58" customWidth="1"/>
    <col min="3078" max="3321" width="9.140625" style="58"/>
    <col min="3322" max="3322" width="7.85546875" style="58" customWidth="1"/>
    <col min="3323" max="3323" width="69" style="58" customWidth="1"/>
    <col min="3324" max="3324" width="14.5703125" style="58" customWidth="1"/>
    <col min="3325" max="3325" width="11.28515625" style="58" customWidth="1"/>
    <col min="3326" max="3326" width="13.42578125" style="58" customWidth="1"/>
    <col min="3327" max="3327" width="14.5703125" style="58" customWidth="1"/>
    <col min="3328" max="3328" width="11.140625" style="58" customWidth="1"/>
    <col min="3329" max="3329" width="13.28515625" style="58" customWidth="1"/>
    <col min="3330" max="3330" width="14.5703125" style="58" customWidth="1"/>
    <col min="3331" max="3332" width="12.85546875" style="58" customWidth="1"/>
    <col min="3333" max="3333" width="11" style="58" customWidth="1"/>
    <col min="3334" max="3577" width="9.140625" style="58"/>
    <col min="3578" max="3578" width="7.85546875" style="58" customWidth="1"/>
    <col min="3579" max="3579" width="69" style="58" customWidth="1"/>
    <col min="3580" max="3580" width="14.5703125" style="58" customWidth="1"/>
    <col min="3581" max="3581" width="11.28515625" style="58" customWidth="1"/>
    <col min="3582" max="3582" width="13.42578125" style="58" customWidth="1"/>
    <col min="3583" max="3583" width="14.5703125" style="58" customWidth="1"/>
    <col min="3584" max="3584" width="11.140625" style="58" customWidth="1"/>
    <col min="3585" max="3585" width="13.28515625" style="58" customWidth="1"/>
    <col min="3586" max="3586" width="14.5703125" style="58" customWidth="1"/>
    <col min="3587" max="3588" width="12.85546875" style="58" customWidth="1"/>
    <col min="3589" max="3589" width="11" style="58" customWidth="1"/>
    <col min="3590" max="3833" width="9.140625" style="58"/>
    <col min="3834" max="3834" width="7.85546875" style="58" customWidth="1"/>
    <col min="3835" max="3835" width="69" style="58" customWidth="1"/>
    <col min="3836" max="3836" width="14.5703125" style="58" customWidth="1"/>
    <col min="3837" max="3837" width="11.28515625" style="58" customWidth="1"/>
    <col min="3838" max="3838" width="13.42578125" style="58" customWidth="1"/>
    <col min="3839" max="3839" width="14.5703125" style="58" customWidth="1"/>
    <col min="3840" max="3840" width="11.140625" style="58" customWidth="1"/>
    <col min="3841" max="3841" width="13.28515625" style="58" customWidth="1"/>
    <col min="3842" max="3842" width="14.5703125" style="58" customWidth="1"/>
    <col min="3843" max="3844" width="12.85546875" style="58" customWidth="1"/>
    <col min="3845" max="3845" width="11" style="58" customWidth="1"/>
    <col min="3846" max="4089" width="9.140625" style="58"/>
    <col min="4090" max="4090" width="7.85546875" style="58" customWidth="1"/>
    <col min="4091" max="4091" width="69" style="58" customWidth="1"/>
    <col min="4092" max="4092" width="14.5703125" style="58" customWidth="1"/>
    <col min="4093" max="4093" width="11.28515625" style="58" customWidth="1"/>
    <col min="4094" max="4094" width="13.42578125" style="58" customWidth="1"/>
    <col min="4095" max="4095" width="14.5703125" style="58" customWidth="1"/>
    <col min="4096" max="4096" width="11.140625" style="58" customWidth="1"/>
    <col min="4097" max="4097" width="13.28515625" style="58" customWidth="1"/>
    <col min="4098" max="4098" width="14.5703125" style="58" customWidth="1"/>
    <col min="4099" max="4100" width="12.85546875" style="58" customWidth="1"/>
    <col min="4101" max="4101" width="11" style="58" customWidth="1"/>
    <col min="4102" max="4345" width="9.140625" style="58"/>
    <col min="4346" max="4346" width="7.85546875" style="58" customWidth="1"/>
    <col min="4347" max="4347" width="69" style="58" customWidth="1"/>
    <col min="4348" max="4348" width="14.5703125" style="58" customWidth="1"/>
    <col min="4349" max="4349" width="11.28515625" style="58" customWidth="1"/>
    <col min="4350" max="4350" width="13.42578125" style="58" customWidth="1"/>
    <col min="4351" max="4351" width="14.5703125" style="58" customWidth="1"/>
    <col min="4352" max="4352" width="11.140625" style="58" customWidth="1"/>
    <col min="4353" max="4353" width="13.28515625" style="58" customWidth="1"/>
    <col min="4354" max="4354" width="14.5703125" style="58" customWidth="1"/>
    <col min="4355" max="4356" width="12.85546875" style="58" customWidth="1"/>
    <col min="4357" max="4357" width="11" style="58" customWidth="1"/>
    <col min="4358" max="4601" width="9.140625" style="58"/>
    <col min="4602" max="4602" width="7.85546875" style="58" customWidth="1"/>
    <col min="4603" max="4603" width="69" style="58" customWidth="1"/>
    <col min="4604" max="4604" width="14.5703125" style="58" customWidth="1"/>
    <col min="4605" max="4605" width="11.28515625" style="58" customWidth="1"/>
    <col min="4606" max="4606" width="13.42578125" style="58" customWidth="1"/>
    <col min="4607" max="4607" width="14.5703125" style="58" customWidth="1"/>
    <col min="4608" max="4608" width="11.140625" style="58" customWidth="1"/>
    <col min="4609" max="4609" width="13.28515625" style="58" customWidth="1"/>
    <col min="4610" max="4610" width="14.5703125" style="58" customWidth="1"/>
    <col min="4611" max="4612" width="12.85546875" style="58" customWidth="1"/>
    <col min="4613" max="4613" width="11" style="58" customWidth="1"/>
    <col min="4614" max="4857" width="9.140625" style="58"/>
    <col min="4858" max="4858" width="7.85546875" style="58" customWidth="1"/>
    <col min="4859" max="4859" width="69" style="58" customWidth="1"/>
    <col min="4860" max="4860" width="14.5703125" style="58" customWidth="1"/>
    <col min="4861" max="4861" width="11.28515625" style="58" customWidth="1"/>
    <col min="4862" max="4862" width="13.42578125" style="58" customWidth="1"/>
    <col min="4863" max="4863" width="14.5703125" style="58" customWidth="1"/>
    <col min="4864" max="4864" width="11.140625" style="58" customWidth="1"/>
    <col min="4865" max="4865" width="13.28515625" style="58" customWidth="1"/>
    <col min="4866" max="4866" width="14.5703125" style="58" customWidth="1"/>
    <col min="4867" max="4868" width="12.85546875" style="58" customWidth="1"/>
    <col min="4869" max="4869" width="11" style="58" customWidth="1"/>
    <col min="4870" max="5113" width="9.140625" style="58"/>
    <col min="5114" max="5114" width="7.85546875" style="58" customWidth="1"/>
    <col min="5115" max="5115" width="69" style="58" customWidth="1"/>
    <col min="5116" max="5116" width="14.5703125" style="58" customWidth="1"/>
    <col min="5117" max="5117" width="11.28515625" style="58" customWidth="1"/>
    <col min="5118" max="5118" width="13.42578125" style="58" customWidth="1"/>
    <col min="5119" max="5119" width="14.5703125" style="58" customWidth="1"/>
    <col min="5120" max="5120" width="11.140625" style="58" customWidth="1"/>
    <col min="5121" max="5121" width="13.28515625" style="58" customWidth="1"/>
    <col min="5122" max="5122" width="14.5703125" style="58" customWidth="1"/>
    <col min="5123" max="5124" width="12.85546875" style="58" customWidth="1"/>
    <col min="5125" max="5125" width="11" style="58" customWidth="1"/>
    <col min="5126" max="5369" width="9.140625" style="58"/>
    <col min="5370" max="5370" width="7.85546875" style="58" customWidth="1"/>
    <col min="5371" max="5371" width="69" style="58" customWidth="1"/>
    <col min="5372" max="5372" width="14.5703125" style="58" customWidth="1"/>
    <col min="5373" max="5373" width="11.28515625" style="58" customWidth="1"/>
    <col min="5374" max="5374" width="13.42578125" style="58" customWidth="1"/>
    <col min="5375" max="5375" width="14.5703125" style="58" customWidth="1"/>
    <col min="5376" max="5376" width="11.140625" style="58" customWidth="1"/>
    <col min="5377" max="5377" width="13.28515625" style="58" customWidth="1"/>
    <col min="5378" max="5378" width="14.5703125" style="58" customWidth="1"/>
    <col min="5379" max="5380" width="12.85546875" style="58" customWidth="1"/>
    <col min="5381" max="5381" width="11" style="58" customWidth="1"/>
    <col min="5382" max="5625" width="9.140625" style="58"/>
    <col min="5626" max="5626" width="7.85546875" style="58" customWidth="1"/>
    <col min="5627" max="5627" width="69" style="58" customWidth="1"/>
    <col min="5628" max="5628" width="14.5703125" style="58" customWidth="1"/>
    <col min="5629" max="5629" width="11.28515625" style="58" customWidth="1"/>
    <col min="5630" max="5630" width="13.42578125" style="58" customWidth="1"/>
    <col min="5631" max="5631" width="14.5703125" style="58" customWidth="1"/>
    <col min="5632" max="5632" width="11.140625" style="58" customWidth="1"/>
    <col min="5633" max="5633" width="13.28515625" style="58" customWidth="1"/>
    <col min="5634" max="5634" width="14.5703125" style="58" customWidth="1"/>
    <col min="5635" max="5636" width="12.85546875" style="58" customWidth="1"/>
    <col min="5637" max="5637" width="11" style="58" customWidth="1"/>
    <col min="5638" max="5881" width="9.140625" style="58"/>
    <col min="5882" max="5882" width="7.85546875" style="58" customWidth="1"/>
    <col min="5883" max="5883" width="69" style="58" customWidth="1"/>
    <col min="5884" max="5884" width="14.5703125" style="58" customWidth="1"/>
    <col min="5885" max="5885" width="11.28515625" style="58" customWidth="1"/>
    <col min="5886" max="5886" width="13.42578125" style="58" customWidth="1"/>
    <col min="5887" max="5887" width="14.5703125" style="58" customWidth="1"/>
    <col min="5888" max="5888" width="11.140625" style="58" customWidth="1"/>
    <col min="5889" max="5889" width="13.28515625" style="58" customWidth="1"/>
    <col min="5890" max="5890" width="14.5703125" style="58" customWidth="1"/>
    <col min="5891" max="5892" width="12.85546875" style="58" customWidth="1"/>
    <col min="5893" max="5893" width="11" style="58" customWidth="1"/>
    <col min="5894" max="6137" width="9.140625" style="58"/>
    <col min="6138" max="6138" width="7.85546875" style="58" customWidth="1"/>
    <col min="6139" max="6139" width="69" style="58" customWidth="1"/>
    <col min="6140" max="6140" width="14.5703125" style="58" customWidth="1"/>
    <col min="6141" max="6141" width="11.28515625" style="58" customWidth="1"/>
    <col min="6142" max="6142" width="13.42578125" style="58" customWidth="1"/>
    <col min="6143" max="6143" width="14.5703125" style="58" customWidth="1"/>
    <col min="6144" max="6144" width="11.140625" style="58" customWidth="1"/>
    <col min="6145" max="6145" width="13.28515625" style="58" customWidth="1"/>
    <col min="6146" max="6146" width="14.5703125" style="58" customWidth="1"/>
    <col min="6147" max="6148" width="12.85546875" style="58" customWidth="1"/>
    <col min="6149" max="6149" width="11" style="58" customWidth="1"/>
    <col min="6150" max="6393" width="9.140625" style="58"/>
    <col min="6394" max="6394" width="7.85546875" style="58" customWidth="1"/>
    <col min="6395" max="6395" width="69" style="58" customWidth="1"/>
    <col min="6396" max="6396" width="14.5703125" style="58" customWidth="1"/>
    <col min="6397" max="6397" width="11.28515625" style="58" customWidth="1"/>
    <col min="6398" max="6398" width="13.42578125" style="58" customWidth="1"/>
    <col min="6399" max="6399" width="14.5703125" style="58" customWidth="1"/>
    <col min="6400" max="6400" width="11.140625" style="58" customWidth="1"/>
    <col min="6401" max="6401" width="13.28515625" style="58" customWidth="1"/>
    <col min="6402" max="6402" width="14.5703125" style="58" customWidth="1"/>
    <col min="6403" max="6404" width="12.85546875" style="58" customWidth="1"/>
    <col min="6405" max="6405" width="11" style="58" customWidth="1"/>
    <col min="6406" max="6649" width="9.140625" style="58"/>
    <col min="6650" max="6650" width="7.85546875" style="58" customWidth="1"/>
    <col min="6651" max="6651" width="69" style="58" customWidth="1"/>
    <col min="6652" max="6652" width="14.5703125" style="58" customWidth="1"/>
    <col min="6653" max="6653" width="11.28515625" style="58" customWidth="1"/>
    <col min="6654" max="6654" width="13.42578125" style="58" customWidth="1"/>
    <col min="6655" max="6655" width="14.5703125" style="58" customWidth="1"/>
    <col min="6656" max="6656" width="11.140625" style="58" customWidth="1"/>
    <col min="6657" max="6657" width="13.28515625" style="58" customWidth="1"/>
    <col min="6658" max="6658" width="14.5703125" style="58" customWidth="1"/>
    <col min="6659" max="6660" width="12.85546875" style="58" customWidth="1"/>
    <col min="6661" max="6661" width="11" style="58" customWidth="1"/>
    <col min="6662" max="6905" width="9.140625" style="58"/>
    <col min="6906" max="6906" width="7.85546875" style="58" customWidth="1"/>
    <col min="6907" max="6907" width="69" style="58" customWidth="1"/>
    <col min="6908" max="6908" width="14.5703125" style="58" customWidth="1"/>
    <col min="6909" max="6909" width="11.28515625" style="58" customWidth="1"/>
    <col min="6910" max="6910" width="13.42578125" style="58" customWidth="1"/>
    <col min="6911" max="6911" width="14.5703125" style="58" customWidth="1"/>
    <col min="6912" max="6912" width="11.140625" style="58" customWidth="1"/>
    <col min="6913" max="6913" width="13.28515625" style="58" customWidth="1"/>
    <col min="6914" max="6914" width="14.5703125" style="58" customWidth="1"/>
    <col min="6915" max="6916" width="12.85546875" style="58" customWidth="1"/>
    <col min="6917" max="6917" width="11" style="58" customWidth="1"/>
    <col min="6918" max="7161" width="9.140625" style="58"/>
    <col min="7162" max="7162" width="7.85546875" style="58" customWidth="1"/>
    <col min="7163" max="7163" width="69" style="58" customWidth="1"/>
    <col min="7164" max="7164" width="14.5703125" style="58" customWidth="1"/>
    <col min="7165" max="7165" width="11.28515625" style="58" customWidth="1"/>
    <col min="7166" max="7166" width="13.42578125" style="58" customWidth="1"/>
    <col min="7167" max="7167" width="14.5703125" style="58" customWidth="1"/>
    <col min="7168" max="7168" width="11.140625" style="58" customWidth="1"/>
    <col min="7169" max="7169" width="13.28515625" style="58" customWidth="1"/>
    <col min="7170" max="7170" width="14.5703125" style="58" customWidth="1"/>
    <col min="7171" max="7172" width="12.85546875" style="58" customWidth="1"/>
    <col min="7173" max="7173" width="11" style="58" customWidth="1"/>
    <col min="7174" max="7417" width="9.140625" style="58"/>
    <col min="7418" max="7418" width="7.85546875" style="58" customWidth="1"/>
    <col min="7419" max="7419" width="69" style="58" customWidth="1"/>
    <col min="7420" max="7420" width="14.5703125" style="58" customWidth="1"/>
    <col min="7421" max="7421" width="11.28515625" style="58" customWidth="1"/>
    <col min="7422" max="7422" width="13.42578125" style="58" customWidth="1"/>
    <col min="7423" max="7423" width="14.5703125" style="58" customWidth="1"/>
    <col min="7424" max="7424" width="11.140625" style="58" customWidth="1"/>
    <col min="7425" max="7425" width="13.28515625" style="58" customWidth="1"/>
    <col min="7426" max="7426" width="14.5703125" style="58" customWidth="1"/>
    <col min="7427" max="7428" width="12.85546875" style="58" customWidth="1"/>
    <col min="7429" max="7429" width="11" style="58" customWidth="1"/>
    <col min="7430" max="7673" width="9.140625" style="58"/>
    <col min="7674" max="7674" width="7.85546875" style="58" customWidth="1"/>
    <col min="7675" max="7675" width="69" style="58" customWidth="1"/>
    <col min="7676" max="7676" width="14.5703125" style="58" customWidth="1"/>
    <col min="7677" max="7677" width="11.28515625" style="58" customWidth="1"/>
    <col min="7678" max="7678" width="13.42578125" style="58" customWidth="1"/>
    <col min="7679" max="7679" width="14.5703125" style="58" customWidth="1"/>
    <col min="7680" max="7680" width="11.140625" style="58" customWidth="1"/>
    <col min="7681" max="7681" width="13.28515625" style="58" customWidth="1"/>
    <col min="7682" max="7682" width="14.5703125" style="58" customWidth="1"/>
    <col min="7683" max="7684" width="12.85546875" style="58" customWidth="1"/>
    <col min="7685" max="7685" width="11" style="58" customWidth="1"/>
    <col min="7686" max="7929" width="9.140625" style="58"/>
    <col min="7930" max="7930" width="7.85546875" style="58" customWidth="1"/>
    <col min="7931" max="7931" width="69" style="58" customWidth="1"/>
    <col min="7932" max="7932" width="14.5703125" style="58" customWidth="1"/>
    <col min="7933" max="7933" width="11.28515625" style="58" customWidth="1"/>
    <col min="7934" max="7934" width="13.42578125" style="58" customWidth="1"/>
    <col min="7935" max="7935" width="14.5703125" style="58" customWidth="1"/>
    <col min="7936" max="7936" width="11.140625" style="58" customWidth="1"/>
    <col min="7937" max="7937" width="13.28515625" style="58" customWidth="1"/>
    <col min="7938" max="7938" width="14.5703125" style="58" customWidth="1"/>
    <col min="7939" max="7940" width="12.85546875" style="58" customWidth="1"/>
    <col min="7941" max="7941" width="11" style="58" customWidth="1"/>
    <col min="7942" max="8185" width="9.140625" style="58"/>
    <col min="8186" max="8186" width="7.85546875" style="58" customWidth="1"/>
    <col min="8187" max="8187" width="69" style="58" customWidth="1"/>
    <col min="8188" max="8188" width="14.5703125" style="58" customWidth="1"/>
    <col min="8189" max="8189" width="11.28515625" style="58" customWidth="1"/>
    <col min="8190" max="8190" width="13.42578125" style="58" customWidth="1"/>
    <col min="8191" max="8191" width="14.5703125" style="58" customWidth="1"/>
    <col min="8192" max="8192" width="11.140625" style="58" customWidth="1"/>
    <col min="8193" max="8193" width="13.28515625" style="58" customWidth="1"/>
    <col min="8194" max="8194" width="14.5703125" style="58" customWidth="1"/>
    <col min="8195" max="8196" width="12.85546875" style="58" customWidth="1"/>
    <col min="8197" max="8197" width="11" style="58" customWidth="1"/>
    <col min="8198" max="8441" width="9.140625" style="58"/>
    <col min="8442" max="8442" width="7.85546875" style="58" customWidth="1"/>
    <col min="8443" max="8443" width="69" style="58" customWidth="1"/>
    <col min="8444" max="8444" width="14.5703125" style="58" customWidth="1"/>
    <col min="8445" max="8445" width="11.28515625" style="58" customWidth="1"/>
    <col min="8446" max="8446" width="13.42578125" style="58" customWidth="1"/>
    <col min="8447" max="8447" width="14.5703125" style="58" customWidth="1"/>
    <col min="8448" max="8448" width="11.140625" style="58" customWidth="1"/>
    <col min="8449" max="8449" width="13.28515625" style="58" customWidth="1"/>
    <col min="8450" max="8450" width="14.5703125" style="58" customWidth="1"/>
    <col min="8451" max="8452" width="12.85546875" style="58" customWidth="1"/>
    <col min="8453" max="8453" width="11" style="58" customWidth="1"/>
    <col min="8454" max="8697" width="9.140625" style="58"/>
    <col min="8698" max="8698" width="7.85546875" style="58" customWidth="1"/>
    <col min="8699" max="8699" width="69" style="58" customWidth="1"/>
    <col min="8700" max="8700" width="14.5703125" style="58" customWidth="1"/>
    <col min="8701" max="8701" width="11.28515625" style="58" customWidth="1"/>
    <col min="8702" max="8702" width="13.42578125" style="58" customWidth="1"/>
    <col min="8703" max="8703" width="14.5703125" style="58" customWidth="1"/>
    <col min="8704" max="8704" width="11.140625" style="58" customWidth="1"/>
    <col min="8705" max="8705" width="13.28515625" style="58" customWidth="1"/>
    <col min="8706" max="8706" width="14.5703125" style="58" customWidth="1"/>
    <col min="8707" max="8708" width="12.85546875" style="58" customWidth="1"/>
    <col min="8709" max="8709" width="11" style="58" customWidth="1"/>
    <col min="8710" max="8953" width="9.140625" style="58"/>
    <col min="8954" max="8954" width="7.85546875" style="58" customWidth="1"/>
    <col min="8955" max="8955" width="69" style="58" customWidth="1"/>
    <col min="8956" max="8956" width="14.5703125" style="58" customWidth="1"/>
    <col min="8957" max="8957" width="11.28515625" style="58" customWidth="1"/>
    <col min="8958" max="8958" width="13.42578125" style="58" customWidth="1"/>
    <col min="8959" max="8959" width="14.5703125" style="58" customWidth="1"/>
    <col min="8960" max="8960" width="11.140625" style="58" customWidth="1"/>
    <col min="8961" max="8961" width="13.28515625" style="58" customWidth="1"/>
    <col min="8962" max="8962" width="14.5703125" style="58" customWidth="1"/>
    <col min="8963" max="8964" width="12.85546875" style="58" customWidth="1"/>
    <col min="8965" max="8965" width="11" style="58" customWidth="1"/>
    <col min="8966" max="9209" width="9.140625" style="58"/>
    <col min="9210" max="9210" width="7.85546875" style="58" customWidth="1"/>
    <col min="9211" max="9211" width="69" style="58" customWidth="1"/>
    <col min="9212" max="9212" width="14.5703125" style="58" customWidth="1"/>
    <col min="9213" max="9213" width="11.28515625" style="58" customWidth="1"/>
    <col min="9214" max="9214" width="13.42578125" style="58" customWidth="1"/>
    <col min="9215" max="9215" width="14.5703125" style="58" customWidth="1"/>
    <col min="9216" max="9216" width="11.140625" style="58" customWidth="1"/>
    <col min="9217" max="9217" width="13.28515625" style="58" customWidth="1"/>
    <col min="9218" max="9218" width="14.5703125" style="58" customWidth="1"/>
    <col min="9219" max="9220" width="12.85546875" style="58" customWidth="1"/>
    <col min="9221" max="9221" width="11" style="58" customWidth="1"/>
    <col min="9222" max="9465" width="9.140625" style="58"/>
    <col min="9466" max="9466" width="7.85546875" style="58" customWidth="1"/>
    <col min="9467" max="9467" width="69" style="58" customWidth="1"/>
    <col min="9468" max="9468" width="14.5703125" style="58" customWidth="1"/>
    <col min="9469" max="9469" width="11.28515625" style="58" customWidth="1"/>
    <col min="9470" max="9470" width="13.42578125" style="58" customWidth="1"/>
    <col min="9471" max="9471" width="14.5703125" style="58" customWidth="1"/>
    <col min="9472" max="9472" width="11.140625" style="58" customWidth="1"/>
    <col min="9473" max="9473" width="13.28515625" style="58" customWidth="1"/>
    <col min="9474" max="9474" width="14.5703125" style="58" customWidth="1"/>
    <col min="9475" max="9476" width="12.85546875" style="58" customWidth="1"/>
    <col min="9477" max="9477" width="11" style="58" customWidth="1"/>
    <col min="9478" max="9721" width="9.140625" style="58"/>
    <col min="9722" max="9722" width="7.85546875" style="58" customWidth="1"/>
    <col min="9723" max="9723" width="69" style="58" customWidth="1"/>
    <col min="9724" max="9724" width="14.5703125" style="58" customWidth="1"/>
    <col min="9725" max="9725" width="11.28515625" style="58" customWidth="1"/>
    <col min="9726" max="9726" width="13.42578125" style="58" customWidth="1"/>
    <col min="9727" max="9727" width="14.5703125" style="58" customWidth="1"/>
    <col min="9728" max="9728" width="11.140625" style="58" customWidth="1"/>
    <col min="9729" max="9729" width="13.28515625" style="58" customWidth="1"/>
    <col min="9730" max="9730" width="14.5703125" style="58" customWidth="1"/>
    <col min="9731" max="9732" width="12.85546875" style="58" customWidth="1"/>
    <col min="9733" max="9733" width="11" style="58" customWidth="1"/>
    <col min="9734" max="9977" width="9.140625" style="58"/>
    <col min="9978" max="9978" width="7.85546875" style="58" customWidth="1"/>
    <col min="9979" max="9979" width="69" style="58" customWidth="1"/>
    <col min="9980" max="9980" width="14.5703125" style="58" customWidth="1"/>
    <col min="9981" max="9981" width="11.28515625" style="58" customWidth="1"/>
    <col min="9982" max="9982" width="13.42578125" style="58" customWidth="1"/>
    <col min="9983" max="9983" width="14.5703125" style="58" customWidth="1"/>
    <col min="9984" max="9984" width="11.140625" style="58" customWidth="1"/>
    <col min="9985" max="9985" width="13.28515625" style="58" customWidth="1"/>
    <col min="9986" max="9986" width="14.5703125" style="58" customWidth="1"/>
    <col min="9987" max="9988" width="12.85546875" style="58" customWidth="1"/>
    <col min="9989" max="9989" width="11" style="58" customWidth="1"/>
    <col min="9990" max="10233" width="9.140625" style="58"/>
    <col min="10234" max="10234" width="7.85546875" style="58" customWidth="1"/>
    <col min="10235" max="10235" width="69" style="58" customWidth="1"/>
    <col min="10236" max="10236" width="14.5703125" style="58" customWidth="1"/>
    <col min="10237" max="10237" width="11.28515625" style="58" customWidth="1"/>
    <col min="10238" max="10238" width="13.42578125" style="58" customWidth="1"/>
    <col min="10239" max="10239" width="14.5703125" style="58" customWidth="1"/>
    <col min="10240" max="10240" width="11.140625" style="58" customWidth="1"/>
    <col min="10241" max="10241" width="13.28515625" style="58" customWidth="1"/>
    <col min="10242" max="10242" width="14.5703125" style="58" customWidth="1"/>
    <col min="10243" max="10244" width="12.85546875" style="58" customWidth="1"/>
    <col min="10245" max="10245" width="11" style="58" customWidth="1"/>
    <col min="10246" max="10489" width="9.140625" style="58"/>
    <col min="10490" max="10490" width="7.85546875" style="58" customWidth="1"/>
    <col min="10491" max="10491" width="69" style="58" customWidth="1"/>
    <col min="10492" max="10492" width="14.5703125" style="58" customWidth="1"/>
    <col min="10493" max="10493" width="11.28515625" style="58" customWidth="1"/>
    <col min="10494" max="10494" width="13.42578125" style="58" customWidth="1"/>
    <col min="10495" max="10495" width="14.5703125" style="58" customWidth="1"/>
    <col min="10496" max="10496" width="11.140625" style="58" customWidth="1"/>
    <col min="10497" max="10497" width="13.28515625" style="58" customWidth="1"/>
    <col min="10498" max="10498" width="14.5703125" style="58" customWidth="1"/>
    <col min="10499" max="10500" width="12.85546875" style="58" customWidth="1"/>
    <col min="10501" max="10501" width="11" style="58" customWidth="1"/>
    <col min="10502" max="10745" width="9.140625" style="58"/>
    <col min="10746" max="10746" width="7.85546875" style="58" customWidth="1"/>
    <col min="10747" max="10747" width="69" style="58" customWidth="1"/>
    <col min="10748" max="10748" width="14.5703125" style="58" customWidth="1"/>
    <col min="10749" max="10749" width="11.28515625" style="58" customWidth="1"/>
    <col min="10750" max="10750" width="13.42578125" style="58" customWidth="1"/>
    <col min="10751" max="10751" width="14.5703125" style="58" customWidth="1"/>
    <col min="10752" max="10752" width="11.140625" style="58" customWidth="1"/>
    <col min="10753" max="10753" width="13.28515625" style="58" customWidth="1"/>
    <col min="10754" max="10754" width="14.5703125" style="58" customWidth="1"/>
    <col min="10755" max="10756" width="12.85546875" style="58" customWidth="1"/>
    <col min="10757" max="10757" width="11" style="58" customWidth="1"/>
    <col min="10758" max="11001" width="9.140625" style="58"/>
    <col min="11002" max="11002" width="7.85546875" style="58" customWidth="1"/>
    <col min="11003" max="11003" width="69" style="58" customWidth="1"/>
    <col min="11004" max="11004" width="14.5703125" style="58" customWidth="1"/>
    <col min="11005" max="11005" width="11.28515625" style="58" customWidth="1"/>
    <col min="11006" max="11006" width="13.42578125" style="58" customWidth="1"/>
    <col min="11007" max="11007" width="14.5703125" style="58" customWidth="1"/>
    <col min="11008" max="11008" width="11.140625" style="58" customWidth="1"/>
    <col min="11009" max="11009" width="13.28515625" style="58" customWidth="1"/>
    <col min="11010" max="11010" width="14.5703125" style="58" customWidth="1"/>
    <col min="11011" max="11012" width="12.85546875" style="58" customWidth="1"/>
    <col min="11013" max="11013" width="11" style="58" customWidth="1"/>
    <col min="11014" max="11257" width="9.140625" style="58"/>
    <col min="11258" max="11258" width="7.85546875" style="58" customWidth="1"/>
    <col min="11259" max="11259" width="69" style="58" customWidth="1"/>
    <col min="11260" max="11260" width="14.5703125" style="58" customWidth="1"/>
    <col min="11261" max="11261" width="11.28515625" style="58" customWidth="1"/>
    <col min="11262" max="11262" width="13.42578125" style="58" customWidth="1"/>
    <col min="11263" max="11263" width="14.5703125" style="58" customWidth="1"/>
    <col min="11264" max="11264" width="11.140625" style="58" customWidth="1"/>
    <col min="11265" max="11265" width="13.28515625" style="58" customWidth="1"/>
    <col min="11266" max="11266" width="14.5703125" style="58" customWidth="1"/>
    <col min="11267" max="11268" width="12.85546875" style="58" customWidth="1"/>
    <col min="11269" max="11269" width="11" style="58" customWidth="1"/>
    <col min="11270" max="11513" width="9.140625" style="58"/>
    <col min="11514" max="11514" width="7.85546875" style="58" customWidth="1"/>
    <col min="11515" max="11515" width="69" style="58" customWidth="1"/>
    <col min="11516" max="11516" width="14.5703125" style="58" customWidth="1"/>
    <col min="11517" max="11517" width="11.28515625" style="58" customWidth="1"/>
    <col min="11518" max="11518" width="13.42578125" style="58" customWidth="1"/>
    <col min="11519" max="11519" width="14.5703125" style="58" customWidth="1"/>
    <col min="11520" max="11520" width="11.140625" style="58" customWidth="1"/>
    <col min="11521" max="11521" width="13.28515625" style="58" customWidth="1"/>
    <col min="11522" max="11522" width="14.5703125" style="58" customWidth="1"/>
    <col min="11523" max="11524" width="12.85546875" style="58" customWidth="1"/>
    <col min="11525" max="11525" width="11" style="58" customWidth="1"/>
    <col min="11526" max="11769" width="9.140625" style="58"/>
    <col min="11770" max="11770" width="7.85546875" style="58" customWidth="1"/>
    <col min="11771" max="11771" width="69" style="58" customWidth="1"/>
    <col min="11772" max="11772" width="14.5703125" style="58" customWidth="1"/>
    <col min="11773" max="11773" width="11.28515625" style="58" customWidth="1"/>
    <col min="11774" max="11774" width="13.42578125" style="58" customWidth="1"/>
    <col min="11775" max="11775" width="14.5703125" style="58" customWidth="1"/>
    <col min="11776" max="11776" width="11.140625" style="58" customWidth="1"/>
    <col min="11777" max="11777" width="13.28515625" style="58" customWidth="1"/>
    <col min="11778" max="11778" width="14.5703125" style="58" customWidth="1"/>
    <col min="11779" max="11780" width="12.85546875" style="58" customWidth="1"/>
    <col min="11781" max="11781" width="11" style="58" customWidth="1"/>
    <col min="11782" max="12025" width="9.140625" style="58"/>
    <col min="12026" max="12026" width="7.85546875" style="58" customWidth="1"/>
    <col min="12027" max="12027" width="69" style="58" customWidth="1"/>
    <col min="12028" max="12028" width="14.5703125" style="58" customWidth="1"/>
    <col min="12029" max="12029" width="11.28515625" style="58" customWidth="1"/>
    <col min="12030" max="12030" width="13.42578125" style="58" customWidth="1"/>
    <col min="12031" max="12031" width="14.5703125" style="58" customWidth="1"/>
    <col min="12032" max="12032" width="11.140625" style="58" customWidth="1"/>
    <col min="12033" max="12033" width="13.28515625" style="58" customWidth="1"/>
    <col min="12034" max="12034" width="14.5703125" style="58" customWidth="1"/>
    <col min="12035" max="12036" width="12.85546875" style="58" customWidth="1"/>
    <col min="12037" max="12037" width="11" style="58" customWidth="1"/>
    <col min="12038" max="12281" width="9.140625" style="58"/>
    <col min="12282" max="12282" width="7.85546875" style="58" customWidth="1"/>
    <col min="12283" max="12283" width="69" style="58" customWidth="1"/>
    <col min="12284" max="12284" width="14.5703125" style="58" customWidth="1"/>
    <col min="12285" max="12285" width="11.28515625" style="58" customWidth="1"/>
    <col min="12286" max="12286" width="13.42578125" style="58" customWidth="1"/>
    <col min="12287" max="12287" width="14.5703125" style="58" customWidth="1"/>
    <col min="12288" max="12288" width="11.140625" style="58" customWidth="1"/>
    <col min="12289" max="12289" width="13.28515625" style="58" customWidth="1"/>
    <col min="12290" max="12290" width="14.5703125" style="58" customWidth="1"/>
    <col min="12291" max="12292" width="12.85546875" style="58" customWidth="1"/>
    <col min="12293" max="12293" width="11" style="58" customWidth="1"/>
    <col min="12294" max="12537" width="9.140625" style="58"/>
    <col min="12538" max="12538" width="7.85546875" style="58" customWidth="1"/>
    <col min="12539" max="12539" width="69" style="58" customWidth="1"/>
    <col min="12540" max="12540" width="14.5703125" style="58" customWidth="1"/>
    <col min="12541" max="12541" width="11.28515625" style="58" customWidth="1"/>
    <col min="12542" max="12542" width="13.42578125" style="58" customWidth="1"/>
    <col min="12543" max="12543" width="14.5703125" style="58" customWidth="1"/>
    <col min="12544" max="12544" width="11.140625" style="58" customWidth="1"/>
    <col min="12545" max="12545" width="13.28515625" style="58" customWidth="1"/>
    <col min="12546" max="12546" width="14.5703125" style="58" customWidth="1"/>
    <col min="12547" max="12548" width="12.85546875" style="58" customWidth="1"/>
    <col min="12549" max="12549" width="11" style="58" customWidth="1"/>
    <col min="12550" max="12793" width="9.140625" style="58"/>
    <col min="12794" max="12794" width="7.85546875" style="58" customWidth="1"/>
    <col min="12795" max="12795" width="69" style="58" customWidth="1"/>
    <col min="12796" max="12796" width="14.5703125" style="58" customWidth="1"/>
    <col min="12797" max="12797" width="11.28515625" style="58" customWidth="1"/>
    <col min="12798" max="12798" width="13.42578125" style="58" customWidth="1"/>
    <col min="12799" max="12799" width="14.5703125" style="58" customWidth="1"/>
    <col min="12800" max="12800" width="11.140625" style="58" customWidth="1"/>
    <col min="12801" max="12801" width="13.28515625" style="58" customWidth="1"/>
    <col min="12802" max="12802" width="14.5703125" style="58" customWidth="1"/>
    <col min="12803" max="12804" width="12.85546875" style="58" customWidth="1"/>
    <col min="12805" max="12805" width="11" style="58" customWidth="1"/>
    <col min="12806" max="13049" width="9.140625" style="58"/>
    <col min="13050" max="13050" width="7.85546875" style="58" customWidth="1"/>
    <col min="13051" max="13051" width="69" style="58" customWidth="1"/>
    <col min="13052" max="13052" width="14.5703125" style="58" customWidth="1"/>
    <col min="13053" max="13053" width="11.28515625" style="58" customWidth="1"/>
    <col min="13054" max="13054" width="13.42578125" style="58" customWidth="1"/>
    <col min="13055" max="13055" width="14.5703125" style="58" customWidth="1"/>
    <col min="13056" max="13056" width="11.140625" style="58" customWidth="1"/>
    <col min="13057" max="13057" width="13.28515625" style="58" customWidth="1"/>
    <col min="13058" max="13058" width="14.5703125" style="58" customWidth="1"/>
    <col min="13059" max="13060" width="12.85546875" style="58" customWidth="1"/>
    <col min="13061" max="13061" width="11" style="58" customWidth="1"/>
    <col min="13062" max="13305" width="9.140625" style="58"/>
    <col min="13306" max="13306" width="7.85546875" style="58" customWidth="1"/>
    <col min="13307" max="13307" width="69" style="58" customWidth="1"/>
    <col min="13308" max="13308" width="14.5703125" style="58" customWidth="1"/>
    <col min="13309" max="13309" width="11.28515625" style="58" customWidth="1"/>
    <col min="13310" max="13310" width="13.42578125" style="58" customWidth="1"/>
    <col min="13311" max="13311" width="14.5703125" style="58" customWidth="1"/>
    <col min="13312" max="13312" width="11.140625" style="58" customWidth="1"/>
    <col min="13313" max="13313" width="13.28515625" style="58" customWidth="1"/>
    <col min="13314" max="13314" width="14.5703125" style="58" customWidth="1"/>
    <col min="13315" max="13316" width="12.85546875" style="58" customWidth="1"/>
    <col min="13317" max="13317" width="11" style="58" customWidth="1"/>
    <col min="13318" max="13561" width="9.140625" style="58"/>
    <col min="13562" max="13562" width="7.85546875" style="58" customWidth="1"/>
    <col min="13563" max="13563" width="69" style="58" customWidth="1"/>
    <col min="13564" max="13564" width="14.5703125" style="58" customWidth="1"/>
    <col min="13565" max="13565" width="11.28515625" style="58" customWidth="1"/>
    <col min="13566" max="13566" width="13.42578125" style="58" customWidth="1"/>
    <col min="13567" max="13567" width="14.5703125" style="58" customWidth="1"/>
    <col min="13568" max="13568" width="11.140625" style="58" customWidth="1"/>
    <col min="13569" max="13569" width="13.28515625" style="58" customWidth="1"/>
    <col min="13570" max="13570" width="14.5703125" style="58" customWidth="1"/>
    <col min="13571" max="13572" width="12.85546875" style="58" customWidth="1"/>
    <col min="13573" max="13573" width="11" style="58" customWidth="1"/>
    <col min="13574" max="13817" width="9.140625" style="58"/>
    <col min="13818" max="13818" width="7.85546875" style="58" customWidth="1"/>
    <col min="13819" max="13819" width="69" style="58" customWidth="1"/>
    <col min="13820" max="13820" width="14.5703125" style="58" customWidth="1"/>
    <col min="13821" max="13821" width="11.28515625" style="58" customWidth="1"/>
    <col min="13822" max="13822" width="13.42578125" style="58" customWidth="1"/>
    <col min="13823" max="13823" width="14.5703125" style="58" customWidth="1"/>
    <col min="13824" max="13824" width="11.140625" style="58" customWidth="1"/>
    <col min="13825" max="13825" width="13.28515625" style="58" customWidth="1"/>
    <col min="13826" max="13826" width="14.5703125" style="58" customWidth="1"/>
    <col min="13827" max="13828" width="12.85546875" style="58" customWidth="1"/>
    <col min="13829" max="13829" width="11" style="58" customWidth="1"/>
    <col min="13830" max="14073" width="9.140625" style="58"/>
    <col min="14074" max="14074" width="7.85546875" style="58" customWidth="1"/>
    <col min="14075" max="14075" width="69" style="58" customWidth="1"/>
    <col min="14076" max="14076" width="14.5703125" style="58" customWidth="1"/>
    <col min="14077" max="14077" width="11.28515625" style="58" customWidth="1"/>
    <col min="14078" max="14078" width="13.42578125" style="58" customWidth="1"/>
    <col min="14079" max="14079" width="14.5703125" style="58" customWidth="1"/>
    <col min="14080" max="14080" width="11.140625" style="58" customWidth="1"/>
    <col min="14081" max="14081" width="13.28515625" style="58" customWidth="1"/>
    <col min="14082" max="14082" width="14.5703125" style="58" customWidth="1"/>
    <col min="14083" max="14084" width="12.85546875" style="58" customWidth="1"/>
    <col min="14085" max="14085" width="11" style="58" customWidth="1"/>
    <col min="14086" max="14329" width="9.140625" style="58"/>
    <col min="14330" max="14330" width="7.85546875" style="58" customWidth="1"/>
    <col min="14331" max="14331" width="69" style="58" customWidth="1"/>
    <col min="14332" max="14332" width="14.5703125" style="58" customWidth="1"/>
    <col min="14333" max="14333" width="11.28515625" style="58" customWidth="1"/>
    <col min="14334" max="14334" width="13.42578125" style="58" customWidth="1"/>
    <col min="14335" max="14335" width="14.5703125" style="58" customWidth="1"/>
    <col min="14336" max="14336" width="11.140625" style="58" customWidth="1"/>
    <col min="14337" max="14337" width="13.28515625" style="58" customWidth="1"/>
    <col min="14338" max="14338" width="14.5703125" style="58" customWidth="1"/>
    <col min="14339" max="14340" width="12.85546875" style="58" customWidth="1"/>
    <col min="14341" max="14341" width="11" style="58" customWidth="1"/>
    <col min="14342" max="14585" width="9.140625" style="58"/>
    <col min="14586" max="14586" width="7.85546875" style="58" customWidth="1"/>
    <col min="14587" max="14587" width="69" style="58" customWidth="1"/>
    <col min="14588" max="14588" width="14.5703125" style="58" customWidth="1"/>
    <col min="14589" max="14589" width="11.28515625" style="58" customWidth="1"/>
    <col min="14590" max="14590" width="13.42578125" style="58" customWidth="1"/>
    <col min="14591" max="14591" width="14.5703125" style="58" customWidth="1"/>
    <col min="14592" max="14592" width="11.140625" style="58" customWidth="1"/>
    <col min="14593" max="14593" width="13.28515625" style="58" customWidth="1"/>
    <col min="14594" max="14594" width="14.5703125" style="58" customWidth="1"/>
    <col min="14595" max="14596" width="12.85546875" style="58" customWidth="1"/>
    <col min="14597" max="14597" width="11" style="58" customWidth="1"/>
    <col min="14598" max="14841" width="9.140625" style="58"/>
    <col min="14842" max="14842" width="7.85546875" style="58" customWidth="1"/>
    <col min="14843" max="14843" width="69" style="58" customWidth="1"/>
    <col min="14844" max="14844" width="14.5703125" style="58" customWidth="1"/>
    <col min="14845" max="14845" width="11.28515625" style="58" customWidth="1"/>
    <col min="14846" max="14846" width="13.42578125" style="58" customWidth="1"/>
    <col min="14847" max="14847" width="14.5703125" style="58" customWidth="1"/>
    <col min="14848" max="14848" width="11.140625" style="58" customWidth="1"/>
    <col min="14849" max="14849" width="13.28515625" style="58" customWidth="1"/>
    <col min="14850" max="14850" width="14.5703125" style="58" customWidth="1"/>
    <col min="14851" max="14852" width="12.85546875" style="58" customWidth="1"/>
    <col min="14853" max="14853" width="11" style="58" customWidth="1"/>
    <col min="14854" max="15097" width="9.140625" style="58"/>
    <col min="15098" max="15098" width="7.85546875" style="58" customWidth="1"/>
    <col min="15099" max="15099" width="69" style="58" customWidth="1"/>
    <col min="15100" max="15100" width="14.5703125" style="58" customWidth="1"/>
    <col min="15101" max="15101" width="11.28515625" style="58" customWidth="1"/>
    <col min="15102" max="15102" width="13.42578125" style="58" customWidth="1"/>
    <col min="15103" max="15103" width="14.5703125" style="58" customWidth="1"/>
    <col min="15104" max="15104" width="11.140625" style="58" customWidth="1"/>
    <col min="15105" max="15105" width="13.28515625" style="58" customWidth="1"/>
    <col min="15106" max="15106" width="14.5703125" style="58" customWidth="1"/>
    <col min="15107" max="15108" width="12.85546875" style="58" customWidth="1"/>
    <col min="15109" max="15109" width="11" style="58" customWidth="1"/>
    <col min="15110" max="15353" width="9.140625" style="58"/>
    <col min="15354" max="15354" width="7.85546875" style="58" customWidth="1"/>
    <col min="15355" max="15355" width="69" style="58" customWidth="1"/>
    <col min="15356" max="15356" width="14.5703125" style="58" customWidth="1"/>
    <col min="15357" max="15357" width="11.28515625" style="58" customWidth="1"/>
    <col min="15358" max="15358" width="13.42578125" style="58" customWidth="1"/>
    <col min="15359" max="15359" width="14.5703125" style="58" customWidth="1"/>
    <col min="15360" max="15360" width="11.140625" style="58" customWidth="1"/>
    <col min="15361" max="15361" width="13.28515625" style="58" customWidth="1"/>
    <col min="15362" max="15362" width="14.5703125" style="58" customWidth="1"/>
    <col min="15363" max="15364" width="12.85546875" style="58" customWidth="1"/>
    <col min="15365" max="15365" width="11" style="58" customWidth="1"/>
    <col min="15366" max="15609" width="9.140625" style="58"/>
    <col min="15610" max="15610" width="7.85546875" style="58" customWidth="1"/>
    <col min="15611" max="15611" width="69" style="58" customWidth="1"/>
    <col min="15612" max="15612" width="14.5703125" style="58" customWidth="1"/>
    <col min="15613" max="15613" width="11.28515625" style="58" customWidth="1"/>
    <col min="15614" max="15614" width="13.42578125" style="58" customWidth="1"/>
    <col min="15615" max="15615" width="14.5703125" style="58" customWidth="1"/>
    <col min="15616" max="15616" width="11.140625" style="58" customWidth="1"/>
    <col min="15617" max="15617" width="13.28515625" style="58" customWidth="1"/>
    <col min="15618" max="15618" width="14.5703125" style="58" customWidth="1"/>
    <col min="15619" max="15620" width="12.85546875" style="58" customWidth="1"/>
    <col min="15621" max="15621" width="11" style="58" customWidth="1"/>
    <col min="15622" max="15865" width="9.140625" style="58"/>
    <col min="15866" max="15866" width="7.85546875" style="58" customWidth="1"/>
    <col min="15867" max="15867" width="69" style="58" customWidth="1"/>
    <col min="15868" max="15868" width="14.5703125" style="58" customWidth="1"/>
    <col min="15869" max="15869" width="11.28515625" style="58" customWidth="1"/>
    <col min="15870" max="15870" width="13.42578125" style="58" customWidth="1"/>
    <col min="15871" max="15871" width="14.5703125" style="58" customWidth="1"/>
    <col min="15872" max="15872" width="11.140625" style="58" customWidth="1"/>
    <col min="15873" max="15873" width="13.28515625" style="58" customWidth="1"/>
    <col min="15874" max="15874" width="14.5703125" style="58" customWidth="1"/>
    <col min="15875" max="15876" width="12.85546875" style="58" customWidth="1"/>
    <col min="15877" max="15877" width="11" style="58" customWidth="1"/>
    <col min="15878" max="16121" width="9.140625" style="58"/>
    <col min="16122" max="16122" width="7.85546875" style="58" customWidth="1"/>
    <col min="16123" max="16123" width="69" style="58" customWidth="1"/>
    <col min="16124" max="16124" width="14.5703125" style="58" customWidth="1"/>
    <col min="16125" max="16125" width="11.28515625" style="58" customWidth="1"/>
    <col min="16126" max="16126" width="13.42578125" style="58" customWidth="1"/>
    <col min="16127" max="16127" width="14.5703125" style="58" customWidth="1"/>
    <col min="16128" max="16128" width="11.140625" style="58" customWidth="1"/>
    <col min="16129" max="16129" width="13.28515625" style="58" customWidth="1"/>
    <col min="16130" max="16130" width="14.5703125" style="58" customWidth="1"/>
    <col min="16131" max="16132" width="12.85546875" style="58" customWidth="1"/>
    <col min="16133" max="16133" width="11" style="58" customWidth="1"/>
    <col min="16134" max="16384" width="9.140625" style="58"/>
  </cols>
  <sheetData>
    <row r="1" spans="1:8" ht="23.25" customHeight="1" thickBot="1" x14ac:dyDescent="0.25">
      <c r="A1" s="52" t="str">
        <f>[3]Adatlap!A1</f>
        <v>Ludas Községi Önkormányzat</v>
      </c>
      <c r="B1" s="52"/>
      <c r="C1" s="52"/>
      <c r="D1" s="52"/>
      <c r="E1" s="130" t="s">
        <v>196</v>
      </c>
    </row>
    <row r="2" spans="1:8" s="132" customFormat="1" ht="43.5" customHeight="1" x14ac:dyDescent="0.2">
      <c r="A2" s="385" t="s">
        <v>146</v>
      </c>
      <c r="B2" s="419" t="s">
        <v>147</v>
      </c>
      <c r="C2" s="414" t="s">
        <v>148</v>
      </c>
      <c r="D2" s="414"/>
      <c r="E2" s="415"/>
      <c r="F2" s="414" t="s">
        <v>250</v>
      </c>
      <c r="G2" s="414"/>
      <c r="H2" s="415"/>
    </row>
    <row r="3" spans="1:8" ht="39.75" customHeight="1" x14ac:dyDescent="0.2">
      <c r="A3" s="386"/>
      <c r="B3" s="420"/>
      <c r="C3" s="416" t="s">
        <v>149</v>
      </c>
      <c r="D3" s="416" t="s">
        <v>150</v>
      </c>
      <c r="E3" s="417" t="s">
        <v>151</v>
      </c>
      <c r="F3" s="416" t="s">
        <v>149</v>
      </c>
      <c r="G3" s="416" t="s">
        <v>150</v>
      </c>
      <c r="H3" s="417" t="s">
        <v>151</v>
      </c>
    </row>
    <row r="4" spans="1:8" ht="61.5" customHeight="1" x14ac:dyDescent="0.2">
      <c r="A4" s="386"/>
      <c r="B4" s="420"/>
      <c r="C4" s="416"/>
      <c r="D4" s="416"/>
      <c r="E4" s="417"/>
      <c r="F4" s="416"/>
      <c r="G4" s="416"/>
      <c r="H4" s="417"/>
    </row>
    <row r="5" spans="1:8" ht="21" customHeight="1" x14ac:dyDescent="0.2">
      <c r="A5" s="386"/>
      <c r="B5" s="420"/>
      <c r="C5" s="416"/>
      <c r="D5" s="416"/>
      <c r="E5" s="417"/>
      <c r="F5" s="416"/>
      <c r="G5" s="416"/>
      <c r="H5" s="417"/>
    </row>
    <row r="6" spans="1:8" s="133" customFormat="1" ht="12.75" customHeight="1" thickBot="1" x14ac:dyDescent="0.25">
      <c r="A6" s="418"/>
      <c r="B6" s="421"/>
      <c r="C6" s="300">
        <v>1</v>
      </c>
      <c r="D6" s="300">
        <v>2</v>
      </c>
      <c r="E6" s="251">
        <v>3</v>
      </c>
      <c r="F6" s="315">
        <v>1</v>
      </c>
      <c r="G6" s="315">
        <v>2</v>
      </c>
      <c r="H6" s="251">
        <v>3</v>
      </c>
    </row>
    <row r="7" spans="1:8" ht="24.95" customHeight="1" x14ac:dyDescent="0.2">
      <c r="A7" s="252">
        <v>1</v>
      </c>
      <c r="B7" s="253" t="s">
        <v>227</v>
      </c>
      <c r="C7" s="253">
        <v>100000</v>
      </c>
      <c r="D7" s="253">
        <v>0</v>
      </c>
      <c r="E7" s="304">
        <f>SUM(C7:D7)</f>
        <v>100000</v>
      </c>
      <c r="F7" s="356">
        <f>C7</f>
        <v>100000</v>
      </c>
      <c r="G7" s="253">
        <v>0</v>
      </c>
      <c r="H7" s="304">
        <f>SUM(F7:G7)</f>
        <v>100000</v>
      </c>
    </row>
    <row r="8" spans="1:8" ht="24.95" customHeight="1" x14ac:dyDescent="0.2">
      <c r="A8" s="254">
        <v>2</v>
      </c>
      <c r="B8" s="255" t="s">
        <v>228</v>
      </c>
      <c r="C8" s="255">
        <v>150000</v>
      </c>
      <c r="D8" s="255">
        <v>0</v>
      </c>
      <c r="E8" s="354">
        <f t="shared" ref="E8:E10" si="0">SUM(C8:D8)</f>
        <v>150000</v>
      </c>
      <c r="F8" s="357">
        <v>250000</v>
      </c>
      <c r="G8" s="255">
        <v>0</v>
      </c>
      <c r="H8" s="354">
        <f t="shared" ref="H8:H10" si="1">SUM(F8:G8)</f>
        <v>250000</v>
      </c>
    </row>
    <row r="9" spans="1:8" ht="24.95" customHeight="1" x14ac:dyDescent="0.2">
      <c r="A9" s="361">
        <v>3</v>
      </c>
      <c r="B9" s="362" t="s">
        <v>261</v>
      </c>
      <c r="C9" s="362">
        <v>150000</v>
      </c>
      <c r="D9" s="362">
        <v>0</v>
      </c>
      <c r="E9" s="354">
        <f t="shared" si="0"/>
        <v>150000</v>
      </c>
      <c r="F9" s="363">
        <v>0</v>
      </c>
      <c r="G9" s="362">
        <v>0</v>
      </c>
      <c r="H9" s="354">
        <f t="shared" si="1"/>
        <v>0</v>
      </c>
    </row>
    <row r="10" spans="1:8" s="132" customFormat="1" ht="24.95" customHeight="1" thickBot="1" x14ac:dyDescent="0.25">
      <c r="A10" s="256">
        <v>4</v>
      </c>
      <c r="B10" s="257" t="s">
        <v>257</v>
      </c>
      <c r="C10" s="258">
        <v>0</v>
      </c>
      <c r="D10" s="258">
        <v>0</v>
      </c>
      <c r="E10" s="353">
        <f t="shared" si="0"/>
        <v>0</v>
      </c>
      <c r="F10" s="355">
        <v>50000</v>
      </c>
      <c r="G10" s="258">
        <v>0</v>
      </c>
      <c r="H10" s="353">
        <f t="shared" si="1"/>
        <v>50000</v>
      </c>
    </row>
    <row r="11" spans="1:8" s="134" customFormat="1" ht="45" customHeight="1" thickBot="1" x14ac:dyDescent="0.25">
      <c r="A11" s="259" t="s">
        <v>152</v>
      </c>
      <c r="B11" s="260"/>
      <c r="C11" s="261">
        <f>SUM(C7:C10)</f>
        <v>400000</v>
      </c>
      <c r="D11" s="261">
        <f t="shared" ref="D11:E11" si="2">SUM(D7:D10)</f>
        <v>0</v>
      </c>
      <c r="E11" s="305">
        <f t="shared" si="2"/>
        <v>400000</v>
      </c>
      <c r="F11" s="261">
        <f>SUM(F7:F10)</f>
        <v>400000</v>
      </c>
      <c r="G11" s="261">
        <f t="shared" ref="G11:H11" si="3">SUM(G7:G10)</f>
        <v>0</v>
      </c>
      <c r="H11" s="305">
        <f t="shared" si="3"/>
        <v>400000</v>
      </c>
    </row>
  </sheetData>
  <mergeCells count="10">
    <mergeCell ref="F2:H2"/>
    <mergeCell ref="F3:F5"/>
    <mergeCell ref="G3:G5"/>
    <mergeCell ref="H3:H5"/>
    <mergeCell ref="A2:A6"/>
    <mergeCell ref="B2:B6"/>
    <mergeCell ref="C2:E2"/>
    <mergeCell ref="C3:C5"/>
    <mergeCell ref="D3:D5"/>
    <mergeCell ref="E3:E5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&amp;C&amp;"Arial,Félkövér"&amp;16
ADOTT TÁMOGATÁSOK- 2019. ÉV&amp;R9. sz.melléklet</oddHeader>
    <oddFooter xml:space="preserve">&amp;C&amp;P&amp;R&amp;14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35"/>
  <sheetViews>
    <sheetView showGridLines="0" tabSelected="1" zoomScaleNormal="100" zoomScaleSheetLayoutView="100" workbookViewId="0">
      <selection activeCell="B18" sqref="B18"/>
    </sheetView>
  </sheetViews>
  <sheetFormatPr defaultRowHeight="12.75" x14ac:dyDescent="0.2"/>
  <cols>
    <col min="1" max="1" width="5.5703125" style="39" customWidth="1"/>
    <col min="2" max="2" width="77" style="39" customWidth="1"/>
    <col min="3" max="3" width="12.42578125" style="42" customWidth="1"/>
    <col min="4" max="4" width="12.140625" style="43" hidden="1" customWidth="1"/>
    <col min="5" max="8" width="17.85546875" style="39" customWidth="1"/>
    <col min="9" max="16384" width="9.140625" style="39"/>
  </cols>
  <sheetData>
    <row r="1" spans="1:8" s="38" customFormat="1" x14ac:dyDescent="0.2">
      <c r="A1" s="285" t="s">
        <v>184</v>
      </c>
      <c r="B1" s="286"/>
      <c r="C1" s="287"/>
      <c r="D1" s="287"/>
      <c r="E1" s="288"/>
      <c r="F1" s="289"/>
      <c r="G1" s="288"/>
      <c r="H1" s="289"/>
    </row>
    <row r="2" spans="1:8" s="38" customFormat="1" ht="13.5" thickBot="1" x14ac:dyDescent="0.25">
      <c r="A2" s="290"/>
      <c r="B2" s="291"/>
      <c r="C2" s="292"/>
      <c r="D2" s="293"/>
      <c r="E2" s="294"/>
      <c r="F2" s="294"/>
      <c r="G2" s="294"/>
      <c r="H2" s="294"/>
    </row>
    <row r="3" spans="1:8" s="40" customFormat="1" ht="27" customHeight="1" x14ac:dyDescent="0.2">
      <c r="A3" s="429" t="s">
        <v>104</v>
      </c>
      <c r="B3" s="431" t="s">
        <v>105</v>
      </c>
      <c r="C3" s="422" t="s">
        <v>106</v>
      </c>
      <c r="D3" s="434" t="s">
        <v>107</v>
      </c>
      <c r="E3" s="422" t="s">
        <v>108</v>
      </c>
      <c r="F3" s="423"/>
      <c r="G3" s="422" t="s">
        <v>240</v>
      </c>
      <c r="H3" s="423"/>
    </row>
    <row r="4" spans="1:8" s="40" customFormat="1" ht="29.25" customHeight="1" x14ac:dyDescent="0.2">
      <c r="A4" s="430"/>
      <c r="B4" s="432"/>
      <c r="C4" s="433"/>
      <c r="D4" s="435"/>
      <c r="E4" s="136" t="s">
        <v>109</v>
      </c>
      <c r="F4" s="234" t="s">
        <v>185</v>
      </c>
      <c r="G4" s="136" t="s">
        <v>109</v>
      </c>
      <c r="H4" s="234" t="s">
        <v>185</v>
      </c>
    </row>
    <row r="5" spans="1:8" s="41" customFormat="1" x14ac:dyDescent="0.2">
      <c r="A5" s="302">
        <v>1</v>
      </c>
      <c r="B5" s="303">
        <v>2</v>
      </c>
      <c r="C5" s="303">
        <v>3</v>
      </c>
      <c r="D5" s="222">
        <v>4</v>
      </c>
      <c r="E5" s="303">
        <v>4</v>
      </c>
      <c r="F5" s="235">
        <v>5</v>
      </c>
      <c r="G5" s="317">
        <v>4</v>
      </c>
      <c r="H5" s="235">
        <v>5</v>
      </c>
    </row>
    <row r="6" spans="1:8" s="41" customFormat="1" ht="25.5" customHeight="1" x14ac:dyDescent="0.2">
      <c r="A6" s="426" t="s">
        <v>110</v>
      </c>
      <c r="B6" s="427"/>
      <c r="C6" s="427"/>
      <c r="D6" s="427"/>
      <c r="E6" s="427"/>
      <c r="F6" s="428"/>
    </row>
    <row r="7" spans="1:8" s="41" customFormat="1" ht="36" customHeight="1" x14ac:dyDescent="0.2">
      <c r="A7" s="236" t="s">
        <v>111</v>
      </c>
      <c r="B7" s="301"/>
      <c r="C7" s="301"/>
      <c r="D7" s="223"/>
      <c r="E7" s="301"/>
      <c r="F7" s="237">
        <f>SUM(F8:F9)</f>
        <v>3282284</v>
      </c>
      <c r="G7" s="316"/>
      <c r="H7" s="237">
        <f>SUM(H8:H9)</f>
        <v>3793745</v>
      </c>
    </row>
    <row r="8" spans="1:8" ht="40.9" customHeight="1" x14ac:dyDescent="0.2">
      <c r="A8" s="238">
        <v>1</v>
      </c>
      <c r="B8" s="224" t="s">
        <v>112</v>
      </c>
      <c r="C8" s="225" t="s">
        <v>159</v>
      </c>
      <c r="D8" s="226"/>
      <c r="E8" s="227"/>
      <c r="F8" s="239">
        <v>3282284</v>
      </c>
      <c r="G8" s="227"/>
      <c r="H8" s="239">
        <v>3282284</v>
      </c>
    </row>
    <row r="9" spans="1:8" ht="40.9" customHeight="1" x14ac:dyDescent="0.2">
      <c r="A9" s="238">
        <v>2</v>
      </c>
      <c r="B9" s="358" t="s">
        <v>258</v>
      </c>
      <c r="C9" s="225"/>
      <c r="D9" s="226"/>
      <c r="E9" s="227"/>
      <c r="F9" s="239">
        <v>0</v>
      </c>
      <c r="G9" s="227"/>
      <c r="H9" s="239">
        <v>511461</v>
      </c>
    </row>
    <row r="10" spans="1:8" ht="36" customHeight="1" x14ac:dyDescent="0.2">
      <c r="A10" s="240" t="s">
        <v>113</v>
      </c>
      <c r="B10" s="224"/>
      <c r="C10" s="225"/>
      <c r="D10" s="228"/>
      <c r="E10" s="228"/>
      <c r="F10" s="241">
        <f>SUM(F11:F19)</f>
        <v>17374300</v>
      </c>
      <c r="G10" s="228"/>
      <c r="H10" s="241">
        <f>SUM(H11:H19)</f>
        <v>17327592</v>
      </c>
    </row>
    <row r="11" spans="1:8" ht="36" customHeight="1" x14ac:dyDescent="0.2">
      <c r="A11" s="238">
        <v>1</v>
      </c>
      <c r="B11" s="224" t="s">
        <v>114</v>
      </c>
      <c r="C11" s="225" t="s">
        <v>160</v>
      </c>
      <c r="D11" s="226"/>
      <c r="E11" s="295">
        <v>2.7</v>
      </c>
      <c r="F11" s="239">
        <v>7868700</v>
      </c>
      <c r="G11" s="295">
        <v>2.6</v>
      </c>
      <c r="H11" s="239">
        <v>7577267</v>
      </c>
    </row>
    <row r="12" spans="1:8" ht="36" customHeight="1" x14ac:dyDescent="0.2">
      <c r="A12" s="238">
        <v>2</v>
      </c>
      <c r="B12" s="224" t="s">
        <v>115</v>
      </c>
      <c r="C12" s="225" t="s">
        <v>162</v>
      </c>
      <c r="D12" s="226"/>
      <c r="E12" s="45">
        <v>1</v>
      </c>
      <c r="F12" s="239">
        <v>1470000</v>
      </c>
      <c r="G12" s="45">
        <v>1</v>
      </c>
      <c r="H12" s="239">
        <v>1470000</v>
      </c>
    </row>
    <row r="13" spans="1:8" ht="36" customHeight="1" x14ac:dyDescent="0.2">
      <c r="A13" s="238">
        <v>3</v>
      </c>
      <c r="B13" s="224" t="s">
        <v>116</v>
      </c>
      <c r="C13" s="225" t="s">
        <v>161</v>
      </c>
      <c r="D13" s="226"/>
      <c r="E13" s="295">
        <v>3</v>
      </c>
      <c r="F13" s="239">
        <v>4371500</v>
      </c>
      <c r="G13" s="295">
        <v>0.1</v>
      </c>
      <c r="H13" s="239">
        <v>4517217</v>
      </c>
    </row>
    <row r="14" spans="1:8" ht="36" customHeight="1" x14ac:dyDescent="0.2">
      <c r="A14" s="238">
        <v>4</v>
      </c>
      <c r="B14" s="224" t="s">
        <v>117</v>
      </c>
      <c r="C14" s="225" t="s">
        <v>163</v>
      </c>
      <c r="D14" s="226"/>
      <c r="E14" s="45">
        <v>1</v>
      </c>
      <c r="F14" s="239">
        <v>735000</v>
      </c>
      <c r="G14" s="45">
        <v>1</v>
      </c>
      <c r="H14" s="239">
        <v>735000</v>
      </c>
    </row>
    <row r="15" spans="1:8" ht="36" customHeight="1" x14ac:dyDescent="0.2">
      <c r="A15" s="238">
        <v>5</v>
      </c>
      <c r="B15" s="224" t="s">
        <v>176</v>
      </c>
      <c r="C15" s="225" t="s">
        <v>177</v>
      </c>
      <c r="D15" s="226"/>
      <c r="E15" s="45"/>
      <c r="F15" s="239">
        <v>0</v>
      </c>
      <c r="G15" s="45"/>
      <c r="H15" s="239"/>
    </row>
    <row r="16" spans="1:8" ht="36" customHeight="1" x14ac:dyDescent="0.2">
      <c r="A16" s="238">
        <v>6</v>
      </c>
      <c r="B16" s="224" t="s">
        <v>118</v>
      </c>
      <c r="C16" s="225" t="s">
        <v>164</v>
      </c>
      <c r="D16" s="226"/>
      <c r="E16" s="45">
        <v>25</v>
      </c>
      <c r="F16" s="239">
        <v>1623333</v>
      </c>
      <c r="G16" s="45">
        <v>23</v>
      </c>
      <c r="H16" s="239">
        <v>1493467</v>
      </c>
    </row>
    <row r="17" spans="1:8" ht="36" customHeight="1" x14ac:dyDescent="0.2">
      <c r="A17" s="238">
        <v>7</v>
      </c>
      <c r="B17" s="224" t="s">
        <v>119</v>
      </c>
      <c r="C17" s="225" t="s">
        <v>165</v>
      </c>
      <c r="D17" s="226"/>
      <c r="E17" s="45">
        <v>28</v>
      </c>
      <c r="F17" s="239">
        <v>909067</v>
      </c>
      <c r="G17" s="45">
        <v>29</v>
      </c>
      <c r="H17" s="239">
        <v>941533</v>
      </c>
    </row>
    <row r="18" spans="1:8" ht="36" customHeight="1" x14ac:dyDescent="0.2">
      <c r="A18" s="238">
        <v>8</v>
      </c>
      <c r="B18" s="224" t="s">
        <v>167</v>
      </c>
      <c r="C18" s="225" t="s">
        <v>166</v>
      </c>
      <c r="D18" s="226"/>
      <c r="E18" s="45">
        <v>1</v>
      </c>
      <c r="F18" s="239">
        <v>396700</v>
      </c>
      <c r="G18" s="45">
        <v>0</v>
      </c>
      <c r="H18" s="239">
        <v>398108</v>
      </c>
    </row>
    <row r="19" spans="1:8" ht="36" customHeight="1" x14ac:dyDescent="0.2">
      <c r="A19" s="238">
        <v>9</v>
      </c>
      <c r="B19" s="358" t="s">
        <v>259</v>
      </c>
      <c r="C19" s="225"/>
      <c r="D19" s="226"/>
      <c r="E19" s="45"/>
      <c r="F19" s="239"/>
      <c r="G19" s="45"/>
      <c r="H19" s="239">
        <v>195000</v>
      </c>
    </row>
    <row r="20" spans="1:8" ht="36" customHeight="1" x14ac:dyDescent="0.2">
      <c r="A20" s="240" t="s">
        <v>120</v>
      </c>
      <c r="B20" s="224"/>
      <c r="C20" s="228"/>
      <c r="D20" s="228">
        <f>SUM(D21:D25)</f>
        <v>0</v>
      </c>
      <c r="E20" s="228"/>
      <c r="F20" s="241">
        <f>SUM(F21:F25)</f>
        <v>5225216</v>
      </c>
      <c r="G20" s="228"/>
      <c r="H20" s="241">
        <f>SUM(H21:H25)</f>
        <v>5782968</v>
      </c>
    </row>
    <row r="21" spans="1:8" ht="36" customHeight="1" x14ac:dyDescent="0.2">
      <c r="A21" s="242">
        <v>1</v>
      </c>
      <c r="B21" s="224" t="s">
        <v>121</v>
      </c>
      <c r="C21" s="225" t="s">
        <v>168</v>
      </c>
      <c r="D21" s="226"/>
      <c r="E21" s="229"/>
      <c r="F21" s="239">
        <v>1168000</v>
      </c>
      <c r="G21" s="229"/>
      <c r="H21" s="239">
        <v>1168000</v>
      </c>
    </row>
    <row r="22" spans="1:8" ht="36" customHeight="1" x14ac:dyDescent="0.2">
      <c r="A22" s="242">
        <v>2</v>
      </c>
      <c r="B22" s="224" t="s">
        <v>169</v>
      </c>
      <c r="C22" s="225" t="s">
        <v>170</v>
      </c>
      <c r="D22" s="226"/>
      <c r="E22" s="296">
        <v>1.28</v>
      </c>
      <c r="F22" s="243">
        <v>2432000</v>
      </c>
      <c r="G22" s="296">
        <v>1.1599999999999999</v>
      </c>
      <c r="H22" s="359">
        <v>2204000</v>
      </c>
    </row>
    <row r="23" spans="1:8" ht="36" customHeight="1" x14ac:dyDescent="0.2">
      <c r="A23" s="242">
        <v>3</v>
      </c>
      <c r="B23" s="224" t="s">
        <v>171</v>
      </c>
      <c r="C23" s="225" t="s">
        <v>172</v>
      </c>
      <c r="D23" s="226"/>
      <c r="E23" s="45"/>
      <c r="F23" s="244">
        <v>1449257</v>
      </c>
      <c r="G23" s="45"/>
      <c r="H23" s="360">
        <v>2113472</v>
      </c>
    </row>
    <row r="24" spans="1:8" ht="36" customHeight="1" x14ac:dyDescent="0.2">
      <c r="A24" s="242">
        <v>4</v>
      </c>
      <c r="B24" s="224" t="s">
        <v>173</v>
      </c>
      <c r="C24" s="225" t="s">
        <v>174</v>
      </c>
      <c r="D24" s="226"/>
      <c r="E24" s="45">
        <v>441</v>
      </c>
      <c r="F24" s="244">
        <v>175959</v>
      </c>
      <c r="G24" s="45">
        <v>104</v>
      </c>
      <c r="H24" s="360">
        <v>41496</v>
      </c>
    </row>
    <row r="25" spans="1:8" ht="36" customHeight="1" x14ac:dyDescent="0.2">
      <c r="A25" s="242">
        <v>5</v>
      </c>
      <c r="B25" s="358" t="s">
        <v>259</v>
      </c>
      <c r="C25" s="225"/>
      <c r="D25" s="226"/>
      <c r="E25" s="45"/>
      <c r="F25" s="244"/>
      <c r="G25" s="45"/>
      <c r="H25" s="244">
        <v>256000</v>
      </c>
    </row>
    <row r="26" spans="1:8" ht="36" customHeight="1" x14ac:dyDescent="0.2">
      <c r="A26" s="424" t="s">
        <v>122</v>
      </c>
      <c r="B26" s="425"/>
      <c r="C26" s="225" t="s">
        <v>175</v>
      </c>
      <c r="D26" s="226"/>
      <c r="E26" s="228"/>
      <c r="F26" s="241">
        <v>1800000</v>
      </c>
      <c r="G26" s="228"/>
      <c r="H26" s="241">
        <v>1800000</v>
      </c>
    </row>
    <row r="27" spans="1:8" ht="33.75" customHeight="1" x14ac:dyDescent="0.2">
      <c r="A27" s="424" t="s">
        <v>189</v>
      </c>
      <c r="B27" s="425"/>
      <c r="C27" s="225"/>
      <c r="D27" s="226"/>
      <c r="E27" s="228"/>
      <c r="F27" s="241">
        <f>SUM(F28:F29)</f>
        <v>0</v>
      </c>
      <c r="G27" s="228"/>
      <c r="H27" s="241">
        <f>SUM(H28:H29)</f>
        <v>1230630</v>
      </c>
    </row>
    <row r="28" spans="1:8" ht="36" customHeight="1" x14ac:dyDescent="0.2">
      <c r="A28" s="238">
        <v>1</v>
      </c>
      <c r="B28" s="224" t="s">
        <v>260</v>
      </c>
      <c r="C28" s="225"/>
      <c r="D28" s="226"/>
      <c r="E28" s="227"/>
      <c r="F28" s="239">
        <v>0</v>
      </c>
      <c r="G28" s="227"/>
      <c r="H28" s="239">
        <v>1230630</v>
      </c>
    </row>
    <row r="29" spans="1:8" ht="29.25" hidden="1" customHeight="1" x14ac:dyDescent="0.2">
      <c r="A29" s="238">
        <v>2</v>
      </c>
      <c r="B29" s="224" t="s">
        <v>236</v>
      </c>
      <c r="C29" s="225"/>
      <c r="D29" s="226"/>
      <c r="E29" s="227"/>
      <c r="F29" s="239">
        <v>0</v>
      </c>
      <c r="G29" s="227"/>
      <c r="H29" s="239">
        <v>0</v>
      </c>
    </row>
    <row r="30" spans="1:8" ht="25.5" customHeight="1" x14ac:dyDescent="0.2">
      <c r="A30" s="424" t="s">
        <v>190</v>
      </c>
      <c r="B30" s="425"/>
      <c r="C30" s="225"/>
      <c r="D30" s="226"/>
      <c r="E30" s="228"/>
      <c r="F30" s="241">
        <v>0</v>
      </c>
      <c r="G30" s="228"/>
      <c r="H30" s="241">
        <v>0</v>
      </c>
    </row>
    <row r="31" spans="1:8" ht="23.25" customHeight="1" x14ac:dyDescent="0.2">
      <c r="A31" s="238"/>
      <c r="B31" s="230" t="s">
        <v>192</v>
      </c>
      <c r="C31" s="231"/>
      <c r="D31" s="232"/>
      <c r="E31" s="233"/>
      <c r="F31" s="241">
        <f>SUM(F7,F10,F20,F26)</f>
        <v>27681800</v>
      </c>
      <c r="G31" s="233"/>
      <c r="H31" s="241">
        <f>SUM(H7,H10,H20,H26:H27)</f>
        <v>29934935</v>
      </c>
    </row>
    <row r="32" spans="1:8" ht="27.75" hidden="1" customHeight="1" x14ac:dyDescent="0.2">
      <c r="A32" s="236"/>
      <c r="B32" s="301" t="s">
        <v>191</v>
      </c>
      <c r="C32" s="301"/>
      <c r="D32" s="223"/>
      <c r="E32" s="301"/>
      <c r="F32" s="237">
        <v>0</v>
      </c>
      <c r="G32" s="316"/>
      <c r="H32" s="237">
        <v>0</v>
      </c>
    </row>
    <row r="33" spans="1:8" ht="33" hidden="1" customHeight="1" x14ac:dyDescent="0.2">
      <c r="A33" s="238">
        <v>1</v>
      </c>
      <c r="B33" s="224" t="s">
        <v>193</v>
      </c>
      <c r="C33" s="225"/>
      <c r="D33" s="226"/>
      <c r="E33" s="227"/>
      <c r="F33" s="239">
        <v>0</v>
      </c>
      <c r="G33" s="227"/>
      <c r="H33" s="239">
        <v>0</v>
      </c>
    </row>
    <row r="34" spans="1:8" ht="33.75" hidden="1" customHeight="1" x14ac:dyDescent="0.2">
      <c r="A34" s="238">
        <v>2</v>
      </c>
      <c r="B34" s="224" t="s">
        <v>194</v>
      </c>
      <c r="C34" s="225"/>
      <c r="D34" s="226"/>
      <c r="E34" s="227"/>
      <c r="F34" s="239">
        <v>0</v>
      </c>
      <c r="G34" s="227"/>
      <c r="H34" s="239">
        <v>0</v>
      </c>
    </row>
    <row r="35" spans="1:8" ht="36" hidden="1" customHeight="1" thickBot="1" x14ac:dyDescent="0.25">
      <c r="A35" s="245">
        <v>3</v>
      </c>
      <c r="B35" s="246" t="s">
        <v>195</v>
      </c>
      <c r="C35" s="247"/>
      <c r="D35" s="248"/>
      <c r="E35" s="249"/>
      <c r="F35" s="250">
        <v>0</v>
      </c>
      <c r="G35" s="249"/>
      <c r="H35" s="250">
        <v>0</v>
      </c>
    </row>
  </sheetData>
  <mergeCells count="10">
    <mergeCell ref="G3:H3"/>
    <mergeCell ref="A30:B30"/>
    <mergeCell ref="A27:B27"/>
    <mergeCell ref="A26:B26"/>
    <mergeCell ref="A6:F6"/>
    <mergeCell ref="A3:A4"/>
    <mergeCell ref="B3:B4"/>
    <mergeCell ref="C3:C4"/>
    <mergeCell ref="D3:D4"/>
    <mergeCell ref="E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fitToWidth="0" orientation="landscape" r:id="rId1"/>
  <headerFooter alignWithMargins="0">
    <oddHeader>&amp;C&amp;"Arial,Félkövér"&amp;14ÖNKORMÁNYZATOT MEGILLETŐ NORMATÍV TÁMOGATÁS 
2019. ÉV&amp;R10. sz.melléklet</oddHeader>
    <oddFooter xml:space="preserve">&amp;C&amp;P&amp;R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246"/>
  <sheetViews>
    <sheetView zoomScale="120" zoomScaleNormal="120" workbookViewId="0">
      <selection activeCell="B18" sqref="B18"/>
    </sheetView>
  </sheetViews>
  <sheetFormatPr defaultRowHeight="12.75" x14ac:dyDescent="0.2"/>
  <cols>
    <col min="1" max="1" width="5.7109375" style="10" customWidth="1"/>
    <col min="2" max="2" width="52.28515625" style="70" customWidth="1"/>
    <col min="3" max="3" width="6.7109375" style="70" bestFit="1" customWidth="1"/>
    <col min="4" max="4" width="16.42578125" style="70" customWidth="1"/>
    <col min="5" max="5" width="16.42578125" style="67" customWidth="1"/>
    <col min="6" max="6" width="9.140625" style="67"/>
    <col min="7" max="7" width="10.85546875" style="67" hidden="1" customWidth="1"/>
    <col min="8" max="9" width="0" style="67" hidden="1" customWidth="1"/>
    <col min="10" max="10" width="16.28515625" style="67" hidden="1" customWidth="1"/>
    <col min="11" max="16384" width="9.140625" style="67"/>
  </cols>
  <sheetData>
    <row r="1" spans="1:5" ht="30.75" customHeight="1" x14ac:dyDescent="0.2">
      <c r="A1" s="369" t="s">
        <v>181</v>
      </c>
      <c r="B1" s="369"/>
      <c r="C1" s="369"/>
      <c r="D1" s="271"/>
      <c r="E1" s="271" t="s">
        <v>187</v>
      </c>
    </row>
    <row r="2" spans="1:5" ht="38.25" customHeight="1" x14ac:dyDescent="0.2">
      <c r="A2" s="46" t="s">
        <v>0</v>
      </c>
      <c r="B2" s="47" t="s">
        <v>30</v>
      </c>
      <c r="C2" s="3" t="s">
        <v>1</v>
      </c>
      <c r="D2" s="48" t="s">
        <v>29</v>
      </c>
      <c r="E2" s="48" t="s">
        <v>240</v>
      </c>
    </row>
    <row r="3" spans="1:5" ht="13.5" thickBot="1" x14ac:dyDescent="0.25">
      <c r="A3" s="49" t="s">
        <v>10</v>
      </c>
      <c r="B3" s="50" t="s">
        <v>11</v>
      </c>
      <c r="C3" s="49" t="s">
        <v>12</v>
      </c>
      <c r="D3" s="51" t="s">
        <v>13</v>
      </c>
      <c r="E3" s="51" t="s">
        <v>82</v>
      </c>
    </row>
    <row r="4" spans="1:5" x14ac:dyDescent="0.2">
      <c r="A4" s="12">
        <v>1</v>
      </c>
      <c r="B4" s="13" t="s">
        <v>31</v>
      </c>
      <c r="C4" s="20" t="s">
        <v>2</v>
      </c>
      <c r="D4" s="71">
        <f>'4.sz.mell.'!F7</f>
        <v>37821660</v>
      </c>
      <c r="E4" s="71">
        <f>'4.sz.mell.'!I7</f>
        <v>43357767</v>
      </c>
    </row>
    <row r="5" spans="1:5" ht="12.75" customHeight="1" x14ac:dyDescent="0.2">
      <c r="A5" s="1">
        <v>2</v>
      </c>
      <c r="B5" s="5" t="s">
        <v>32</v>
      </c>
      <c r="C5" s="21" t="s">
        <v>3</v>
      </c>
      <c r="D5" s="71">
        <f>'4.sz.mell.'!F8</f>
        <v>7285469</v>
      </c>
      <c r="E5" s="71">
        <f>'4.sz.mell.'!I8</f>
        <v>8065628</v>
      </c>
    </row>
    <row r="6" spans="1:5" x14ac:dyDescent="0.2">
      <c r="A6" s="1">
        <v>3</v>
      </c>
      <c r="B6" s="5" t="s">
        <v>33</v>
      </c>
      <c r="C6" s="21" t="s">
        <v>4</v>
      </c>
      <c r="D6" s="71">
        <f>'4.sz.mell.'!F9</f>
        <v>27153042</v>
      </c>
      <c r="E6" s="71">
        <f>'4.sz.mell.'!I9</f>
        <v>139575229</v>
      </c>
    </row>
    <row r="7" spans="1:5" x14ac:dyDescent="0.2">
      <c r="A7" s="1">
        <v>4</v>
      </c>
      <c r="B7" s="4" t="s">
        <v>34</v>
      </c>
      <c r="C7" s="21" t="s">
        <v>5</v>
      </c>
      <c r="D7" s="71">
        <f>'4.sz.mell.'!F10</f>
        <v>350000</v>
      </c>
      <c r="E7" s="71">
        <f>'4.sz.mell.'!I10</f>
        <v>893842</v>
      </c>
    </row>
    <row r="8" spans="1:5" x14ac:dyDescent="0.2">
      <c r="A8" s="1">
        <v>5</v>
      </c>
      <c r="B8" s="5" t="s">
        <v>35</v>
      </c>
      <c r="C8" s="21" t="s">
        <v>6</v>
      </c>
      <c r="D8" s="71">
        <f>'4.sz.mell.'!F11</f>
        <v>5900824</v>
      </c>
      <c r="E8" s="71">
        <f>'4.sz.mell.'!I11</f>
        <v>19934890</v>
      </c>
    </row>
    <row r="9" spans="1:5" x14ac:dyDescent="0.2">
      <c r="A9" s="1">
        <v>6</v>
      </c>
      <c r="B9" s="351" t="s">
        <v>188</v>
      </c>
      <c r="C9" s="21"/>
      <c r="D9" s="71">
        <f>'4.sz.mell.'!F12</f>
        <v>1283215</v>
      </c>
      <c r="E9" s="71">
        <f>'4.sz.mell.'!I12</f>
        <v>11830664</v>
      </c>
    </row>
    <row r="10" spans="1:5" x14ac:dyDescent="0.2">
      <c r="A10" s="1">
        <v>7</v>
      </c>
      <c r="B10" s="5" t="s">
        <v>36</v>
      </c>
      <c r="C10" s="21" t="s">
        <v>7</v>
      </c>
      <c r="D10" s="71">
        <f>'4.sz.mell.'!F13</f>
        <v>0</v>
      </c>
      <c r="E10" s="71">
        <f>'4.sz.mell.'!I13</f>
        <v>273355278</v>
      </c>
    </row>
    <row r="11" spans="1:5" x14ac:dyDescent="0.2">
      <c r="A11" s="1">
        <v>8</v>
      </c>
      <c r="B11" s="5" t="s">
        <v>37</v>
      </c>
      <c r="C11" s="21" t="s">
        <v>38</v>
      </c>
      <c r="D11" s="71">
        <f>'4.sz.mell.'!F14</f>
        <v>42560563</v>
      </c>
      <c r="E11" s="71">
        <f>'4.sz.mell.'!I14</f>
        <v>14418358</v>
      </c>
    </row>
    <row r="12" spans="1:5" x14ac:dyDescent="0.2">
      <c r="A12" s="1">
        <v>9</v>
      </c>
      <c r="B12" s="5" t="s">
        <v>39</v>
      </c>
      <c r="C12" s="21" t="s">
        <v>8</v>
      </c>
      <c r="D12" s="71">
        <f>'4.sz.mell.'!F15</f>
        <v>0</v>
      </c>
      <c r="E12" s="71">
        <f>'4.sz.mell.'!I15</f>
        <v>0</v>
      </c>
    </row>
    <row r="13" spans="1:5" x14ac:dyDescent="0.2">
      <c r="A13" s="2">
        <v>10</v>
      </c>
      <c r="B13" s="3" t="s">
        <v>40</v>
      </c>
      <c r="C13" s="17" t="s">
        <v>9</v>
      </c>
      <c r="D13" s="72">
        <f>SUM(D4:D12)-D9</f>
        <v>121071558</v>
      </c>
      <c r="E13" s="72">
        <f>SUM(E4:E12)-E9</f>
        <v>499600992</v>
      </c>
    </row>
    <row r="14" spans="1:5" x14ac:dyDescent="0.2">
      <c r="A14" s="1">
        <v>11</v>
      </c>
      <c r="B14" s="5" t="s">
        <v>41</v>
      </c>
      <c r="C14" s="21" t="s">
        <v>22</v>
      </c>
      <c r="D14" s="71">
        <f>'4.sz.mell.'!F17</f>
        <v>1500000</v>
      </c>
      <c r="E14" s="71">
        <f>'4.sz.mell.'!I17</f>
        <v>15084882</v>
      </c>
    </row>
    <row r="15" spans="1:5" x14ac:dyDescent="0.2">
      <c r="A15" s="1">
        <v>12</v>
      </c>
      <c r="B15" s="5" t="s">
        <v>42</v>
      </c>
      <c r="C15" s="21" t="s">
        <v>46</v>
      </c>
      <c r="D15" s="71">
        <f>'4.sz.mell.'!F18</f>
        <v>0</v>
      </c>
      <c r="E15" s="71">
        <f>'4.sz.mell.'!I18</f>
        <v>0</v>
      </c>
    </row>
    <row r="16" spans="1:5" x14ac:dyDescent="0.2">
      <c r="A16" s="1">
        <v>13</v>
      </c>
      <c r="B16" s="5" t="s">
        <v>43</v>
      </c>
      <c r="C16" s="21" t="s">
        <v>47</v>
      </c>
      <c r="D16" s="71">
        <f>'4.sz.mell.'!F19</f>
        <v>0</v>
      </c>
      <c r="E16" s="71">
        <f>'4.sz.mell.'!I19</f>
        <v>942249</v>
      </c>
    </row>
    <row r="17" spans="1:5" x14ac:dyDescent="0.2">
      <c r="A17" s="1">
        <v>14</v>
      </c>
      <c r="B17" s="5" t="s">
        <v>44</v>
      </c>
      <c r="C17" s="21" t="s">
        <v>23</v>
      </c>
      <c r="D17" s="71">
        <f>'4.sz.mell.'!F20</f>
        <v>0</v>
      </c>
      <c r="E17" s="71">
        <f>'4.sz.mell.'!I20</f>
        <v>0</v>
      </c>
    </row>
    <row r="18" spans="1:5" x14ac:dyDescent="0.2">
      <c r="A18" s="1">
        <v>15</v>
      </c>
      <c r="B18" s="5" t="s">
        <v>45</v>
      </c>
      <c r="C18" s="21" t="s">
        <v>24</v>
      </c>
      <c r="D18" s="71">
        <f>'4.sz.mell.'!F21</f>
        <v>23170787</v>
      </c>
      <c r="E18" s="71">
        <f>'4.sz.mell.'!I21</f>
        <v>23321802</v>
      </c>
    </row>
    <row r="19" spans="1:5" ht="13.5" thickBot="1" x14ac:dyDescent="0.25">
      <c r="A19" s="14">
        <v>16</v>
      </c>
      <c r="B19" s="15" t="s">
        <v>48</v>
      </c>
      <c r="C19" s="18" t="s">
        <v>25</v>
      </c>
      <c r="D19" s="72">
        <f>SUM(D14:D18)</f>
        <v>24670787</v>
      </c>
      <c r="E19" s="72">
        <f>SUM(E14:E18)</f>
        <v>39348933</v>
      </c>
    </row>
    <row r="20" spans="1:5" ht="13.5" thickBot="1" x14ac:dyDescent="0.25">
      <c r="A20" s="7">
        <v>17</v>
      </c>
      <c r="B20" s="8" t="s">
        <v>49</v>
      </c>
      <c r="C20" s="19"/>
      <c r="D20" s="73">
        <f>SUM(D13,D19)</f>
        <v>145742345</v>
      </c>
      <c r="E20" s="73">
        <f>SUM(E13,E19)</f>
        <v>538949925</v>
      </c>
    </row>
    <row r="21" spans="1:5" x14ac:dyDescent="0.2">
      <c r="A21" s="6">
        <v>18</v>
      </c>
      <c r="B21" s="5" t="s">
        <v>50</v>
      </c>
      <c r="C21" s="22" t="s">
        <v>14</v>
      </c>
      <c r="D21" s="72">
        <f>SUM(D22:D23)</f>
        <v>27681800</v>
      </c>
      <c r="E21" s="72">
        <f>SUM(E22:E23)</f>
        <v>65719046</v>
      </c>
    </row>
    <row r="22" spans="1:5" x14ac:dyDescent="0.2">
      <c r="A22" s="1"/>
      <c r="B22" s="349" t="s">
        <v>51</v>
      </c>
      <c r="C22" s="21"/>
      <c r="D22" s="71">
        <f>'4.sz.mell.'!F25</f>
        <v>27681800</v>
      </c>
      <c r="E22" s="71">
        <f>'4.sz.mell.'!I25</f>
        <v>29934935</v>
      </c>
    </row>
    <row r="23" spans="1:5" x14ac:dyDescent="0.2">
      <c r="A23" s="1"/>
      <c r="B23" s="349" t="s">
        <v>254</v>
      </c>
      <c r="C23" s="21"/>
      <c r="D23" s="71">
        <f>'4.sz.mell.'!F26</f>
        <v>0</v>
      </c>
      <c r="E23" s="71">
        <f>'4.sz.mell.'!I26</f>
        <v>35784111</v>
      </c>
    </row>
    <row r="24" spans="1:5" x14ac:dyDescent="0.2">
      <c r="A24" s="1">
        <v>19</v>
      </c>
      <c r="B24" s="5" t="s">
        <v>52</v>
      </c>
      <c r="C24" s="21" t="s">
        <v>15</v>
      </c>
      <c r="D24" s="71">
        <f>'4.sz.mell.'!F27</f>
        <v>0</v>
      </c>
      <c r="E24" s="71">
        <f>'4.sz.mell.'!I27</f>
        <v>289045199</v>
      </c>
    </row>
    <row r="25" spans="1:5" x14ac:dyDescent="0.2">
      <c r="A25" s="1">
        <v>20</v>
      </c>
      <c r="B25" s="5" t="s">
        <v>53</v>
      </c>
      <c r="C25" s="21" t="s">
        <v>16</v>
      </c>
      <c r="D25" s="75">
        <f>SUM(D26:D28)</f>
        <v>29950000</v>
      </c>
      <c r="E25" s="75">
        <f>SUM(E26:E28)</f>
        <v>57660229</v>
      </c>
    </row>
    <row r="26" spans="1:5" x14ac:dyDescent="0.2">
      <c r="A26" s="1"/>
      <c r="B26" s="137" t="s">
        <v>251</v>
      </c>
      <c r="C26" s="21"/>
      <c r="D26" s="71">
        <f>'4.sz.mell.'!F29</f>
        <v>28900000</v>
      </c>
      <c r="E26" s="71">
        <f>'4.sz.mell.'!I29</f>
        <v>56610229</v>
      </c>
    </row>
    <row r="27" spans="1:5" x14ac:dyDescent="0.2">
      <c r="A27" s="1"/>
      <c r="B27" s="137" t="s">
        <v>252</v>
      </c>
      <c r="C27" s="21"/>
      <c r="D27" s="71">
        <f>'4.sz.mell.'!F30</f>
        <v>1050000</v>
      </c>
      <c r="E27" s="71">
        <f>'4.sz.mell.'!I30</f>
        <v>1050000</v>
      </c>
    </row>
    <row r="28" spans="1:5" x14ac:dyDescent="0.2">
      <c r="A28" s="1"/>
      <c r="B28" s="137" t="s">
        <v>253</v>
      </c>
      <c r="C28" s="21"/>
      <c r="D28" s="71">
        <f>'4.sz.mell.'!F31</f>
        <v>0</v>
      </c>
      <c r="E28" s="71">
        <f>'4.sz.mell.'!I31</f>
        <v>0</v>
      </c>
    </row>
    <row r="29" spans="1:5" x14ac:dyDescent="0.2">
      <c r="A29" s="10">
        <v>21</v>
      </c>
      <c r="B29" s="5" t="s">
        <v>54</v>
      </c>
      <c r="C29" s="21" t="s">
        <v>17</v>
      </c>
      <c r="D29" s="72">
        <f>'4.sz.mell.'!F32</f>
        <v>7891738</v>
      </c>
      <c r="E29" s="72">
        <f>'4.sz.mell.'!I32</f>
        <v>21931357</v>
      </c>
    </row>
    <row r="30" spans="1:5" x14ac:dyDescent="0.2">
      <c r="A30" s="1">
        <v>22</v>
      </c>
      <c r="B30" s="5" t="s">
        <v>55</v>
      </c>
      <c r="C30" s="21" t="s">
        <v>18</v>
      </c>
      <c r="D30" s="71">
        <f>'4.sz.mell.'!F33</f>
        <v>8900000</v>
      </c>
      <c r="E30" s="71">
        <f>'4.sz.mell.'!I33</f>
        <v>8900000</v>
      </c>
    </row>
    <row r="31" spans="1:5" x14ac:dyDescent="0.2">
      <c r="A31" s="1">
        <v>23</v>
      </c>
      <c r="B31" s="5" t="s">
        <v>56</v>
      </c>
      <c r="C31" s="21" t="s">
        <v>19</v>
      </c>
      <c r="D31" s="71">
        <f>'4.sz.mell.'!F34</f>
        <v>0</v>
      </c>
      <c r="E31" s="75">
        <v>0</v>
      </c>
    </row>
    <row r="32" spans="1:5" x14ac:dyDescent="0.2">
      <c r="A32" s="11">
        <v>24</v>
      </c>
      <c r="B32" s="9" t="s">
        <v>57</v>
      </c>
      <c r="C32" s="23" t="s">
        <v>20</v>
      </c>
      <c r="D32" s="71">
        <f>'4.sz.mell.'!F35</f>
        <v>0</v>
      </c>
      <c r="E32" s="71">
        <f>'4.sz.mell.'!I35</f>
        <v>0</v>
      </c>
    </row>
    <row r="33" spans="1:10" x14ac:dyDescent="0.2">
      <c r="A33" s="2">
        <v>25</v>
      </c>
      <c r="B33" s="3" t="s">
        <v>58</v>
      </c>
      <c r="C33" s="16" t="s">
        <v>21</v>
      </c>
      <c r="D33" s="75">
        <f>SUM(D21,D25,D29,D31,D30)</f>
        <v>74423538</v>
      </c>
      <c r="E33" s="75">
        <f>SUM(E21,E24:E25,E29,E31,E30)</f>
        <v>443255831</v>
      </c>
    </row>
    <row r="34" spans="1:10" s="68" customFormat="1" ht="13.5" customHeight="1" x14ac:dyDescent="0.2">
      <c r="A34" s="76">
        <v>26</v>
      </c>
      <c r="B34" s="77" t="s">
        <v>59</v>
      </c>
      <c r="C34" s="78" t="s">
        <v>26</v>
      </c>
      <c r="D34" s="74">
        <v>20000000</v>
      </c>
      <c r="E34" s="71">
        <f>'4.sz.mell.'!I37</f>
        <v>35084882</v>
      </c>
    </row>
    <row r="35" spans="1:10" s="68" customFormat="1" ht="13.5" customHeight="1" x14ac:dyDescent="0.2">
      <c r="A35" s="79">
        <v>27</v>
      </c>
      <c r="B35" s="80" t="s">
        <v>60</v>
      </c>
      <c r="C35" s="81" t="s">
        <v>66</v>
      </c>
      <c r="D35" s="74">
        <f t="shared" ref="D35:D41" si="0">SUM(B35:C35)</f>
        <v>0</v>
      </c>
      <c r="E35" s="71">
        <f>'4.sz.mell.'!I38</f>
        <v>0</v>
      </c>
    </row>
    <row r="36" spans="1:10" s="68" customFormat="1" ht="13.5" customHeight="1" x14ac:dyDescent="0.2">
      <c r="A36" s="79">
        <v>28</v>
      </c>
      <c r="B36" s="80" t="s">
        <v>61</v>
      </c>
      <c r="C36" s="81" t="s">
        <v>27</v>
      </c>
      <c r="D36" s="74">
        <v>28148020</v>
      </c>
      <c r="E36" s="71">
        <f>'4.sz.mell.'!I39</f>
        <v>35898968</v>
      </c>
    </row>
    <row r="37" spans="1:10" s="68" customFormat="1" ht="13.5" customHeight="1" x14ac:dyDescent="0.2">
      <c r="A37" s="79">
        <v>29</v>
      </c>
      <c r="B37" s="80" t="s">
        <v>43</v>
      </c>
      <c r="C37" s="81" t="s">
        <v>67</v>
      </c>
      <c r="D37" s="74">
        <f t="shared" si="0"/>
        <v>0</v>
      </c>
      <c r="E37" s="71">
        <f>'4.sz.mell.'!I40</f>
        <v>1388442</v>
      </c>
    </row>
    <row r="38" spans="1:10" s="68" customFormat="1" ht="13.5" customHeight="1" x14ac:dyDescent="0.2">
      <c r="A38" s="79">
        <v>30</v>
      </c>
      <c r="B38" s="80" t="s">
        <v>62</v>
      </c>
      <c r="C38" s="81" t="s">
        <v>68</v>
      </c>
      <c r="D38" s="74">
        <f t="shared" si="0"/>
        <v>0</v>
      </c>
      <c r="E38" s="71">
        <f>'4.sz.mell.'!I41</f>
        <v>0</v>
      </c>
    </row>
    <row r="39" spans="1:10" s="68" customFormat="1" ht="13.5" customHeight="1" x14ac:dyDescent="0.2">
      <c r="A39" s="79">
        <v>31</v>
      </c>
      <c r="B39" s="80" t="s">
        <v>63</v>
      </c>
      <c r="C39" s="81" t="s">
        <v>69</v>
      </c>
      <c r="D39" s="74">
        <v>23170787</v>
      </c>
      <c r="E39" s="71">
        <f>'4.sz.mell.'!I42</f>
        <v>23321802</v>
      </c>
    </row>
    <row r="40" spans="1:10" s="68" customFormat="1" ht="13.5" customHeight="1" x14ac:dyDescent="0.2">
      <c r="A40" s="79">
        <v>32</v>
      </c>
      <c r="B40" s="80" t="s">
        <v>64</v>
      </c>
      <c r="C40" s="81" t="s">
        <v>70</v>
      </c>
      <c r="D40" s="74">
        <f t="shared" si="0"/>
        <v>0</v>
      </c>
      <c r="E40" s="71">
        <f>'4.sz.mell.'!I43</f>
        <v>0</v>
      </c>
    </row>
    <row r="41" spans="1:10" s="68" customFormat="1" ht="13.5" customHeight="1" x14ac:dyDescent="0.2">
      <c r="A41" s="79">
        <v>33</v>
      </c>
      <c r="B41" s="80" t="s">
        <v>65</v>
      </c>
      <c r="C41" s="81" t="s">
        <v>71</v>
      </c>
      <c r="D41" s="74">
        <f t="shared" si="0"/>
        <v>0</v>
      </c>
      <c r="E41" s="71">
        <f>'4.sz.mell.'!I44</f>
        <v>0</v>
      </c>
      <c r="J41" s="320"/>
    </row>
    <row r="42" spans="1:10" s="68" customFormat="1" ht="13.5" customHeight="1" thickBot="1" x14ac:dyDescent="0.25">
      <c r="A42" s="82">
        <v>34</v>
      </c>
      <c r="B42" s="83" t="s">
        <v>73</v>
      </c>
      <c r="C42" s="84" t="s">
        <v>28</v>
      </c>
      <c r="D42" s="85">
        <f>SUM(D34:D41)</f>
        <v>71318807</v>
      </c>
      <c r="E42" s="85">
        <f>SUM(E34:E41)</f>
        <v>95694094</v>
      </c>
      <c r="J42" s="320"/>
    </row>
    <row r="43" spans="1:10" ht="13.5" customHeight="1" thickBot="1" x14ac:dyDescent="0.25">
      <c r="A43" s="86">
        <v>38</v>
      </c>
      <c r="B43" s="87" t="s">
        <v>72</v>
      </c>
      <c r="C43" s="88"/>
      <c r="D43" s="73">
        <f>SUM(D33+D42)</f>
        <v>145742345</v>
      </c>
      <c r="E43" s="73">
        <f>SUM(E33+E42)</f>
        <v>538949925</v>
      </c>
      <c r="G43" s="320">
        <f>E43-D43</f>
        <v>393207580</v>
      </c>
      <c r="I43" s="67" t="s">
        <v>245</v>
      </c>
      <c r="J43" s="320">
        <v>5313904</v>
      </c>
    </row>
    <row r="44" spans="1:10" ht="27" customHeight="1" x14ac:dyDescent="0.2">
      <c r="A44" s="89">
        <v>39</v>
      </c>
      <c r="B44" s="90" t="s">
        <v>74</v>
      </c>
      <c r="C44" s="91"/>
      <c r="D44" s="92">
        <f>D33-D13</f>
        <v>-46648020</v>
      </c>
      <c r="E44" s="92">
        <f>E33-E13</f>
        <v>-56345161</v>
      </c>
      <c r="I44" s="67" t="s">
        <v>246</v>
      </c>
      <c r="J44" s="320">
        <v>2437044</v>
      </c>
    </row>
    <row r="45" spans="1:10" ht="13.5" customHeight="1" x14ac:dyDescent="0.2">
      <c r="A45" s="93">
        <v>40</v>
      </c>
      <c r="B45" s="94" t="s">
        <v>75</v>
      </c>
      <c r="C45" s="95"/>
      <c r="D45" s="96">
        <f>D42-D19</f>
        <v>46648020</v>
      </c>
      <c r="E45" s="96">
        <f>E42-E19</f>
        <v>56345161</v>
      </c>
      <c r="I45" s="67" t="s">
        <v>248</v>
      </c>
      <c r="J45" s="320">
        <v>34367500</v>
      </c>
    </row>
    <row r="46" spans="1:10" ht="13.5" customHeight="1" x14ac:dyDescent="0.2">
      <c r="A46" s="93">
        <v>41</v>
      </c>
      <c r="B46" s="97" t="s">
        <v>76</v>
      </c>
      <c r="C46" s="95"/>
      <c r="D46" s="98">
        <f>D43-D20</f>
        <v>0</v>
      </c>
      <c r="E46" s="98">
        <f>E43-E20</f>
        <v>0</v>
      </c>
      <c r="I46" s="67" t="s">
        <v>247</v>
      </c>
      <c r="J46" s="320">
        <v>91469</v>
      </c>
    </row>
    <row r="47" spans="1:10" ht="13.5" customHeight="1" x14ac:dyDescent="0.2">
      <c r="A47" s="69"/>
      <c r="B47" s="67"/>
      <c r="C47" s="67"/>
      <c r="D47" s="67"/>
      <c r="J47" s="320">
        <f>SUM(J43:J46)</f>
        <v>42209917</v>
      </c>
    </row>
    <row r="48" spans="1:10" ht="13.5" customHeight="1" x14ac:dyDescent="0.2">
      <c r="A48" s="69"/>
      <c r="B48" s="67"/>
      <c r="C48" s="67"/>
      <c r="D48" s="67"/>
      <c r="J48" s="320">
        <f>G43-J47</f>
        <v>350997663</v>
      </c>
    </row>
    <row r="49" spans="1:10" ht="13.5" customHeight="1" x14ac:dyDescent="0.2">
      <c r="A49" s="69"/>
      <c r="B49" s="67"/>
      <c r="C49" s="67"/>
      <c r="D49" s="67"/>
      <c r="J49" s="320"/>
    </row>
    <row r="50" spans="1:10" ht="13.5" customHeight="1" x14ac:dyDescent="0.2">
      <c r="A50" s="69"/>
      <c r="B50" s="67"/>
      <c r="C50" s="67"/>
      <c r="D50" s="67"/>
      <c r="J50" s="320"/>
    </row>
    <row r="51" spans="1:10" ht="13.5" customHeight="1" x14ac:dyDescent="0.2">
      <c r="A51" s="69"/>
      <c r="B51" s="67"/>
      <c r="C51" s="67"/>
      <c r="D51" s="67"/>
    </row>
    <row r="52" spans="1:10" ht="13.5" customHeight="1" x14ac:dyDescent="0.2">
      <c r="A52" s="69"/>
      <c r="B52" s="67"/>
      <c r="C52" s="67"/>
      <c r="D52" s="67"/>
    </row>
    <row r="53" spans="1:10" x14ac:dyDescent="0.2">
      <c r="A53" s="69"/>
      <c r="B53" s="67"/>
      <c r="C53" s="67"/>
      <c r="D53" s="67"/>
    </row>
    <row r="54" spans="1:10" x14ac:dyDescent="0.2">
      <c r="A54" s="69"/>
      <c r="B54" s="67"/>
      <c r="C54" s="67"/>
      <c r="D54" s="67"/>
    </row>
    <row r="55" spans="1:10" x14ac:dyDescent="0.2">
      <c r="A55" s="69"/>
      <c r="B55" s="67"/>
      <c r="C55" s="67"/>
      <c r="D55" s="67"/>
    </row>
    <row r="56" spans="1:10" x14ac:dyDescent="0.2">
      <c r="A56" s="69"/>
      <c r="B56" s="67"/>
      <c r="C56" s="67"/>
      <c r="D56" s="67"/>
    </row>
    <row r="57" spans="1:10" x14ac:dyDescent="0.2">
      <c r="A57" s="69"/>
      <c r="B57" s="67"/>
      <c r="C57" s="67"/>
      <c r="D57" s="67"/>
    </row>
    <row r="58" spans="1:10" x14ac:dyDescent="0.2">
      <c r="A58" s="69"/>
      <c r="B58" s="67"/>
      <c r="C58" s="67"/>
      <c r="D58" s="67"/>
    </row>
    <row r="59" spans="1:10" x14ac:dyDescent="0.2">
      <c r="A59" s="69"/>
      <c r="B59" s="67"/>
      <c r="C59" s="67"/>
      <c r="D59" s="67"/>
    </row>
    <row r="60" spans="1:10" x14ac:dyDescent="0.2">
      <c r="A60" s="69"/>
      <c r="B60" s="67"/>
      <c r="C60" s="67"/>
      <c r="D60" s="67"/>
    </row>
    <row r="61" spans="1:10" x14ac:dyDescent="0.2">
      <c r="A61" s="69"/>
      <c r="B61" s="67"/>
      <c r="C61" s="67"/>
      <c r="D61" s="67"/>
    </row>
    <row r="62" spans="1:10" x14ac:dyDescent="0.2">
      <c r="A62" s="69"/>
      <c r="B62" s="67"/>
      <c r="C62" s="67"/>
      <c r="D62" s="67"/>
    </row>
    <row r="63" spans="1:10" x14ac:dyDescent="0.2">
      <c r="A63" s="69"/>
      <c r="B63" s="67"/>
      <c r="C63" s="67"/>
      <c r="D63" s="67"/>
    </row>
    <row r="64" spans="1:10" x14ac:dyDescent="0.2">
      <c r="A64" s="69"/>
      <c r="B64" s="67"/>
      <c r="C64" s="67"/>
      <c r="D64" s="67"/>
    </row>
    <row r="65" spans="1:4" x14ac:dyDescent="0.2">
      <c r="A65" s="69"/>
      <c r="B65" s="67"/>
      <c r="C65" s="67"/>
      <c r="D65" s="67"/>
    </row>
    <row r="66" spans="1:4" x14ac:dyDescent="0.2">
      <c r="A66" s="69"/>
      <c r="B66" s="67"/>
      <c r="C66" s="67"/>
      <c r="D66" s="67"/>
    </row>
    <row r="67" spans="1:4" x14ac:dyDescent="0.2">
      <c r="A67" s="69"/>
      <c r="B67" s="67"/>
      <c r="C67" s="67"/>
      <c r="D67" s="67"/>
    </row>
    <row r="68" spans="1:4" x14ac:dyDescent="0.2">
      <c r="A68" s="69"/>
      <c r="B68" s="67"/>
      <c r="C68" s="67"/>
      <c r="D68" s="67"/>
    </row>
    <row r="69" spans="1:4" x14ac:dyDescent="0.2">
      <c r="A69" s="69"/>
      <c r="B69" s="67"/>
      <c r="C69" s="67"/>
      <c r="D69" s="67"/>
    </row>
    <row r="70" spans="1:4" x14ac:dyDescent="0.2">
      <c r="A70" s="69"/>
      <c r="B70" s="67"/>
      <c r="C70" s="67"/>
      <c r="D70" s="67"/>
    </row>
    <row r="71" spans="1:4" x14ac:dyDescent="0.2">
      <c r="A71" s="69"/>
      <c r="B71" s="67"/>
      <c r="C71" s="67"/>
      <c r="D71" s="67"/>
    </row>
    <row r="72" spans="1:4" x14ac:dyDescent="0.2">
      <c r="A72" s="69"/>
      <c r="B72" s="67"/>
      <c r="C72" s="67"/>
      <c r="D72" s="67"/>
    </row>
    <row r="73" spans="1:4" x14ac:dyDescent="0.2">
      <c r="A73" s="69"/>
      <c r="B73" s="67"/>
      <c r="C73" s="67"/>
      <c r="D73" s="67"/>
    </row>
    <row r="74" spans="1:4" x14ac:dyDescent="0.2">
      <c r="A74" s="69"/>
      <c r="B74" s="67"/>
      <c r="C74" s="67"/>
      <c r="D74" s="67"/>
    </row>
    <row r="75" spans="1:4" x14ac:dyDescent="0.2">
      <c r="A75" s="69"/>
      <c r="B75" s="67"/>
      <c r="C75" s="67"/>
      <c r="D75" s="67"/>
    </row>
    <row r="76" spans="1:4" x14ac:dyDescent="0.2">
      <c r="A76" s="69"/>
      <c r="B76" s="67"/>
      <c r="C76" s="67"/>
      <c r="D76" s="67"/>
    </row>
    <row r="77" spans="1:4" x14ac:dyDescent="0.2">
      <c r="A77" s="69"/>
      <c r="B77" s="67"/>
      <c r="C77" s="67"/>
      <c r="D77" s="67"/>
    </row>
    <row r="78" spans="1:4" x14ac:dyDescent="0.2">
      <c r="A78" s="69"/>
      <c r="B78" s="67"/>
      <c r="C78" s="67"/>
      <c r="D78" s="67"/>
    </row>
    <row r="79" spans="1:4" x14ac:dyDescent="0.2">
      <c r="A79" s="69"/>
      <c r="B79" s="67"/>
      <c r="C79" s="67"/>
      <c r="D79" s="67"/>
    </row>
    <row r="80" spans="1:4" x14ac:dyDescent="0.2">
      <c r="A80" s="69"/>
      <c r="B80" s="67"/>
      <c r="C80" s="67"/>
      <c r="D80" s="67"/>
    </row>
    <row r="81" spans="1:4" x14ac:dyDescent="0.2">
      <c r="A81" s="69"/>
      <c r="B81" s="67"/>
      <c r="C81" s="67"/>
      <c r="D81" s="67"/>
    </row>
    <row r="82" spans="1:4" x14ac:dyDescent="0.2">
      <c r="A82" s="69"/>
      <c r="B82" s="67"/>
      <c r="C82" s="67"/>
      <c r="D82" s="67"/>
    </row>
    <row r="83" spans="1:4" x14ac:dyDescent="0.2">
      <c r="A83" s="69"/>
      <c r="B83" s="67"/>
      <c r="C83" s="67"/>
      <c r="D83" s="67"/>
    </row>
    <row r="84" spans="1:4" x14ac:dyDescent="0.2">
      <c r="A84" s="69"/>
      <c r="B84" s="67"/>
      <c r="C84" s="67"/>
      <c r="D84" s="67"/>
    </row>
    <row r="85" spans="1:4" x14ac:dyDescent="0.2">
      <c r="A85" s="69"/>
      <c r="B85" s="67"/>
      <c r="C85" s="67"/>
      <c r="D85" s="67"/>
    </row>
    <row r="86" spans="1:4" x14ac:dyDescent="0.2">
      <c r="A86" s="69"/>
      <c r="B86" s="67"/>
      <c r="C86" s="67"/>
      <c r="D86" s="67"/>
    </row>
    <row r="87" spans="1:4" x14ac:dyDescent="0.2">
      <c r="A87" s="69"/>
      <c r="B87" s="67"/>
      <c r="C87" s="67"/>
      <c r="D87" s="67"/>
    </row>
    <row r="88" spans="1:4" x14ac:dyDescent="0.2">
      <c r="A88" s="69"/>
      <c r="B88" s="67"/>
      <c r="C88" s="67"/>
      <c r="D88" s="67"/>
    </row>
    <row r="89" spans="1:4" x14ac:dyDescent="0.2">
      <c r="A89" s="69"/>
      <c r="B89" s="67"/>
      <c r="C89" s="67"/>
      <c r="D89" s="67"/>
    </row>
    <row r="90" spans="1:4" x14ac:dyDescent="0.2">
      <c r="A90" s="69"/>
      <c r="B90" s="67"/>
      <c r="C90" s="67"/>
      <c r="D90" s="67"/>
    </row>
    <row r="91" spans="1:4" x14ac:dyDescent="0.2">
      <c r="A91" s="69"/>
      <c r="B91" s="67"/>
      <c r="C91" s="67"/>
      <c r="D91" s="67"/>
    </row>
    <row r="92" spans="1:4" x14ac:dyDescent="0.2">
      <c r="A92" s="69"/>
      <c r="B92" s="67"/>
      <c r="C92" s="67"/>
      <c r="D92" s="67"/>
    </row>
    <row r="93" spans="1:4" x14ac:dyDescent="0.2">
      <c r="A93" s="69"/>
      <c r="B93" s="67"/>
      <c r="C93" s="67"/>
      <c r="D93" s="67"/>
    </row>
    <row r="94" spans="1:4" x14ac:dyDescent="0.2">
      <c r="A94" s="69"/>
      <c r="B94" s="67"/>
      <c r="C94" s="67"/>
      <c r="D94" s="67"/>
    </row>
    <row r="95" spans="1:4" x14ac:dyDescent="0.2">
      <c r="A95" s="69"/>
      <c r="B95" s="67"/>
      <c r="C95" s="67"/>
      <c r="D95" s="67"/>
    </row>
    <row r="96" spans="1:4" x14ac:dyDescent="0.2">
      <c r="A96" s="69"/>
      <c r="B96" s="67"/>
      <c r="C96" s="67"/>
      <c r="D96" s="67"/>
    </row>
    <row r="97" spans="1:4" x14ac:dyDescent="0.2">
      <c r="A97" s="69"/>
      <c r="B97" s="67"/>
      <c r="C97" s="67"/>
      <c r="D97" s="67"/>
    </row>
    <row r="98" spans="1:4" x14ac:dyDescent="0.2">
      <c r="A98" s="69"/>
      <c r="B98" s="67"/>
      <c r="C98" s="67"/>
      <c r="D98" s="67"/>
    </row>
    <row r="99" spans="1:4" x14ac:dyDescent="0.2">
      <c r="A99" s="69"/>
      <c r="B99" s="67"/>
      <c r="C99" s="67"/>
      <c r="D99" s="67"/>
    </row>
    <row r="100" spans="1:4" x14ac:dyDescent="0.2">
      <c r="A100" s="69"/>
      <c r="B100" s="67"/>
      <c r="C100" s="67"/>
      <c r="D100" s="67"/>
    </row>
    <row r="101" spans="1:4" x14ac:dyDescent="0.2">
      <c r="A101" s="69"/>
      <c r="B101" s="67"/>
      <c r="C101" s="67"/>
      <c r="D101" s="67"/>
    </row>
    <row r="102" spans="1:4" x14ac:dyDescent="0.2">
      <c r="A102" s="69"/>
      <c r="B102" s="67"/>
      <c r="C102" s="67"/>
      <c r="D102" s="67"/>
    </row>
    <row r="103" spans="1:4" x14ac:dyDescent="0.2">
      <c r="A103" s="69"/>
      <c r="B103" s="67"/>
      <c r="C103" s="67"/>
      <c r="D103" s="67"/>
    </row>
    <row r="104" spans="1:4" x14ac:dyDescent="0.2">
      <c r="A104" s="69"/>
      <c r="B104" s="67"/>
      <c r="C104" s="67"/>
      <c r="D104" s="67"/>
    </row>
    <row r="105" spans="1:4" x14ac:dyDescent="0.2">
      <c r="A105" s="69"/>
      <c r="B105" s="67"/>
      <c r="C105" s="67"/>
      <c r="D105" s="67"/>
    </row>
    <row r="106" spans="1:4" x14ac:dyDescent="0.2">
      <c r="A106" s="69"/>
      <c r="B106" s="67"/>
      <c r="C106" s="67"/>
      <c r="D106" s="67"/>
    </row>
    <row r="107" spans="1:4" x14ac:dyDescent="0.2">
      <c r="A107" s="69"/>
      <c r="B107" s="67"/>
      <c r="C107" s="67"/>
      <c r="D107" s="67"/>
    </row>
    <row r="108" spans="1:4" x14ac:dyDescent="0.2">
      <c r="A108" s="69"/>
      <c r="B108" s="67"/>
      <c r="C108" s="67"/>
      <c r="D108" s="67"/>
    </row>
    <row r="109" spans="1:4" x14ac:dyDescent="0.2">
      <c r="A109" s="69"/>
      <c r="B109" s="67"/>
      <c r="C109" s="67"/>
      <c r="D109" s="67"/>
    </row>
    <row r="110" spans="1:4" x14ac:dyDescent="0.2">
      <c r="A110" s="69"/>
      <c r="B110" s="67"/>
      <c r="C110" s="67"/>
      <c r="D110" s="67"/>
    </row>
    <row r="111" spans="1:4" x14ac:dyDescent="0.2">
      <c r="A111" s="69"/>
      <c r="B111" s="67"/>
      <c r="C111" s="67"/>
      <c r="D111" s="67"/>
    </row>
    <row r="112" spans="1:4" x14ac:dyDescent="0.2">
      <c r="A112" s="69"/>
      <c r="B112" s="67"/>
      <c r="C112" s="67"/>
      <c r="D112" s="67"/>
    </row>
    <row r="113" spans="1:4" x14ac:dyDescent="0.2">
      <c r="A113" s="69"/>
      <c r="B113" s="67"/>
      <c r="C113" s="67"/>
      <c r="D113" s="67"/>
    </row>
    <row r="114" spans="1:4" x14ac:dyDescent="0.2">
      <c r="A114" s="69"/>
      <c r="B114" s="67"/>
      <c r="C114" s="67"/>
      <c r="D114" s="67"/>
    </row>
    <row r="115" spans="1:4" x14ac:dyDescent="0.2">
      <c r="A115" s="69"/>
      <c r="B115" s="67"/>
      <c r="C115" s="67"/>
      <c r="D115" s="67"/>
    </row>
    <row r="116" spans="1:4" x14ac:dyDescent="0.2">
      <c r="A116" s="69"/>
      <c r="B116" s="67"/>
      <c r="C116" s="67"/>
      <c r="D116" s="67"/>
    </row>
    <row r="117" spans="1:4" x14ac:dyDescent="0.2">
      <c r="A117" s="69"/>
      <c r="B117" s="67"/>
      <c r="C117" s="67"/>
      <c r="D117" s="67"/>
    </row>
    <row r="118" spans="1:4" x14ac:dyDescent="0.2">
      <c r="A118" s="69"/>
      <c r="B118" s="67"/>
      <c r="C118" s="67"/>
      <c r="D118" s="67"/>
    </row>
    <row r="119" spans="1:4" x14ac:dyDescent="0.2">
      <c r="A119" s="69"/>
      <c r="B119" s="67"/>
      <c r="C119" s="67"/>
      <c r="D119" s="67"/>
    </row>
    <row r="120" spans="1:4" x14ac:dyDescent="0.2">
      <c r="A120" s="69"/>
      <c r="B120" s="67"/>
      <c r="C120" s="67"/>
      <c r="D120" s="67"/>
    </row>
    <row r="121" spans="1:4" x14ac:dyDescent="0.2">
      <c r="A121" s="69"/>
      <c r="B121" s="67"/>
      <c r="C121" s="67"/>
      <c r="D121" s="67"/>
    </row>
    <row r="122" spans="1:4" x14ac:dyDescent="0.2">
      <c r="A122" s="69"/>
      <c r="B122" s="67"/>
      <c r="C122" s="67"/>
      <c r="D122" s="67"/>
    </row>
    <row r="123" spans="1:4" x14ac:dyDescent="0.2">
      <c r="A123" s="69"/>
      <c r="B123" s="67"/>
      <c r="C123" s="67"/>
      <c r="D123" s="67"/>
    </row>
    <row r="124" spans="1:4" x14ac:dyDescent="0.2">
      <c r="A124" s="69"/>
      <c r="B124" s="67"/>
      <c r="C124" s="67"/>
      <c r="D124" s="67"/>
    </row>
    <row r="125" spans="1:4" x14ac:dyDescent="0.2">
      <c r="A125" s="69"/>
      <c r="B125" s="67"/>
      <c r="C125" s="67"/>
      <c r="D125" s="67"/>
    </row>
    <row r="126" spans="1:4" x14ac:dyDescent="0.2">
      <c r="A126" s="69"/>
      <c r="B126" s="67"/>
      <c r="C126" s="67"/>
      <c r="D126" s="67"/>
    </row>
    <row r="127" spans="1:4" x14ac:dyDescent="0.2">
      <c r="A127" s="69"/>
      <c r="B127" s="67"/>
      <c r="C127" s="67"/>
      <c r="D127" s="67"/>
    </row>
    <row r="128" spans="1:4" x14ac:dyDescent="0.2">
      <c r="A128" s="69"/>
      <c r="B128" s="67"/>
      <c r="C128" s="67"/>
      <c r="D128" s="67"/>
    </row>
    <row r="129" spans="1:4" x14ac:dyDescent="0.2">
      <c r="A129" s="69"/>
      <c r="B129" s="67"/>
      <c r="C129" s="67"/>
      <c r="D129" s="67"/>
    </row>
    <row r="130" spans="1:4" x14ac:dyDescent="0.2">
      <c r="A130" s="69"/>
      <c r="B130" s="67"/>
      <c r="C130" s="67"/>
      <c r="D130" s="67"/>
    </row>
    <row r="131" spans="1:4" x14ac:dyDescent="0.2">
      <c r="A131" s="69"/>
      <c r="B131" s="67"/>
      <c r="C131" s="67"/>
      <c r="D131" s="67"/>
    </row>
    <row r="132" spans="1:4" x14ac:dyDescent="0.2">
      <c r="A132" s="69"/>
      <c r="B132" s="67"/>
      <c r="C132" s="67"/>
      <c r="D132" s="67"/>
    </row>
    <row r="133" spans="1:4" x14ac:dyDescent="0.2">
      <c r="A133" s="69"/>
      <c r="B133" s="67"/>
      <c r="C133" s="67"/>
      <c r="D133" s="67"/>
    </row>
    <row r="134" spans="1:4" x14ac:dyDescent="0.2">
      <c r="A134" s="69"/>
      <c r="B134" s="67"/>
      <c r="C134" s="67"/>
      <c r="D134" s="67"/>
    </row>
    <row r="135" spans="1:4" x14ac:dyDescent="0.2">
      <c r="A135" s="69"/>
      <c r="B135" s="67"/>
      <c r="C135" s="67"/>
      <c r="D135" s="67"/>
    </row>
    <row r="136" spans="1:4" x14ac:dyDescent="0.2">
      <c r="A136" s="69"/>
      <c r="B136" s="67"/>
      <c r="C136" s="67"/>
      <c r="D136" s="67"/>
    </row>
    <row r="137" spans="1:4" x14ac:dyDescent="0.2">
      <c r="A137" s="69"/>
      <c r="B137" s="67"/>
      <c r="C137" s="67"/>
      <c r="D137" s="67"/>
    </row>
    <row r="138" spans="1:4" x14ac:dyDescent="0.2">
      <c r="A138" s="69"/>
      <c r="B138" s="67"/>
      <c r="C138" s="67"/>
      <c r="D138" s="67"/>
    </row>
    <row r="139" spans="1:4" x14ac:dyDescent="0.2">
      <c r="A139" s="69"/>
      <c r="B139" s="67"/>
      <c r="C139" s="67"/>
      <c r="D139" s="67"/>
    </row>
    <row r="140" spans="1:4" x14ac:dyDescent="0.2">
      <c r="A140" s="69"/>
      <c r="B140" s="67"/>
      <c r="C140" s="67"/>
      <c r="D140" s="67"/>
    </row>
    <row r="141" spans="1:4" x14ac:dyDescent="0.2">
      <c r="A141" s="69"/>
      <c r="B141" s="67"/>
      <c r="C141" s="67"/>
      <c r="D141" s="67"/>
    </row>
    <row r="142" spans="1:4" x14ac:dyDescent="0.2">
      <c r="A142" s="69"/>
      <c r="B142" s="67"/>
      <c r="C142" s="67"/>
      <c r="D142" s="67"/>
    </row>
    <row r="143" spans="1:4" x14ac:dyDescent="0.2">
      <c r="A143" s="69"/>
      <c r="B143" s="67"/>
      <c r="C143" s="67"/>
      <c r="D143" s="67"/>
    </row>
    <row r="144" spans="1:4" x14ac:dyDescent="0.2">
      <c r="A144" s="69"/>
      <c r="B144" s="67"/>
      <c r="C144" s="67"/>
      <c r="D144" s="67"/>
    </row>
    <row r="145" spans="1:4" x14ac:dyDescent="0.2">
      <c r="A145" s="69"/>
      <c r="B145" s="67"/>
      <c r="C145" s="67"/>
      <c r="D145" s="67"/>
    </row>
    <row r="146" spans="1:4" x14ac:dyDescent="0.2">
      <c r="A146" s="69"/>
      <c r="B146" s="67"/>
      <c r="C146" s="67"/>
      <c r="D146" s="67"/>
    </row>
    <row r="147" spans="1:4" x14ac:dyDescent="0.2">
      <c r="A147" s="69"/>
      <c r="B147" s="67"/>
      <c r="C147" s="67"/>
      <c r="D147" s="67"/>
    </row>
    <row r="148" spans="1:4" x14ac:dyDescent="0.2">
      <c r="A148" s="69"/>
      <c r="B148" s="67"/>
      <c r="C148" s="67"/>
      <c r="D148" s="67"/>
    </row>
    <row r="149" spans="1:4" x14ac:dyDescent="0.2">
      <c r="A149" s="69"/>
      <c r="B149" s="67"/>
      <c r="C149" s="67"/>
      <c r="D149" s="67"/>
    </row>
    <row r="150" spans="1:4" x14ac:dyDescent="0.2">
      <c r="A150" s="69"/>
      <c r="B150" s="67"/>
      <c r="C150" s="67"/>
      <c r="D150" s="67"/>
    </row>
    <row r="151" spans="1:4" x14ac:dyDescent="0.2">
      <c r="A151" s="69"/>
      <c r="B151" s="67"/>
      <c r="C151" s="67"/>
      <c r="D151" s="67"/>
    </row>
    <row r="152" spans="1:4" x14ac:dyDescent="0.2">
      <c r="A152" s="69"/>
      <c r="B152" s="67"/>
      <c r="C152" s="67"/>
      <c r="D152" s="67"/>
    </row>
    <row r="153" spans="1:4" x14ac:dyDescent="0.2">
      <c r="A153" s="69"/>
      <c r="B153" s="67"/>
      <c r="C153" s="67"/>
      <c r="D153" s="67"/>
    </row>
    <row r="154" spans="1:4" x14ac:dyDescent="0.2">
      <c r="A154" s="69"/>
      <c r="B154" s="67"/>
      <c r="C154" s="67"/>
      <c r="D154" s="67"/>
    </row>
    <row r="155" spans="1:4" x14ac:dyDescent="0.2">
      <c r="A155" s="69"/>
      <c r="B155" s="67"/>
      <c r="C155" s="67"/>
      <c r="D155" s="67"/>
    </row>
    <row r="156" spans="1:4" x14ac:dyDescent="0.2">
      <c r="A156" s="69"/>
      <c r="B156" s="67"/>
      <c r="C156" s="67"/>
      <c r="D156" s="67"/>
    </row>
    <row r="157" spans="1:4" x14ac:dyDescent="0.2">
      <c r="A157" s="69"/>
      <c r="B157" s="67"/>
      <c r="C157" s="67"/>
      <c r="D157" s="67"/>
    </row>
    <row r="158" spans="1:4" x14ac:dyDescent="0.2">
      <c r="A158" s="69"/>
      <c r="B158" s="67"/>
      <c r="C158" s="67"/>
      <c r="D158" s="67"/>
    </row>
    <row r="159" spans="1:4" x14ac:dyDescent="0.2">
      <c r="A159" s="69"/>
      <c r="B159" s="67"/>
      <c r="C159" s="67"/>
      <c r="D159" s="67"/>
    </row>
    <row r="160" spans="1:4" x14ac:dyDescent="0.2">
      <c r="A160" s="69"/>
      <c r="B160" s="67"/>
      <c r="C160" s="67"/>
      <c r="D160" s="67"/>
    </row>
    <row r="161" spans="1:4" x14ac:dyDescent="0.2">
      <c r="A161" s="69"/>
      <c r="B161" s="67"/>
      <c r="C161" s="67"/>
      <c r="D161" s="67"/>
    </row>
    <row r="162" spans="1:4" x14ac:dyDescent="0.2">
      <c r="A162" s="69"/>
      <c r="B162" s="67"/>
      <c r="C162" s="67"/>
      <c r="D162" s="67"/>
    </row>
    <row r="163" spans="1:4" x14ac:dyDescent="0.2">
      <c r="A163" s="69"/>
      <c r="B163" s="67"/>
      <c r="C163" s="67"/>
      <c r="D163" s="67"/>
    </row>
    <row r="164" spans="1:4" x14ac:dyDescent="0.2">
      <c r="A164" s="69"/>
      <c r="B164" s="67"/>
      <c r="C164" s="67"/>
      <c r="D164" s="67"/>
    </row>
    <row r="165" spans="1:4" x14ac:dyDescent="0.2">
      <c r="A165" s="69"/>
      <c r="B165" s="67"/>
      <c r="C165" s="67"/>
      <c r="D165" s="67"/>
    </row>
    <row r="166" spans="1:4" x14ac:dyDescent="0.2">
      <c r="A166" s="69"/>
      <c r="B166" s="67"/>
      <c r="C166" s="67"/>
      <c r="D166" s="67"/>
    </row>
    <row r="167" spans="1:4" x14ac:dyDescent="0.2">
      <c r="A167" s="69"/>
      <c r="B167" s="67"/>
      <c r="C167" s="67"/>
      <c r="D167" s="67"/>
    </row>
    <row r="168" spans="1:4" x14ac:dyDescent="0.2">
      <c r="A168" s="69"/>
      <c r="B168" s="67"/>
      <c r="C168" s="67"/>
      <c r="D168" s="67"/>
    </row>
    <row r="169" spans="1:4" x14ac:dyDescent="0.2">
      <c r="A169" s="69"/>
      <c r="B169" s="67"/>
      <c r="C169" s="67"/>
      <c r="D169" s="67"/>
    </row>
    <row r="170" spans="1:4" x14ac:dyDescent="0.2">
      <c r="A170" s="69"/>
      <c r="B170" s="67"/>
      <c r="C170" s="67"/>
      <c r="D170" s="67"/>
    </row>
    <row r="171" spans="1:4" x14ac:dyDescent="0.2">
      <c r="A171" s="69"/>
      <c r="B171" s="67"/>
      <c r="C171" s="67"/>
      <c r="D171" s="67"/>
    </row>
    <row r="172" spans="1:4" x14ac:dyDescent="0.2">
      <c r="A172" s="69"/>
      <c r="B172" s="67"/>
      <c r="C172" s="67"/>
      <c r="D172" s="67"/>
    </row>
    <row r="173" spans="1:4" x14ac:dyDescent="0.2">
      <c r="A173" s="69"/>
      <c r="B173" s="67"/>
      <c r="C173" s="67"/>
      <c r="D173" s="67"/>
    </row>
    <row r="174" spans="1:4" x14ac:dyDescent="0.2">
      <c r="A174" s="69"/>
      <c r="B174" s="67"/>
      <c r="C174" s="67"/>
      <c r="D174" s="67"/>
    </row>
    <row r="175" spans="1:4" x14ac:dyDescent="0.2">
      <c r="A175" s="69"/>
      <c r="B175" s="67"/>
      <c r="C175" s="67"/>
      <c r="D175" s="67"/>
    </row>
    <row r="176" spans="1:4" x14ac:dyDescent="0.2">
      <c r="A176" s="69"/>
      <c r="B176" s="67"/>
      <c r="C176" s="67"/>
      <c r="D176" s="67"/>
    </row>
    <row r="177" spans="1:4" x14ac:dyDescent="0.2">
      <c r="A177" s="69"/>
      <c r="B177" s="67"/>
      <c r="C177" s="67"/>
      <c r="D177" s="67"/>
    </row>
    <row r="178" spans="1:4" x14ac:dyDescent="0.2">
      <c r="A178" s="69"/>
      <c r="B178" s="67"/>
      <c r="C178" s="67"/>
      <c r="D178" s="67"/>
    </row>
    <row r="179" spans="1:4" x14ac:dyDescent="0.2">
      <c r="A179" s="69"/>
      <c r="B179" s="67"/>
      <c r="C179" s="67"/>
      <c r="D179" s="67"/>
    </row>
    <row r="180" spans="1:4" x14ac:dyDescent="0.2">
      <c r="A180" s="69"/>
      <c r="B180" s="67"/>
      <c r="C180" s="67"/>
      <c r="D180" s="67"/>
    </row>
    <row r="181" spans="1:4" x14ac:dyDescent="0.2">
      <c r="A181" s="69"/>
      <c r="B181" s="67"/>
      <c r="C181" s="67"/>
      <c r="D181" s="67"/>
    </row>
    <row r="182" spans="1:4" x14ac:dyDescent="0.2">
      <c r="A182" s="69"/>
      <c r="B182" s="67"/>
      <c r="C182" s="67"/>
      <c r="D182" s="67"/>
    </row>
    <row r="183" spans="1:4" x14ac:dyDescent="0.2">
      <c r="A183" s="69"/>
      <c r="B183" s="67"/>
      <c r="C183" s="67"/>
      <c r="D183" s="67"/>
    </row>
    <row r="184" spans="1:4" x14ac:dyDescent="0.2">
      <c r="A184" s="69"/>
      <c r="B184" s="67"/>
      <c r="C184" s="67"/>
      <c r="D184" s="67"/>
    </row>
    <row r="185" spans="1:4" x14ac:dyDescent="0.2">
      <c r="A185" s="69"/>
      <c r="B185" s="67"/>
      <c r="C185" s="67"/>
      <c r="D185" s="67"/>
    </row>
    <row r="186" spans="1:4" x14ac:dyDescent="0.2">
      <c r="A186" s="69"/>
      <c r="B186" s="67"/>
      <c r="C186" s="67"/>
      <c r="D186" s="67"/>
    </row>
    <row r="187" spans="1:4" x14ac:dyDescent="0.2">
      <c r="A187" s="69"/>
      <c r="B187" s="67"/>
      <c r="C187" s="67"/>
      <c r="D187" s="67"/>
    </row>
    <row r="188" spans="1:4" x14ac:dyDescent="0.2">
      <c r="A188" s="69"/>
      <c r="B188" s="67"/>
      <c r="C188" s="67"/>
      <c r="D188" s="67"/>
    </row>
    <row r="189" spans="1:4" x14ac:dyDescent="0.2">
      <c r="A189" s="69"/>
      <c r="B189" s="67"/>
      <c r="C189" s="67"/>
      <c r="D189" s="67"/>
    </row>
    <row r="190" spans="1:4" x14ac:dyDescent="0.2">
      <c r="A190" s="69"/>
      <c r="B190" s="67"/>
      <c r="C190" s="67"/>
      <c r="D190" s="67"/>
    </row>
    <row r="191" spans="1:4" x14ac:dyDescent="0.2">
      <c r="A191" s="69"/>
      <c r="B191" s="67"/>
      <c r="C191" s="67"/>
      <c r="D191" s="67"/>
    </row>
    <row r="192" spans="1:4" x14ac:dyDescent="0.2">
      <c r="A192" s="69"/>
      <c r="B192" s="67"/>
      <c r="C192" s="67"/>
      <c r="D192" s="67"/>
    </row>
    <row r="193" spans="1:4" x14ac:dyDescent="0.2">
      <c r="A193" s="69"/>
      <c r="B193" s="67"/>
      <c r="C193" s="67"/>
      <c r="D193" s="67"/>
    </row>
    <row r="194" spans="1:4" x14ac:dyDescent="0.2">
      <c r="A194" s="69"/>
      <c r="B194" s="67"/>
      <c r="C194" s="67"/>
      <c r="D194" s="67"/>
    </row>
    <row r="195" spans="1:4" x14ac:dyDescent="0.2">
      <c r="A195" s="69"/>
      <c r="B195" s="67"/>
      <c r="C195" s="67"/>
      <c r="D195" s="67"/>
    </row>
    <row r="196" spans="1:4" x14ac:dyDescent="0.2">
      <c r="A196" s="69"/>
      <c r="B196" s="67"/>
      <c r="C196" s="67"/>
      <c r="D196" s="67"/>
    </row>
    <row r="197" spans="1:4" x14ac:dyDescent="0.2">
      <c r="A197" s="69"/>
      <c r="B197" s="67"/>
      <c r="C197" s="67"/>
      <c r="D197" s="67"/>
    </row>
    <row r="198" spans="1:4" x14ac:dyDescent="0.2">
      <c r="A198" s="69"/>
      <c r="B198" s="67"/>
      <c r="C198" s="67"/>
      <c r="D198" s="67"/>
    </row>
    <row r="199" spans="1:4" x14ac:dyDescent="0.2">
      <c r="A199" s="69"/>
      <c r="B199" s="67"/>
      <c r="C199" s="67"/>
      <c r="D199" s="67"/>
    </row>
    <row r="200" spans="1:4" x14ac:dyDescent="0.2">
      <c r="A200" s="69"/>
      <c r="B200" s="67"/>
      <c r="C200" s="67"/>
      <c r="D200" s="67"/>
    </row>
    <row r="201" spans="1:4" x14ac:dyDescent="0.2">
      <c r="A201" s="69"/>
      <c r="B201" s="67"/>
      <c r="C201" s="67"/>
      <c r="D201" s="67"/>
    </row>
    <row r="202" spans="1:4" x14ac:dyDescent="0.2">
      <c r="A202" s="69"/>
      <c r="B202" s="67"/>
      <c r="C202" s="67"/>
      <c r="D202" s="67"/>
    </row>
    <row r="203" spans="1:4" x14ac:dyDescent="0.2">
      <c r="A203" s="69"/>
      <c r="B203" s="67"/>
      <c r="C203" s="67"/>
      <c r="D203" s="67"/>
    </row>
    <row r="204" spans="1:4" x14ac:dyDescent="0.2">
      <c r="A204" s="69"/>
      <c r="B204" s="67"/>
      <c r="C204" s="67"/>
      <c r="D204" s="67"/>
    </row>
    <row r="205" spans="1:4" x14ac:dyDescent="0.2">
      <c r="A205" s="69"/>
      <c r="B205" s="67"/>
      <c r="C205" s="67"/>
      <c r="D205" s="67"/>
    </row>
    <row r="206" spans="1:4" x14ac:dyDescent="0.2">
      <c r="A206" s="69"/>
      <c r="B206" s="67"/>
      <c r="C206" s="67"/>
      <c r="D206" s="67"/>
    </row>
    <row r="207" spans="1:4" x14ac:dyDescent="0.2">
      <c r="A207" s="69"/>
      <c r="B207" s="67"/>
      <c r="C207" s="67"/>
      <c r="D207" s="67"/>
    </row>
    <row r="208" spans="1:4" x14ac:dyDescent="0.2">
      <c r="A208" s="69"/>
      <c r="B208" s="67"/>
      <c r="C208" s="67"/>
      <c r="D208" s="67"/>
    </row>
    <row r="209" spans="1:4" x14ac:dyDescent="0.2">
      <c r="A209" s="69"/>
      <c r="B209" s="67"/>
      <c r="C209" s="67"/>
      <c r="D209" s="67"/>
    </row>
    <row r="210" spans="1:4" x14ac:dyDescent="0.2">
      <c r="A210" s="69"/>
      <c r="B210" s="67"/>
      <c r="C210" s="67"/>
      <c r="D210" s="67"/>
    </row>
    <row r="211" spans="1:4" x14ac:dyDescent="0.2">
      <c r="A211" s="69"/>
      <c r="B211" s="67"/>
      <c r="C211" s="67"/>
      <c r="D211" s="67"/>
    </row>
    <row r="212" spans="1:4" x14ac:dyDescent="0.2">
      <c r="A212" s="69"/>
      <c r="B212" s="67"/>
      <c r="C212" s="67"/>
      <c r="D212" s="67"/>
    </row>
    <row r="213" spans="1:4" x14ac:dyDescent="0.2">
      <c r="A213" s="69"/>
      <c r="B213" s="67"/>
      <c r="C213" s="67"/>
      <c r="D213" s="67"/>
    </row>
    <row r="214" spans="1:4" x14ac:dyDescent="0.2">
      <c r="A214" s="69"/>
      <c r="B214" s="67"/>
      <c r="C214" s="67"/>
      <c r="D214" s="67"/>
    </row>
    <row r="215" spans="1:4" x14ac:dyDescent="0.2">
      <c r="A215" s="69"/>
      <c r="B215" s="67"/>
      <c r="C215" s="67"/>
      <c r="D215" s="67"/>
    </row>
    <row r="216" spans="1:4" x14ac:dyDescent="0.2">
      <c r="A216" s="69"/>
      <c r="B216" s="67"/>
      <c r="C216" s="67"/>
      <c r="D216" s="67"/>
    </row>
    <row r="217" spans="1:4" x14ac:dyDescent="0.2">
      <c r="A217" s="69"/>
      <c r="B217" s="67"/>
      <c r="C217" s="67"/>
      <c r="D217" s="67"/>
    </row>
    <row r="218" spans="1:4" x14ac:dyDescent="0.2">
      <c r="A218" s="69"/>
      <c r="B218" s="67"/>
      <c r="C218" s="67"/>
      <c r="D218" s="67"/>
    </row>
    <row r="219" spans="1:4" x14ac:dyDescent="0.2">
      <c r="A219" s="69"/>
      <c r="B219" s="67"/>
      <c r="C219" s="67"/>
      <c r="D219" s="67"/>
    </row>
    <row r="220" spans="1:4" x14ac:dyDescent="0.2">
      <c r="A220" s="69"/>
      <c r="B220" s="67"/>
      <c r="C220" s="67"/>
      <c r="D220" s="67"/>
    </row>
    <row r="221" spans="1:4" x14ac:dyDescent="0.2">
      <c r="A221" s="69"/>
      <c r="B221" s="67"/>
      <c r="C221" s="67"/>
      <c r="D221" s="67"/>
    </row>
    <row r="222" spans="1:4" x14ac:dyDescent="0.2">
      <c r="A222" s="69"/>
      <c r="B222" s="67"/>
      <c r="C222" s="67"/>
      <c r="D222" s="67"/>
    </row>
    <row r="223" spans="1:4" x14ac:dyDescent="0.2">
      <c r="A223" s="69"/>
      <c r="B223" s="67"/>
      <c r="C223" s="67"/>
      <c r="D223" s="67"/>
    </row>
    <row r="224" spans="1:4" x14ac:dyDescent="0.2">
      <c r="A224" s="69"/>
      <c r="B224" s="67"/>
      <c r="C224" s="67"/>
      <c r="D224" s="67"/>
    </row>
    <row r="225" spans="1:4" x14ac:dyDescent="0.2">
      <c r="A225" s="69"/>
      <c r="B225" s="67"/>
      <c r="C225" s="67"/>
      <c r="D225" s="67"/>
    </row>
    <row r="226" spans="1:4" x14ac:dyDescent="0.2">
      <c r="A226" s="69"/>
      <c r="B226" s="67"/>
      <c r="C226" s="67"/>
      <c r="D226" s="67"/>
    </row>
    <row r="227" spans="1:4" x14ac:dyDescent="0.2">
      <c r="A227" s="69"/>
      <c r="B227" s="67"/>
      <c r="C227" s="67"/>
      <c r="D227" s="67"/>
    </row>
    <row r="228" spans="1:4" x14ac:dyDescent="0.2">
      <c r="A228" s="69"/>
      <c r="B228" s="67"/>
      <c r="C228" s="67"/>
      <c r="D228" s="67"/>
    </row>
    <row r="229" spans="1:4" x14ac:dyDescent="0.2">
      <c r="A229" s="69"/>
      <c r="B229" s="67"/>
      <c r="C229" s="67"/>
      <c r="D229" s="67"/>
    </row>
    <row r="230" spans="1:4" x14ac:dyDescent="0.2">
      <c r="A230" s="69"/>
      <c r="B230" s="67"/>
      <c r="C230" s="67"/>
      <c r="D230" s="67"/>
    </row>
    <row r="231" spans="1:4" x14ac:dyDescent="0.2">
      <c r="A231" s="69"/>
      <c r="B231" s="67"/>
      <c r="C231" s="67"/>
      <c r="D231" s="67"/>
    </row>
    <row r="232" spans="1:4" x14ac:dyDescent="0.2">
      <c r="A232" s="69"/>
      <c r="B232" s="67"/>
      <c r="C232" s="67"/>
      <c r="D232" s="67"/>
    </row>
    <row r="233" spans="1:4" x14ac:dyDescent="0.2">
      <c r="A233" s="69"/>
      <c r="B233" s="67"/>
      <c r="C233" s="67"/>
      <c r="D233" s="67"/>
    </row>
    <row r="234" spans="1:4" x14ac:dyDescent="0.2">
      <c r="A234" s="69"/>
      <c r="B234" s="67"/>
      <c r="C234" s="67"/>
      <c r="D234" s="67"/>
    </row>
    <row r="235" spans="1:4" x14ac:dyDescent="0.2">
      <c r="A235" s="69"/>
      <c r="B235" s="67"/>
      <c r="C235" s="67"/>
      <c r="D235" s="67"/>
    </row>
    <row r="236" spans="1:4" x14ac:dyDescent="0.2">
      <c r="A236" s="69"/>
      <c r="B236" s="67"/>
      <c r="C236" s="67"/>
      <c r="D236" s="67"/>
    </row>
    <row r="237" spans="1:4" x14ac:dyDescent="0.2">
      <c r="A237" s="69"/>
      <c r="B237" s="67"/>
      <c r="C237" s="67"/>
      <c r="D237" s="67"/>
    </row>
    <row r="238" spans="1:4" x14ac:dyDescent="0.2">
      <c r="A238" s="69"/>
      <c r="B238" s="67"/>
      <c r="C238" s="67"/>
      <c r="D238" s="67"/>
    </row>
    <row r="239" spans="1:4" x14ac:dyDescent="0.2">
      <c r="A239" s="69"/>
      <c r="B239" s="67"/>
      <c r="C239" s="67"/>
      <c r="D239" s="67"/>
    </row>
    <row r="240" spans="1:4" x14ac:dyDescent="0.2">
      <c r="A240" s="69"/>
      <c r="B240" s="67"/>
      <c r="C240" s="67"/>
      <c r="D240" s="67"/>
    </row>
    <row r="241" spans="1:4" x14ac:dyDescent="0.2">
      <c r="A241" s="69"/>
      <c r="B241" s="67"/>
      <c r="C241" s="67"/>
      <c r="D241" s="67"/>
    </row>
    <row r="242" spans="1:4" x14ac:dyDescent="0.2">
      <c r="A242" s="69"/>
      <c r="B242" s="67"/>
      <c r="C242" s="67"/>
      <c r="D242" s="67"/>
    </row>
    <row r="243" spans="1:4" x14ac:dyDescent="0.2">
      <c r="A243" s="69"/>
      <c r="B243" s="67"/>
      <c r="C243" s="67"/>
      <c r="D243" s="67"/>
    </row>
    <row r="244" spans="1:4" x14ac:dyDescent="0.2">
      <c r="A244" s="69"/>
      <c r="B244" s="67"/>
      <c r="C244" s="67"/>
      <c r="D244" s="67"/>
    </row>
    <row r="245" spans="1:4" x14ac:dyDescent="0.2">
      <c r="A245" s="69"/>
      <c r="B245" s="67"/>
      <c r="C245" s="67"/>
      <c r="D245" s="67"/>
    </row>
    <row r="246" spans="1:4" x14ac:dyDescent="0.2">
      <c r="A246" s="69"/>
      <c r="B246" s="67"/>
      <c r="C246" s="67"/>
      <c r="D246" s="6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&amp;C&amp;"Arial CE,Félkövér"KÖLTSÉGVETÉSI MÉRLEG (KÖLTSÉGVETÉSI JELENTÉS) 2019. ÉV&amp;R1.sz.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48"/>
  <sheetViews>
    <sheetView topLeftCell="A18" zoomScale="130" zoomScaleNormal="130" workbookViewId="0">
      <selection activeCell="B18" sqref="B18"/>
    </sheetView>
  </sheetViews>
  <sheetFormatPr defaultRowHeight="12.75" x14ac:dyDescent="0.2"/>
  <cols>
    <col min="1" max="1" width="5.5703125" style="99" customWidth="1"/>
    <col min="2" max="2" width="52.42578125" style="99" customWidth="1"/>
    <col min="3" max="3" width="7.28515625" style="99" customWidth="1"/>
    <col min="4" max="9" width="12.140625" style="25" customWidth="1"/>
    <col min="10" max="10" width="9.140625" style="99"/>
    <col min="11" max="11" width="0" style="99" hidden="1" customWidth="1"/>
    <col min="12" max="16384" width="9.140625" style="99"/>
  </cols>
  <sheetData>
    <row r="1" spans="1:13" ht="20.25" customHeight="1" thickBot="1" x14ac:dyDescent="0.25">
      <c r="A1" s="100" t="str">
        <f>'1sz.mell'!A1:C1</f>
        <v xml:space="preserve">Ludas Községi Önkormányzat                                                    </v>
      </c>
      <c r="F1" s="172"/>
      <c r="I1" s="172" t="s">
        <v>187</v>
      </c>
    </row>
    <row r="2" spans="1:13" ht="22.5" customHeight="1" x14ac:dyDescent="0.2">
      <c r="A2" s="370" t="s">
        <v>0</v>
      </c>
      <c r="B2" s="372" t="s">
        <v>30</v>
      </c>
      <c r="C2" s="377" t="s">
        <v>1</v>
      </c>
      <c r="D2" s="374" t="s">
        <v>80</v>
      </c>
      <c r="E2" s="374"/>
      <c r="F2" s="375"/>
      <c r="G2" s="374" t="s">
        <v>240</v>
      </c>
      <c r="H2" s="374"/>
      <c r="I2" s="375"/>
      <c r="M2" s="112"/>
    </row>
    <row r="3" spans="1:13" ht="15.75" customHeight="1" x14ac:dyDescent="0.2">
      <c r="A3" s="371"/>
      <c r="B3" s="373"/>
      <c r="C3" s="378"/>
      <c r="D3" s="376" t="s">
        <v>79</v>
      </c>
      <c r="E3" s="376" t="s">
        <v>78</v>
      </c>
      <c r="F3" s="379" t="s">
        <v>77</v>
      </c>
      <c r="G3" s="376" t="s">
        <v>79</v>
      </c>
      <c r="H3" s="376" t="s">
        <v>78</v>
      </c>
      <c r="I3" s="379" t="s">
        <v>77</v>
      </c>
    </row>
    <row r="4" spans="1:13" ht="22.5" customHeight="1" x14ac:dyDescent="0.2">
      <c r="A4" s="371"/>
      <c r="B4" s="373"/>
      <c r="C4" s="378"/>
      <c r="D4" s="376"/>
      <c r="E4" s="376"/>
      <c r="F4" s="379"/>
      <c r="G4" s="376"/>
      <c r="H4" s="376"/>
      <c r="I4" s="379"/>
    </row>
    <row r="5" spans="1:13" ht="14.25" customHeight="1" x14ac:dyDescent="0.2">
      <c r="A5" s="141" t="s">
        <v>10</v>
      </c>
      <c r="B5" s="139" t="s">
        <v>11</v>
      </c>
      <c r="C5" s="138" t="s">
        <v>12</v>
      </c>
      <c r="D5" s="138" t="s">
        <v>13</v>
      </c>
      <c r="E5" s="138" t="s">
        <v>82</v>
      </c>
      <c r="F5" s="142" t="s">
        <v>83</v>
      </c>
      <c r="G5" s="138" t="s">
        <v>242</v>
      </c>
      <c r="H5" s="138" t="s">
        <v>243</v>
      </c>
      <c r="I5" s="142" t="s">
        <v>244</v>
      </c>
    </row>
    <row r="6" spans="1:13" ht="13.5" customHeight="1" x14ac:dyDescent="0.2">
      <c r="A6" s="143">
        <v>1</v>
      </c>
      <c r="B6" s="137" t="s">
        <v>31</v>
      </c>
      <c r="C6" s="21" t="s">
        <v>2</v>
      </c>
      <c r="D6" s="74">
        <f>'4.sz.mell.'!F7</f>
        <v>37821660</v>
      </c>
      <c r="E6" s="101"/>
      <c r="F6" s="144">
        <f>D6+E6</f>
        <v>37821660</v>
      </c>
      <c r="G6" s="74">
        <f>'4.sz.mell.'!I7</f>
        <v>43357767</v>
      </c>
      <c r="H6" s="101"/>
      <c r="I6" s="144">
        <f>G6+H6</f>
        <v>43357767</v>
      </c>
    </row>
    <row r="7" spans="1:13" ht="14.25" customHeight="1" x14ac:dyDescent="0.2">
      <c r="A7" s="143">
        <v>2</v>
      </c>
      <c r="B7" s="137" t="s">
        <v>32</v>
      </c>
      <c r="C7" s="21" t="s">
        <v>3</v>
      </c>
      <c r="D7" s="74">
        <f>'4.sz.mell.'!F8</f>
        <v>7285469</v>
      </c>
      <c r="E7" s="101"/>
      <c r="F7" s="144">
        <f t="shared" ref="F7:F14" si="0">D7+E7</f>
        <v>7285469</v>
      </c>
      <c r="G7" s="74">
        <f>'4.sz.mell.'!I8</f>
        <v>8065628</v>
      </c>
      <c r="H7" s="101"/>
      <c r="I7" s="144">
        <f t="shared" ref="I7:I14" si="1">G7+H7</f>
        <v>8065628</v>
      </c>
    </row>
    <row r="8" spans="1:13" ht="13.5" customHeight="1" x14ac:dyDescent="0.2">
      <c r="A8" s="143">
        <v>3</v>
      </c>
      <c r="B8" s="137" t="s">
        <v>33</v>
      </c>
      <c r="C8" s="21" t="s">
        <v>4</v>
      </c>
      <c r="D8" s="74">
        <f>'4.sz.mell.'!F9</f>
        <v>27153042</v>
      </c>
      <c r="E8" s="101"/>
      <c r="F8" s="144">
        <f t="shared" si="0"/>
        <v>27153042</v>
      </c>
      <c r="G8" s="74">
        <f>'4.sz.mell.'!I9-H8</f>
        <v>103498247</v>
      </c>
      <c r="H8" s="101">
        <v>36076982</v>
      </c>
      <c r="I8" s="144">
        <f t="shared" si="1"/>
        <v>139575229</v>
      </c>
    </row>
    <row r="9" spans="1:13" ht="13.5" customHeight="1" x14ac:dyDescent="0.2">
      <c r="A9" s="143">
        <v>4</v>
      </c>
      <c r="B9" s="140" t="s">
        <v>34</v>
      </c>
      <c r="C9" s="21" t="s">
        <v>5</v>
      </c>
      <c r="D9" s="74">
        <f>'4.sz.mell.'!F10</f>
        <v>350000</v>
      </c>
      <c r="E9" s="101"/>
      <c r="F9" s="144">
        <f t="shared" si="0"/>
        <v>350000</v>
      </c>
      <c r="G9" s="74">
        <f>'4.sz.mell.'!I10</f>
        <v>893842</v>
      </c>
      <c r="H9" s="101"/>
      <c r="I9" s="144">
        <f t="shared" si="1"/>
        <v>893842</v>
      </c>
    </row>
    <row r="10" spans="1:13" ht="13.5" customHeight="1" x14ac:dyDescent="0.2">
      <c r="A10" s="143">
        <v>5</v>
      </c>
      <c r="B10" s="137" t="s">
        <v>35</v>
      </c>
      <c r="C10" s="21" t="s">
        <v>6</v>
      </c>
      <c r="D10" s="74">
        <f>'4.sz.mell.'!F11</f>
        <v>5900824</v>
      </c>
      <c r="E10" s="101"/>
      <c r="F10" s="144">
        <f t="shared" si="0"/>
        <v>5900824</v>
      </c>
      <c r="G10" s="74">
        <f>'4.sz.mell.'!I11</f>
        <v>19934890</v>
      </c>
      <c r="H10" s="101"/>
      <c r="I10" s="144">
        <f t="shared" si="1"/>
        <v>19934890</v>
      </c>
    </row>
    <row r="11" spans="1:13" ht="13.5" customHeight="1" x14ac:dyDescent="0.2">
      <c r="A11" s="143">
        <v>6</v>
      </c>
      <c r="B11" s="350" t="s">
        <v>255</v>
      </c>
      <c r="C11" s="21"/>
      <c r="D11" s="74">
        <f>'4.sz.mell.'!F12</f>
        <v>1283215</v>
      </c>
      <c r="E11" s="101"/>
      <c r="F11" s="144">
        <f t="shared" si="0"/>
        <v>1283215</v>
      </c>
      <c r="G11" s="74">
        <f>'4.sz.mell.'!I12</f>
        <v>11830664</v>
      </c>
      <c r="H11" s="101"/>
      <c r="I11" s="144">
        <f t="shared" si="1"/>
        <v>11830664</v>
      </c>
    </row>
    <row r="12" spans="1:13" ht="13.5" customHeight="1" x14ac:dyDescent="0.2">
      <c r="A12" s="143">
        <v>7</v>
      </c>
      <c r="B12" s="137" t="s">
        <v>36</v>
      </c>
      <c r="C12" s="21" t="s">
        <v>7</v>
      </c>
      <c r="D12" s="74">
        <v>0</v>
      </c>
      <c r="E12" s="101">
        <f>'4.sz.mell.'!F13</f>
        <v>0</v>
      </c>
      <c r="F12" s="144">
        <f t="shared" si="0"/>
        <v>0</v>
      </c>
      <c r="G12" s="74">
        <v>0</v>
      </c>
      <c r="H12" s="101">
        <f>'4.sz.mell.'!I13</f>
        <v>273355278</v>
      </c>
      <c r="I12" s="144">
        <f t="shared" si="1"/>
        <v>273355278</v>
      </c>
    </row>
    <row r="13" spans="1:13" ht="13.5" customHeight="1" x14ac:dyDescent="0.2">
      <c r="A13" s="143">
        <v>8</v>
      </c>
      <c r="B13" s="137" t="s">
        <v>37</v>
      </c>
      <c r="C13" s="21" t="s">
        <v>38</v>
      </c>
      <c r="D13" s="74">
        <v>0</v>
      </c>
      <c r="E13" s="101">
        <f>'4.sz.mell.'!F14</f>
        <v>42560563</v>
      </c>
      <c r="F13" s="144">
        <f t="shared" si="0"/>
        <v>42560563</v>
      </c>
      <c r="G13" s="74">
        <v>0</v>
      </c>
      <c r="H13" s="101">
        <f>'4.sz.mell.'!I14</f>
        <v>14418358</v>
      </c>
      <c r="I13" s="144">
        <f t="shared" si="1"/>
        <v>14418358</v>
      </c>
    </row>
    <row r="14" spans="1:13" ht="13.5" customHeight="1" thickBot="1" x14ac:dyDescent="0.25">
      <c r="A14" s="155">
        <v>9</v>
      </c>
      <c r="B14" s="156" t="s">
        <v>39</v>
      </c>
      <c r="C14" s="23" t="s">
        <v>8</v>
      </c>
      <c r="D14" s="74">
        <v>0</v>
      </c>
      <c r="E14" s="106">
        <f>'4.sz.mell.'!F15</f>
        <v>0</v>
      </c>
      <c r="F14" s="144">
        <f t="shared" si="0"/>
        <v>0</v>
      </c>
      <c r="G14" s="74">
        <v>0</v>
      </c>
      <c r="H14" s="106">
        <f>'4.sz.mell.'!I15</f>
        <v>0</v>
      </c>
      <c r="I14" s="144">
        <f t="shared" si="1"/>
        <v>0</v>
      </c>
    </row>
    <row r="15" spans="1:13" s="112" customFormat="1" ht="13.5" customHeight="1" thickBot="1" x14ac:dyDescent="0.25">
      <c r="A15" s="157">
        <v>10</v>
      </c>
      <c r="B15" s="158" t="s">
        <v>40</v>
      </c>
      <c r="C15" s="158" t="s">
        <v>9</v>
      </c>
      <c r="D15" s="73">
        <f>SUM(D6:D14)-D11</f>
        <v>78510995</v>
      </c>
      <c r="E15" s="102">
        <f>SUM(E6:E14)</f>
        <v>42560563</v>
      </c>
      <c r="F15" s="159">
        <f>D15+E15</f>
        <v>121071558</v>
      </c>
      <c r="G15" s="73">
        <f>SUM(G6:G14)-G11</f>
        <v>175750374</v>
      </c>
      <c r="H15" s="102">
        <f>SUM(H6:H14)</f>
        <v>323850618</v>
      </c>
      <c r="I15" s="159">
        <f>G15+H15</f>
        <v>499600992</v>
      </c>
    </row>
    <row r="16" spans="1:13" ht="13.5" customHeight="1" x14ac:dyDescent="0.2">
      <c r="A16" s="163">
        <v>11</v>
      </c>
      <c r="B16" s="164" t="s">
        <v>41</v>
      </c>
      <c r="C16" s="22" t="s">
        <v>22</v>
      </c>
      <c r="D16" s="74">
        <f>'4.sz.mell.'!F17</f>
        <v>1500000</v>
      </c>
      <c r="E16" s="103"/>
      <c r="F16" s="162">
        <f>D16+E16</f>
        <v>1500000</v>
      </c>
      <c r="G16" s="74">
        <f>'4.sz.mell.'!I17</f>
        <v>15084882</v>
      </c>
      <c r="H16" s="103"/>
      <c r="I16" s="162">
        <f>G16+H16</f>
        <v>15084882</v>
      </c>
    </row>
    <row r="17" spans="1:9" ht="13.5" customHeight="1" x14ac:dyDescent="0.2">
      <c r="A17" s="143">
        <v>12</v>
      </c>
      <c r="B17" s="137" t="s">
        <v>42</v>
      </c>
      <c r="C17" s="21" t="s">
        <v>46</v>
      </c>
      <c r="D17" s="74">
        <f>'4.sz.mell.'!F18</f>
        <v>0</v>
      </c>
      <c r="E17" s="101"/>
      <c r="F17" s="162">
        <f t="shared" ref="F17:F20" si="2">D17+E17</f>
        <v>0</v>
      </c>
      <c r="G17" s="74">
        <f>'4.sz.mell.'!I18</f>
        <v>0</v>
      </c>
      <c r="H17" s="101"/>
      <c r="I17" s="162">
        <f t="shared" ref="I17:I20" si="3">G17+H17</f>
        <v>0</v>
      </c>
    </row>
    <row r="18" spans="1:9" ht="13.5" customHeight="1" x14ac:dyDescent="0.2">
      <c r="A18" s="143">
        <v>13</v>
      </c>
      <c r="B18" s="137" t="s">
        <v>43</v>
      </c>
      <c r="C18" s="21" t="s">
        <v>47</v>
      </c>
      <c r="D18" s="74">
        <f>'4.sz.mell.'!F19</f>
        <v>0</v>
      </c>
      <c r="E18" s="101"/>
      <c r="F18" s="162">
        <f t="shared" si="2"/>
        <v>0</v>
      </c>
      <c r="G18" s="74">
        <f>'4.sz.mell.'!I19</f>
        <v>942249</v>
      </c>
      <c r="H18" s="101"/>
      <c r="I18" s="162">
        <f t="shared" si="3"/>
        <v>942249</v>
      </c>
    </row>
    <row r="19" spans="1:9" ht="13.5" customHeight="1" x14ac:dyDescent="0.2">
      <c r="A19" s="143">
        <v>14</v>
      </c>
      <c r="B19" s="137" t="s">
        <v>44</v>
      </c>
      <c r="C19" s="21" t="s">
        <v>23</v>
      </c>
      <c r="D19" s="74">
        <f>'4.sz.mell.'!F20</f>
        <v>0</v>
      </c>
      <c r="E19" s="101"/>
      <c r="F19" s="162">
        <f t="shared" si="2"/>
        <v>0</v>
      </c>
      <c r="G19" s="74">
        <f>'4.sz.mell.'!I20</f>
        <v>0</v>
      </c>
      <c r="H19" s="101"/>
      <c r="I19" s="162">
        <f t="shared" si="3"/>
        <v>0</v>
      </c>
    </row>
    <row r="20" spans="1:9" ht="13.5" customHeight="1" thickBot="1" x14ac:dyDescent="0.25">
      <c r="A20" s="155">
        <v>15</v>
      </c>
      <c r="B20" s="156" t="s">
        <v>45</v>
      </c>
      <c r="C20" s="23" t="s">
        <v>24</v>
      </c>
      <c r="D20" s="74">
        <f>'4.sz.mell.'!F21</f>
        <v>23170787</v>
      </c>
      <c r="E20" s="106"/>
      <c r="F20" s="162">
        <f t="shared" si="2"/>
        <v>23170787</v>
      </c>
      <c r="G20" s="74">
        <f>'4.sz.mell.'!I21</f>
        <v>23321802</v>
      </c>
      <c r="H20" s="106"/>
      <c r="I20" s="162">
        <f t="shared" si="3"/>
        <v>23321802</v>
      </c>
    </row>
    <row r="21" spans="1:9" s="112" customFormat="1" ht="13.5" thickBot="1" x14ac:dyDescent="0.25">
      <c r="A21" s="157">
        <v>16</v>
      </c>
      <c r="B21" s="158" t="s">
        <v>48</v>
      </c>
      <c r="C21" s="19" t="s">
        <v>25</v>
      </c>
      <c r="D21" s="73">
        <f>SUM(D16:D20)</f>
        <v>24670787</v>
      </c>
      <c r="E21" s="102">
        <f>SUM(E16:E20)</f>
        <v>0</v>
      </c>
      <c r="F21" s="159">
        <f>D21+E21</f>
        <v>24670787</v>
      </c>
      <c r="G21" s="73">
        <f>SUM(G16:G20)</f>
        <v>39348933</v>
      </c>
      <c r="H21" s="102">
        <f>SUM(H16:H20)</f>
        <v>0</v>
      </c>
      <c r="I21" s="159">
        <f>G21+H21</f>
        <v>39348933</v>
      </c>
    </row>
    <row r="22" spans="1:9" s="112" customFormat="1" ht="30" customHeight="1" thickBot="1" x14ac:dyDescent="0.25">
      <c r="A22" s="157">
        <v>17</v>
      </c>
      <c r="B22" s="158" t="s">
        <v>49</v>
      </c>
      <c r="C22" s="19"/>
      <c r="D22" s="73">
        <f>SUM(D15,D21)</f>
        <v>103181782</v>
      </c>
      <c r="E22" s="102">
        <f>SUM(E21,E15)</f>
        <v>42560563</v>
      </c>
      <c r="F22" s="159">
        <f>SUM(F15,F21)</f>
        <v>145742345</v>
      </c>
      <c r="G22" s="73">
        <f>SUM(G15,G21)</f>
        <v>215099307</v>
      </c>
      <c r="H22" s="102">
        <f>SUM(H21,H15)</f>
        <v>323850618</v>
      </c>
      <c r="I22" s="159">
        <f>SUM(I15,I21)</f>
        <v>538949925</v>
      </c>
    </row>
    <row r="23" spans="1:9" ht="13.5" customHeight="1" x14ac:dyDescent="0.2">
      <c r="A23" s="163">
        <v>18</v>
      </c>
      <c r="B23" s="164" t="s">
        <v>50</v>
      </c>
      <c r="C23" s="22" t="s">
        <v>14</v>
      </c>
      <c r="D23" s="72">
        <f>SUM(D24)</f>
        <v>27681800</v>
      </c>
      <c r="E23" s="308"/>
      <c r="F23" s="309">
        <f>D23+E23</f>
        <v>27681800</v>
      </c>
      <c r="G23" s="72">
        <f>SUM(G24:G25)</f>
        <v>65719046</v>
      </c>
      <c r="H23" s="72"/>
      <c r="I23" s="309">
        <f>G23+H23</f>
        <v>65719046</v>
      </c>
    </row>
    <row r="24" spans="1:9" ht="13.5" customHeight="1" x14ac:dyDescent="0.2">
      <c r="A24" s="143"/>
      <c r="B24" s="349" t="s">
        <v>51</v>
      </c>
      <c r="C24" s="21"/>
      <c r="D24" s="74">
        <f>'4.sz.mell.'!F25</f>
        <v>27681800</v>
      </c>
      <c r="E24" s="101"/>
      <c r="F24" s="162">
        <f t="shared" ref="F24:F34" si="4">D24+E24</f>
        <v>27681800</v>
      </c>
      <c r="G24" s="74">
        <f>'4.sz.mell.'!I25</f>
        <v>29934935</v>
      </c>
      <c r="H24" s="101"/>
      <c r="I24" s="162">
        <f t="shared" ref="I24:I34" si="5">G24+H24</f>
        <v>29934935</v>
      </c>
    </row>
    <row r="25" spans="1:9" ht="13.5" customHeight="1" x14ac:dyDescent="0.2">
      <c r="A25" s="143"/>
      <c r="B25" s="349" t="s">
        <v>254</v>
      </c>
      <c r="C25" s="21"/>
      <c r="D25" s="74">
        <f>'4.sz.mell.'!F26</f>
        <v>0</v>
      </c>
      <c r="E25" s="101"/>
      <c r="F25" s="162"/>
      <c r="G25" s="74">
        <f>'4.sz.mell.'!I26</f>
        <v>35784111</v>
      </c>
      <c r="H25" s="101"/>
      <c r="I25" s="162"/>
    </row>
    <row r="26" spans="1:9" ht="13.5" customHeight="1" x14ac:dyDescent="0.2">
      <c r="A26" s="143">
        <v>19</v>
      </c>
      <c r="B26" s="137" t="s">
        <v>52</v>
      </c>
      <c r="C26" s="21" t="s">
        <v>15</v>
      </c>
      <c r="D26" s="74">
        <f>'4.sz.mell.'!F27</f>
        <v>0</v>
      </c>
      <c r="E26" s="101"/>
      <c r="F26" s="162">
        <f t="shared" si="4"/>
        <v>0</v>
      </c>
      <c r="G26" s="74">
        <v>0</v>
      </c>
      <c r="H26" s="101">
        <f>'4.sz.mell.'!I27</f>
        <v>289045199</v>
      </c>
      <c r="I26" s="162">
        <f t="shared" si="5"/>
        <v>289045199</v>
      </c>
    </row>
    <row r="27" spans="1:9" ht="13.5" customHeight="1" x14ac:dyDescent="0.2">
      <c r="A27" s="143">
        <v>20</v>
      </c>
      <c r="B27" s="137" t="s">
        <v>53</v>
      </c>
      <c r="C27" s="21" t="s">
        <v>16</v>
      </c>
      <c r="D27" s="75">
        <f>SUM(D28:D30)</f>
        <v>29950000</v>
      </c>
      <c r="E27" s="310"/>
      <c r="F27" s="309">
        <f t="shared" si="4"/>
        <v>29950000</v>
      </c>
      <c r="G27" s="75">
        <f>SUM(G28:G30)</f>
        <v>57660229</v>
      </c>
      <c r="H27" s="310"/>
      <c r="I27" s="309">
        <f t="shared" si="5"/>
        <v>57660229</v>
      </c>
    </row>
    <row r="28" spans="1:9" ht="13.5" customHeight="1" x14ac:dyDescent="0.2">
      <c r="A28" s="143"/>
      <c r="B28" s="137" t="s">
        <v>251</v>
      </c>
      <c r="C28" s="21"/>
      <c r="D28" s="74">
        <f>'4.sz.mell.'!F29</f>
        <v>28900000</v>
      </c>
      <c r="E28" s="101"/>
      <c r="F28" s="162">
        <f t="shared" si="4"/>
        <v>28900000</v>
      </c>
      <c r="G28" s="74">
        <f>'4.sz.mell.'!I29</f>
        <v>56610229</v>
      </c>
      <c r="H28" s="101"/>
      <c r="I28" s="162">
        <f t="shared" si="5"/>
        <v>56610229</v>
      </c>
    </row>
    <row r="29" spans="1:9" ht="13.5" customHeight="1" x14ac:dyDescent="0.2">
      <c r="A29" s="143"/>
      <c r="B29" s="137" t="s">
        <v>252</v>
      </c>
      <c r="C29" s="21"/>
      <c r="D29" s="74">
        <f>'4.sz.mell.'!F30</f>
        <v>1050000</v>
      </c>
      <c r="E29" s="101"/>
      <c r="F29" s="162">
        <f t="shared" si="4"/>
        <v>1050000</v>
      </c>
      <c r="G29" s="74">
        <f>'4.sz.mell.'!I30</f>
        <v>1050000</v>
      </c>
      <c r="H29" s="101"/>
      <c r="I29" s="162">
        <f t="shared" si="5"/>
        <v>1050000</v>
      </c>
    </row>
    <row r="30" spans="1:9" ht="13.5" customHeight="1" x14ac:dyDescent="0.2">
      <c r="A30" s="143"/>
      <c r="B30" s="137" t="s">
        <v>253</v>
      </c>
      <c r="C30" s="21"/>
      <c r="D30" s="74">
        <f>'4.sz.mell.'!F31</f>
        <v>0</v>
      </c>
      <c r="E30" s="101"/>
      <c r="F30" s="162">
        <f t="shared" si="4"/>
        <v>0</v>
      </c>
      <c r="G30" s="74">
        <f>'4.sz.mell.'!I31</f>
        <v>0</v>
      </c>
      <c r="H30" s="101"/>
      <c r="I30" s="162">
        <f t="shared" si="5"/>
        <v>0</v>
      </c>
    </row>
    <row r="31" spans="1:9" ht="13.5" customHeight="1" x14ac:dyDescent="0.2">
      <c r="A31" s="141">
        <v>21</v>
      </c>
      <c r="B31" s="137" t="s">
        <v>54</v>
      </c>
      <c r="C31" s="21" t="s">
        <v>17</v>
      </c>
      <c r="D31" s="74">
        <f>'4.sz.mell.'!F32</f>
        <v>7891738</v>
      </c>
      <c r="E31" s="101"/>
      <c r="F31" s="162">
        <f t="shared" si="4"/>
        <v>7891738</v>
      </c>
      <c r="G31" s="74">
        <f>'4.sz.mell.'!I32</f>
        <v>21931357</v>
      </c>
      <c r="H31" s="101"/>
      <c r="I31" s="162">
        <f t="shared" si="5"/>
        <v>21931357</v>
      </c>
    </row>
    <row r="32" spans="1:9" ht="13.5" customHeight="1" x14ac:dyDescent="0.2">
      <c r="A32" s="143">
        <v>22</v>
      </c>
      <c r="B32" s="137" t="s">
        <v>55</v>
      </c>
      <c r="C32" s="21" t="s">
        <v>18</v>
      </c>
      <c r="D32" s="74">
        <v>0</v>
      </c>
      <c r="E32" s="101">
        <f>'4.sz.mell.'!F33</f>
        <v>8900000</v>
      </c>
      <c r="F32" s="162">
        <f t="shared" si="4"/>
        <v>8900000</v>
      </c>
      <c r="G32" s="74">
        <v>0</v>
      </c>
      <c r="H32" s="101">
        <f>'4.sz.mell.'!I33</f>
        <v>8900000</v>
      </c>
      <c r="I32" s="162">
        <f t="shared" si="5"/>
        <v>8900000</v>
      </c>
    </row>
    <row r="33" spans="1:11" ht="13.5" customHeight="1" x14ac:dyDescent="0.2">
      <c r="A33" s="143">
        <v>23</v>
      </c>
      <c r="B33" s="137" t="s">
        <v>56</v>
      </c>
      <c r="C33" s="21" t="s">
        <v>19</v>
      </c>
      <c r="D33" s="74">
        <f>'4.sz.mell.'!F34</f>
        <v>0</v>
      </c>
      <c r="E33" s="101"/>
      <c r="F33" s="162">
        <f t="shared" si="4"/>
        <v>0</v>
      </c>
      <c r="G33" s="74">
        <f>'4.sz.mell.'!I34</f>
        <v>0</v>
      </c>
      <c r="H33" s="101"/>
      <c r="I33" s="162">
        <f t="shared" si="5"/>
        <v>0</v>
      </c>
    </row>
    <row r="34" spans="1:11" ht="13.5" customHeight="1" thickBot="1" x14ac:dyDescent="0.25">
      <c r="A34" s="155">
        <v>24</v>
      </c>
      <c r="B34" s="156" t="s">
        <v>57</v>
      </c>
      <c r="C34" s="23" t="s">
        <v>20</v>
      </c>
      <c r="D34" s="74">
        <v>0</v>
      </c>
      <c r="E34" s="106"/>
      <c r="F34" s="162">
        <f t="shared" si="4"/>
        <v>0</v>
      </c>
      <c r="G34" s="74">
        <f>'4.sz.mell.'!I35</f>
        <v>0</v>
      </c>
      <c r="H34" s="106">
        <v>0</v>
      </c>
      <c r="I34" s="162">
        <f t="shared" si="5"/>
        <v>0</v>
      </c>
    </row>
    <row r="35" spans="1:11" s="112" customFormat="1" ht="13.5" customHeight="1" thickBot="1" x14ac:dyDescent="0.25">
      <c r="A35" s="157">
        <v>25</v>
      </c>
      <c r="B35" s="158" t="s">
        <v>58</v>
      </c>
      <c r="C35" s="19" t="s">
        <v>21</v>
      </c>
      <c r="D35" s="73">
        <f>SUM(D23,D26,D27,D31,D32,D33,D34)</f>
        <v>65523538</v>
      </c>
      <c r="E35" s="102">
        <f>SUM(E23:E34)</f>
        <v>8900000</v>
      </c>
      <c r="F35" s="159">
        <f>D35+E35</f>
        <v>74423538</v>
      </c>
      <c r="G35" s="73">
        <f>SUM(G23,G26,G27,G31,G32,G33,G34)</f>
        <v>145310632</v>
      </c>
      <c r="H35" s="73">
        <f>SUM(H23,H26,H27,H31,H32,H33,H34)</f>
        <v>297945199</v>
      </c>
      <c r="I35" s="159">
        <f>G35+H35</f>
        <v>443255831</v>
      </c>
    </row>
    <row r="36" spans="1:11" ht="13.5" customHeight="1" x14ac:dyDescent="0.2">
      <c r="A36" s="161">
        <v>26</v>
      </c>
      <c r="B36" s="77" t="s">
        <v>59</v>
      </c>
      <c r="C36" s="78" t="s">
        <v>26</v>
      </c>
      <c r="D36" s="74">
        <f>'4.sz.mell.'!F37</f>
        <v>20000000</v>
      </c>
      <c r="E36" s="103"/>
      <c r="F36" s="162">
        <f>D36+E36</f>
        <v>20000000</v>
      </c>
      <c r="G36" s="74">
        <f>'4.sz.mell.'!I37-H36</f>
        <v>15084882</v>
      </c>
      <c r="H36" s="103">
        <v>20000000</v>
      </c>
      <c r="I36" s="162">
        <f>G36+H36</f>
        <v>35084882</v>
      </c>
    </row>
    <row r="37" spans="1:11" ht="13.5" customHeight="1" x14ac:dyDescent="0.2">
      <c r="A37" s="147">
        <v>27</v>
      </c>
      <c r="B37" s="80" t="s">
        <v>60</v>
      </c>
      <c r="C37" s="81" t="s">
        <v>66</v>
      </c>
      <c r="D37" s="74">
        <f>'4.sz.mell.'!F38</f>
        <v>0</v>
      </c>
      <c r="E37" s="101"/>
      <c r="F37" s="162">
        <f t="shared" ref="F37:F43" si="6">D37+E37</f>
        <v>0</v>
      </c>
      <c r="G37" s="74">
        <f>'4.sz.mell.'!I38</f>
        <v>0</v>
      </c>
      <c r="H37" s="101"/>
      <c r="I37" s="162">
        <f t="shared" ref="I37:I43" si="7">G37+H37</f>
        <v>0</v>
      </c>
    </row>
    <row r="38" spans="1:11" ht="13.5" customHeight="1" x14ac:dyDescent="0.2">
      <c r="A38" s="147">
        <v>28</v>
      </c>
      <c r="B38" s="80" t="s">
        <v>61</v>
      </c>
      <c r="C38" s="81" t="s">
        <v>27</v>
      </c>
      <c r="D38" s="74">
        <f>'4.sz.mell.'!F39</f>
        <v>28148020</v>
      </c>
      <c r="E38" s="101"/>
      <c r="F38" s="162">
        <f t="shared" si="6"/>
        <v>28148020</v>
      </c>
      <c r="G38" s="74">
        <f>'4.sz.mell.'!I39</f>
        <v>35898968</v>
      </c>
      <c r="H38" s="101"/>
      <c r="I38" s="162">
        <f t="shared" si="7"/>
        <v>35898968</v>
      </c>
      <c r="K38" s="25">
        <f>I38-'4.sz.mell.'!I39</f>
        <v>0</v>
      </c>
    </row>
    <row r="39" spans="1:11" ht="13.5" customHeight="1" x14ac:dyDescent="0.2">
      <c r="A39" s="147">
        <v>29</v>
      </c>
      <c r="B39" s="80" t="s">
        <v>43</v>
      </c>
      <c r="C39" s="81" t="s">
        <v>67</v>
      </c>
      <c r="D39" s="74">
        <f>'4.sz.mell.'!F40</f>
        <v>0</v>
      </c>
      <c r="E39" s="101"/>
      <c r="F39" s="162">
        <f t="shared" si="6"/>
        <v>0</v>
      </c>
      <c r="G39" s="74">
        <f>'4.sz.mell.'!I40</f>
        <v>1388442</v>
      </c>
      <c r="H39" s="101"/>
      <c r="I39" s="162">
        <f t="shared" si="7"/>
        <v>1388442</v>
      </c>
    </row>
    <row r="40" spans="1:11" ht="13.5" customHeight="1" x14ac:dyDescent="0.2">
      <c r="A40" s="147">
        <v>30</v>
      </c>
      <c r="B40" s="80" t="s">
        <v>62</v>
      </c>
      <c r="C40" s="81" t="s">
        <v>68</v>
      </c>
      <c r="D40" s="74">
        <f>'4.sz.mell.'!F41</f>
        <v>0</v>
      </c>
      <c r="E40" s="101"/>
      <c r="F40" s="162">
        <f t="shared" si="6"/>
        <v>0</v>
      </c>
      <c r="G40" s="74">
        <f>'4.sz.mell.'!I41</f>
        <v>0</v>
      </c>
      <c r="H40" s="101"/>
      <c r="I40" s="162">
        <f t="shared" si="7"/>
        <v>0</v>
      </c>
    </row>
    <row r="41" spans="1:11" ht="13.5" customHeight="1" x14ac:dyDescent="0.2">
      <c r="A41" s="147">
        <v>31</v>
      </c>
      <c r="B41" s="80" t="s">
        <v>63</v>
      </c>
      <c r="C41" s="81" t="s">
        <v>69</v>
      </c>
      <c r="D41" s="74">
        <f>'4.sz.mell.'!F42</f>
        <v>23170787</v>
      </c>
      <c r="E41" s="101"/>
      <c r="F41" s="162">
        <f t="shared" si="6"/>
        <v>23170787</v>
      </c>
      <c r="G41" s="74">
        <f>'4.sz.mell.'!I42</f>
        <v>23321802</v>
      </c>
      <c r="H41" s="101"/>
      <c r="I41" s="162">
        <f t="shared" si="7"/>
        <v>23321802</v>
      </c>
    </row>
    <row r="42" spans="1:11" ht="13.5" customHeight="1" x14ac:dyDescent="0.2">
      <c r="A42" s="147">
        <v>32</v>
      </c>
      <c r="B42" s="80" t="s">
        <v>64</v>
      </c>
      <c r="C42" s="81" t="s">
        <v>70</v>
      </c>
      <c r="D42" s="74">
        <f>'4.sz.mell.'!F43</f>
        <v>0</v>
      </c>
      <c r="E42" s="101"/>
      <c r="F42" s="162">
        <f t="shared" si="6"/>
        <v>0</v>
      </c>
      <c r="G42" s="74">
        <f>'4.sz.mell.'!I43</f>
        <v>0</v>
      </c>
      <c r="H42" s="101"/>
      <c r="I42" s="162">
        <f t="shared" si="7"/>
        <v>0</v>
      </c>
    </row>
    <row r="43" spans="1:11" ht="13.5" customHeight="1" thickBot="1" x14ac:dyDescent="0.25">
      <c r="A43" s="160">
        <v>33</v>
      </c>
      <c r="B43" s="104" t="s">
        <v>65</v>
      </c>
      <c r="C43" s="105" t="s">
        <v>71</v>
      </c>
      <c r="D43" s="74">
        <f>'4.sz.mell.'!F44</f>
        <v>0</v>
      </c>
      <c r="E43" s="106"/>
      <c r="F43" s="162">
        <f t="shared" si="6"/>
        <v>0</v>
      </c>
      <c r="G43" s="74">
        <f>'4.sz.mell.'!I44</f>
        <v>0</v>
      </c>
      <c r="H43" s="106"/>
      <c r="I43" s="162">
        <f t="shared" si="7"/>
        <v>0</v>
      </c>
    </row>
    <row r="44" spans="1:11" s="112" customFormat="1" ht="13.5" thickBot="1" x14ac:dyDescent="0.25">
      <c r="A44" s="157">
        <v>34</v>
      </c>
      <c r="B44" s="158" t="s">
        <v>73</v>
      </c>
      <c r="C44" s="19" t="s">
        <v>28</v>
      </c>
      <c r="D44" s="73">
        <f t="shared" ref="D44:I44" si="8">SUM(D36:D43)</f>
        <v>71318807</v>
      </c>
      <c r="E44" s="102">
        <f t="shared" si="8"/>
        <v>0</v>
      </c>
      <c r="F44" s="159">
        <f t="shared" si="8"/>
        <v>71318807</v>
      </c>
      <c r="G44" s="73">
        <f t="shared" si="8"/>
        <v>75694094</v>
      </c>
      <c r="H44" s="102">
        <f t="shared" si="8"/>
        <v>20000000</v>
      </c>
      <c r="I44" s="159">
        <f t="shared" si="8"/>
        <v>95694094</v>
      </c>
    </row>
    <row r="45" spans="1:11" s="112" customFormat="1" ht="30" customHeight="1" thickBot="1" x14ac:dyDescent="0.25">
      <c r="A45" s="157">
        <v>38</v>
      </c>
      <c r="B45" s="158" t="s">
        <v>72</v>
      </c>
      <c r="C45" s="19"/>
      <c r="D45" s="73">
        <f>D35+D44</f>
        <v>136842345</v>
      </c>
      <c r="E45" s="73">
        <f t="shared" ref="E45:F45" si="9">E35+E44</f>
        <v>8900000</v>
      </c>
      <c r="F45" s="159">
        <f t="shared" si="9"/>
        <v>145742345</v>
      </c>
      <c r="G45" s="73">
        <f>G35+G44</f>
        <v>221004726</v>
      </c>
      <c r="H45" s="73">
        <f t="shared" ref="H45:I45" si="10">H35+H44</f>
        <v>317945199</v>
      </c>
      <c r="I45" s="159">
        <f t="shared" si="10"/>
        <v>538949925</v>
      </c>
    </row>
    <row r="46" spans="1:11" s="112" customFormat="1" ht="31.5" customHeight="1" thickBot="1" x14ac:dyDescent="0.25">
      <c r="A46" s="148">
        <v>39</v>
      </c>
      <c r="B46" s="107" t="s">
        <v>74</v>
      </c>
      <c r="C46" s="108"/>
      <c r="D46" s="149">
        <f>D35-D15</f>
        <v>-12987457</v>
      </c>
      <c r="E46" s="149">
        <f t="shared" ref="E46:F46" si="11">E35-E15</f>
        <v>-33660563</v>
      </c>
      <c r="F46" s="150">
        <f t="shared" si="11"/>
        <v>-46648020</v>
      </c>
      <c r="G46" s="149">
        <f>G35-G15</f>
        <v>-30439742</v>
      </c>
      <c r="H46" s="149">
        <f t="shared" ref="H46:I46" si="12">H35-H15</f>
        <v>-25905419</v>
      </c>
      <c r="I46" s="150">
        <f t="shared" si="12"/>
        <v>-56345161</v>
      </c>
    </row>
    <row r="47" spans="1:11" s="112" customFormat="1" ht="31.5" customHeight="1" thickBot="1" x14ac:dyDescent="0.25">
      <c r="A47" s="148">
        <v>40</v>
      </c>
      <c r="B47" s="151" t="s">
        <v>75</v>
      </c>
      <c r="C47" s="108"/>
      <c r="D47" s="149">
        <f>D44-D21</f>
        <v>46648020</v>
      </c>
      <c r="E47" s="149">
        <f t="shared" ref="E47:F47" si="13">E44-E21</f>
        <v>0</v>
      </c>
      <c r="F47" s="150">
        <f t="shared" si="13"/>
        <v>46648020</v>
      </c>
      <c r="G47" s="149">
        <f>G44-G21</f>
        <v>36345161</v>
      </c>
      <c r="H47" s="149">
        <f t="shared" ref="H47:I47" si="14">H44-H21</f>
        <v>20000000</v>
      </c>
      <c r="I47" s="150">
        <f t="shared" si="14"/>
        <v>56345161</v>
      </c>
    </row>
    <row r="48" spans="1:11" s="112" customFormat="1" ht="31.5" customHeight="1" thickBot="1" x14ac:dyDescent="0.25">
      <c r="A48" s="148">
        <v>41</v>
      </c>
      <c r="B48" s="107" t="s">
        <v>76</v>
      </c>
      <c r="C48" s="108"/>
      <c r="D48" s="108">
        <f>D45-D22</f>
        <v>33660563</v>
      </c>
      <c r="E48" s="108">
        <f t="shared" ref="E48:F48" si="15">E45-E22</f>
        <v>-33660563</v>
      </c>
      <c r="F48" s="272">
        <f t="shared" si="15"/>
        <v>0</v>
      </c>
      <c r="G48" s="108">
        <f>G45-G22</f>
        <v>5905419</v>
      </c>
      <c r="H48" s="108">
        <f t="shared" ref="H48:I48" si="16">H45-H22</f>
        <v>-5905419</v>
      </c>
      <c r="I48" s="272">
        <f t="shared" si="16"/>
        <v>0</v>
      </c>
    </row>
  </sheetData>
  <mergeCells count="11">
    <mergeCell ref="G2:I2"/>
    <mergeCell ref="G3:G4"/>
    <mergeCell ref="H3:H4"/>
    <mergeCell ref="I3:I4"/>
    <mergeCell ref="F3:F4"/>
    <mergeCell ref="A2:A4"/>
    <mergeCell ref="B2:B4"/>
    <mergeCell ref="D2:F2"/>
    <mergeCell ref="D3:D4"/>
    <mergeCell ref="E3:E4"/>
    <mergeCell ref="C2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Width="0" orientation="landscape" r:id="rId1"/>
  <headerFooter alignWithMargins="0">
    <oddHeader xml:space="preserve">&amp;C&amp;"Garamond,Félkövér"&amp;16MŰKÖDÉSI-FELHALMOZÁSI KÖLTSÉGVETÉSI MÉRLEG (KÖLTSÉGVETÉSI JELENTÉS) 2019. ÉV&amp;R&amp;"Garamond,Normál"&amp;14 02. sz.melléklet
</oddHead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48"/>
  <sheetViews>
    <sheetView zoomScale="130" zoomScaleNormal="130" workbookViewId="0">
      <selection activeCell="B18" sqref="B18"/>
    </sheetView>
  </sheetViews>
  <sheetFormatPr defaultRowHeight="12.75" x14ac:dyDescent="0.2"/>
  <cols>
    <col min="1" max="1" width="5.5703125" style="99" customWidth="1"/>
    <col min="2" max="2" width="53.140625" style="99" bestFit="1" customWidth="1"/>
    <col min="3" max="3" width="11.42578125" style="99" bestFit="1" customWidth="1"/>
    <col min="4" max="9" width="12.7109375" style="25" customWidth="1"/>
    <col min="10" max="10" width="9.140625" style="99"/>
    <col min="11" max="11" width="13.140625" style="99" hidden="1" customWidth="1"/>
    <col min="12" max="16384" width="9.140625" style="99"/>
  </cols>
  <sheetData>
    <row r="1" spans="1:11" ht="20.25" customHeight="1" thickBot="1" x14ac:dyDescent="0.25">
      <c r="A1" s="100" t="str">
        <f>'1sz.mell'!A1:C1</f>
        <v xml:space="preserve">Ludas Községi Önkormányzat                                                    </v>
      </c>
      <c r="F1" s="172" t="s">
        <v>187</v>
      </c>
      <c r="I1" s="172" t="s">
        <v>187</v>
      </c>
    </row>
    <row r="2" spans="1:11" ht="22.5" customHeight="1" x14ac:dyDescent="0.2">
      <c r="A2" s="370" t="s">
        <v>0</v>
      </c>
      <c r="B2" s="372" t="s">
        <v>30</v>
      </c>
      <c r="C2" s="377" t="s">
        <v>1</v>
      </c>
      <c r="D2" s="374" t="s">
        <v>80</v>
      </c>
      <c r="E2" s="374"/>
      <c r="F2" s="375"/>
      <c r="G2" s="374" t="s">
        <v>241</v>
      </c>
      <c r="H2" s="374"/>
      <c r="I2" s="375"/>
    </row>
    <row r="3" spans="1:11" ht="15.75" customHeight="1" x14ac:dyDescent="0.2">
      <c r="A3" s="371"/>
      <c r="B3" s="373"/>
      <c r="C3" s="378"/>
      <c r="D3" s="376" t="s">
        <v>84</v>
      </c>
      <c r="E3" s="376" t="s">
        <v>85</v>
      </c>
      <c r="F3" s="379" t="s">
        <v>77</v>
      </c>
      <c r="G3" s="376" t="s">
        <v>84</v>
      </c>
      <c r="H3" s="376" t="s">
        <v>85</v>
      </c>
      <c r="I3" s="379" t="s">
        <v>77</v>
      </c>
    </row>
    <row r="4" spans="1:11" ht="22.5" customHeight="1" x14ac:dyDescent="0.2">
      <c r="A4" s="371"/>
      <c r="B4" s="373"/>
      <c r="C4" s="378"/>
      <c r="D4" s="376"/>
      <c r="E4" s="376"/>
      <c r="F4" s="379"/>
      <c r="G4" s="376"/>
      <c r="H4" s="376"/>
      <c r="I4" s="379"/>
    </row>
    <row r="5" spans="1:11" ht="14.25" customHeight="1" x14ac:dyDescent="0.2">
      <c r="A5" s="141" t="s">
        <v>10</v>
      </c>
      <c r="B5" s="139" t="s">
        <v>11</v>
      </c>
      <c r="C5" s="138" t="s">
        <v>12</v>
      </c>
      <c r="D5" s="138" t="s">
        <v>13</v>
      </c>
      <c r="E5" s="138" t="s">
        <v>82</v>
      </c>
      <c r="F5" s="142" t="s">
        <v>83</v>
      </c>
      <c r="G5" s="138" t="s">
        <v>242</v>
      </c>
      <c r="H5" s="138" t="s">
        <v>243</v>
      </c>
      <c r="I5" s="142" t="s">
        <v>244</v>
      </c>
    </row>
    <row r="6" spans="1:11" ht="13.5" customHeight="1" x14ac:dyDescent="0.2">
      <c r="A6" s="143">
        <v>1</v>
      </c>
      <c r="B6" s="137" t="s">
        <v>31</v>
      </c>
      <c r="C6" s="21" t="s">
        <v>2</v>
      </c>
      <c r="D6" s="74">
        <f>'4.sz.mell.'!F7</f>
        <v>37821660</v>
      </c>
      <c r="E6" s="101"/>
      <c r="F6" s="144">
        <f>SUM(D6:E6)</f>
        <v>37821660</v>
      </c>
      <c r="G6" s="74">
        <f>'4.sz.mell.'!I7</f>
        <v>43357767</v>
      </c>
      <c r="H6" s="101"/>
      <c r="I6" s="144">
        <f>SUM(G6:H6)</f>
        <v>43357767</v>
      </c>
    </row>
    <row r="7" spans="1:11" ht="13.5" customHeight="1" x14ac:dyDescent="0.2">
      <c r="A7" s="143">
        <v>2</v>
      </c>
      <c r="B7" s="137" t="s">
        <v>32</v>
      </c>
      <c r="C7" s="21" t="s">
        <v>3</v>
      </c>
      <c r="D7" s="74">
        <f>'4.sz.mell.'!F8</f>
        <v>7285469</v>
      </c>
      <c r="E7" s="101"/>
      <c r="F7" s="144">
        <f t="shared" ref="F7:F14" si="0">SUM(D7:E7)</f>
        <v>7285469</v>
      </c>
      <c r="G7" s="74">
        <f>'4.sz.mell.'!I8</f>
        <v>8065628</v>
      </c>
      <c r="H7" s="101"/>
      <c r="I7" s="144">
        <f t="shared" ref="I7:I14" si="1">SUM(G7:H7)</f>
        <v>8065628</v>
      </c>
    </row>
    <row r="8" spans="1:11" ht="13.5" customHeight="1" x14ac:dyDescent="0.2">
      <c r="A8" s="143">
        <v>3</v>
      </c>
      <c r="B8" s="137" t="s">
        <v>33</v>
      </c>
      <c r="C8" s="21" t="s">
        <v>4</v>
      </c>
      <c r="D8" s="74">
        <f>'4.sz.mell.'!F9</f>
        <v>27153042</v>
      </c>
      <c r="E8" s="101"/>
      <c r="F8" s="144">
        <f t="shared" si="0"/>
        <v>27153042</v>
      </c>
      <c r="G8" s="74">
        <f>'4.sz.mell.'!I9</f>
        <v>139575229</v>
      </c>
      <c r="H8" s="101"/>
      <c r="I8" s="144">
        <f t="shared" si="1"/>
        <v>139575229</v>
      </c>
    </row>
    <row r="9" spans="1:11" ht="13.5" customHeight="1" x14ac:dyDescent="0.2">
      <c r="A9" s="143">
        <v>4</v>
      </c>
      <c r="B9" s="140" t="s">
        <v>34</v>
      </c>
      <c r="C9" s="21" t="s">
        <v>5</v>
      </c>
      <c r="D9" s="74">
        <f>'4.sz.mell.'!F10</f>
        <v>350000</v>
      </c>
      <c r="E9" s="101"/>
      <c r="F9" s="144">
        <f t="shared" si="0"/>
        <v>350000</v>
      </c>
      <c r="G9" s="74">
        <f>'4.sz.mell.'!I10</f>
        <v>893842</v>
      </c>
      <c r="H9" s="101"/>
      <c r="I9" s="144">
        <f t="shared" si="1"/>
        <v>893842</v>
      </c>
    </row>
    <row r="10" spans="1:11" ht="13.5" customHeight="1" x14ac:dyDescent="0.2">
      <c r="A10" s="143">
        <v>5</v>
      </c>
      <c r="B10" s="137" t="s">
        <v>35</v>
      </c>
      <c r="C10" s="21" t="s">
        <v>6</v>
      </c>
      <c r="D10" s="74">
        <f>'4.sz.mell.'!F11</f>
        <v>5900824</v>
      </c>
      <c r="E10" s="101"/>
      <c r="F10" s="144">
        <f t="shared" si="0"/>
        <v>5900824</v>
      </c>
      <c r="G10" s="74">
        <f>'4.sz.mell.'!I11</f>
        <v>19934890</v>
      </c>
      <c r="H10" s="101"/>
      <c r="I10" s="144">
        <f t="shared" si="1"/>
        <v>19934890</v>
      </c>
    </row>
    <row r="11" spans="1:11" ht="13.5" customHeight="1" x14ac:dyDescent="0.2">
      <c r="A11" s="143">
        <v>6</v>
      </c>
      <c r="B11" s="137" t="s">
        <v>188</v>
      </c>
      <c r="C11" s="21"/>
      <c r="D11" s="74">
        <f>'4.sz.mell.'!F12</f>
        <v>1283215</v>
      </c>
      <c r="E11" s="101"/>
      <c r="F11" s="144">
        <f t="shared" si="0"/>
        <v>1283215</v>
      </c>
      <c r="G11" s="74">
        <f>'4.sz.mell.'!I12</f>
        <v>11830664</v>
      </c>
      <c r="H11" s="101"/>
      <c r="I11" s="144">
        <f t="shared" si="1"/>
        <v>11830664</v>
      </c>
    </row>
    <row r="12" spans="1:11" ht="13.5" customHeight="1" x14ac:dyDescent="0.2">
      <c r="A12" s="143">
        <v>7</v>
      </c>
      <c r="B12" s="137" t="s">
        <v>36</v>
      </c>
      <c r="C12" s="21" t="s">
        <v>7</v>
      </c>
      <c r="D12" s="74">
        <f>'4.sz.mell.'!F13</f>
        <v>0</v>
      </c>
      <c r="E12" s="101"/>
      <c r="F12" s="144">
        <f t="shared" si="0"/>
        <v>0</v>
      </c>
      <c r="G12" s="74">
        <f>'4.sz.mell.'!I13</f>
        <v>273355278</v>
      </c>
      <c r="H12" s="101"/>
      <c r="I12" s="144">
        <f t="shared" si="1"/>
        <v>273355278</v>
      </c>
    </row>
    <row r="13" spans="1:11" ht="13.5" customHeight="1" x14ac:dyDescent="0.2">
      <c r="A13" s="143">
        <v>8</v>
      </c>
      <c r="B13" s="137" t="s">
        <v>37</v>
      </c>
      <c r="C13" s="21" t="s">
        <v>38</v>
      </c>
      <c r="D13" s="74">
        <f>'4.sz.mell.'!F14</f>
        <v>42560563</v>
      </c>
      <c r="E13" s="101"/>
      <c r="F13" s="144">
        <f t="shared" si="0"/>
        <v>42560563</v>
      </c>
      <c r="G13" s="74">
        <f>'4.sz.mell.'!I14</f>
        <v>14418358</v>
      </c>
      <c r="H13" s="101"/>
      <c r="I13" s="144">
        <f t="shared" si="1"/>
        <v>14418358</v>
      </c>
    </row>
    <row r="14" spans="1:11" ht="13.5" customHeight="1" x14ac:dyDescent="0.2">
      <c r="A14" s="143">
        <v>9</v>
      </c>
      <c r="B14" s="137" t="s">
        <v>39</v>
      </c>
      <c r="C14" s="21" t="s">
        <v>8</v>
      </c>
      <c r="D14" s="74">
        <f>'4.sz.mell.'!F15</f>
        <v>0</v>
      </c>
      <c r="E14" s="101"/>
      <c r="F14" s="144">
        <f t="shared" si="0"/>
        <v>0</v>
      </c>
      <c r="G14" s="74">
        <f>'4.sz.mell.'!I15</f>
        <v>0</v>
      </c>
      <c r="H14" s="101"/>
      <c r="I14" s="144">
        <f t="shared" si="1"/>
        <v>0</v>
      </c>
    </row>
    <row r="15" spans="1:11" ht="13.5" customHeight="1" x14ac:dyDescent="0.2">
      <c r="A15" s="145">
        <v>10</v>
      </c>
      <c r="B15" s="17" t="s">
        <v>40</v>
      </c>
      <c r="C15" s="17" t="s">
        <v>9</v>
      </c>
      <c r="D15" s="75">
        <f>SUM(D6:D14)-D11</f>
        <v>121071558</v>
      </c>
      <c r="E15" s="101"/>
      <c r="F15" s="146">
        <f>SUM(F6:F14)-F11</f>
        <v>121071558</v>
      </c>
      <c r="G15" s="75">
        <f>SUM(G6:G14)-G11</f>
        <v>499600992</v>
      </c>
      <c r="H15" s="101"/>
      <c r="I15" s="146">
        <f>SUM(I6:I14)-I11</f>
        <v>499600992</v>
      </c>
      <c r="K15" s="25"/>
    </row>
    <row r="16" spans="1:11" ht="13.5" customHeight="1" x14ac:dyDescent="0.2">
      <c r="A16" s="143">
        <v>11</v>
      </c>
      <c r="B16" s="137" t="s">
        <v>41</v>
      </c>
      <c r="C16" s="21" t="s">
        <v>22</v>
      </c>
      <c r="D16" s="74">
        <f>'4.sz.mell.'!F17</f>
        <v>1500000</v>
      </c>
      <c r="E16" s="101"/>
      <c r="F16" s="144">
        <f>SUM(D16:E16)</f>
        <v>1500000</v>
      </c>
      <c r="G16" s="74">
        <f>'4.sz.mell.'!I17</f>
        <v>15084882</v>
      </c>
      <c r="H16" s="101"/>
      <c r="I16" s="144">
        <f>SUM(G16:H16)</f>
        <v>15084882</v>
      </c>
    </row>
    <row r="17" spans="1:11" ht="13.5" customHeight="1" x14ac:dyDescent="0.2">
      <c r="A17" s="143">
        <v>12</v>
      </c>
      <c r="B17" s="137" t="s">
        <v>42</v>
      </c>
      <c r="C17" s="21" t="s">
        <v>46</v>
      </c>
      <c r="D17" s="74">
        <f>'4.sz.mell.'!F18</f>
        <v>0</v>
      </c>
      <c r="E17" s="101"/>
      <c r="F17" s="144">
        <f t="shared" ref="F17:F21" si="2">SUM(D17:E17)</f>
        <v>0</v>
      </c>
      <c r="G17" s="74">
        <f>'4.sz.mell.'!I18</f>
        <v>0</v>
      </c>
      <c r="H17" s="101"/>
      <c r="I17" s="144">
        <f t="shared" ref="I17:I21" si="3">SUM(G17:H17)</f>
        <v>0</v>
      </c>
    </row>
    <row r="18" spans="1:11" ht="13.5" customHeight="1" x14ac:dyDescent="0.2">
      <c r="A18" s="143">
        <v>13</v>
      </c>
      <c r="B18" s="137" t="s">
        <v>43</v>
      </c>
      <c r="C18" s="21" t="s">
        <v>47</v>
      </c>
      <c r="D18" s="74">
        <f>'4.sz.mell.'!F19</f>
        <v>0</v>
      </c>
      <c r="E18" s="101"/>
      <c r="F18" s="144">
        <f t="shared" si="2"/>
        <v>0</v>
      </c>
      <c r="G18" s="74">
        <f>'4.sz.mell.'!I19</f>
        <v>942249</v>
      </c>
      <c r="H18" s="101"/>
      <c r="I18" s="144">
        <f t="shared" si="3"/>
        <v>942249</v>
      </c>
    </row>
    <row r="19" spans="1:11" ht="13.5" customHeight="1" x14ac:dyDescent="0.2">
      <c r="A19" s="143">
        <v>14</v>
      </c>
      <c r="B19" s="137" t="s">
        <v>44</v>
      </c>
      <c r="C19" s="21" t="s">
        <v>23</v>
      </c>
      <c r="D19" s="74">
        <f>'4.sz.mell.'!F20</f>
        <v>0</v>
      </c>
      <c r="E19" s="101"/>
      <c r="F19" s="144">
        <f t="shared" si="2"/>
        <v>0</v>
      </c>
      <c r="G19" s="74">
        <f>'4.sz.mell.'!I20</f>
        <v>0</v>
      </c>
      <c r="H19" s="101"/>
      <c r="I19" s="144">
        <f t="shared" si="3"/>
        <v>0</v>
      </c>
    </row>
    <row r="20" spans="1:11" ht="13.5" customHeight="1" x14ac:dyDescent="0.2">
      <c r="A20" s="143">
        <v>15</v>
      </c>
      <c r="B20" s="137" t="s">
        <v>45</v>
      </c>
      <c r="C20" s="21" t="s">
        <v>24</v>
      </c>
      <c r="D20" s="74">
        <f>'4.sz.mell.'!F21</f>
        <v>23170787</v>
      </c>
      <c r="E20" s="101"/>
      <c r="F20" s="144">
        <f t="shared" si="2"/>
        <v>23170787</v>
      </c>
      <c r="G20" s="74">
        <f>'4.sz.mell.'!I21</f>
        <v>23321802</v>
      </c>
      <c r="H20" s="101"/>
      <c r="I20" s="144">
        <f t="shared" si="3"/>
        <v>23321802</v>
      </c>
    </row>
    <row r="21" spans="1:11" ht="13.5" customHeight="1" thickBot="1" x14ac:dyDescent="0.25">
      <c r="A21" s="152">
        <v>16</v>
      </c>
      <c r="B21" s="153" t="s">
        <v>48</v>
      </c>
      <c r="C21" s="24" t="s">
        <v>25</v>
      </c>
      <c r="D21" s="85">
        <f>SUM(D16:D20)</f>
        <v>24670787</v>
      </c>
      <c r="E21" s="106"/>
      <c r="F21" s="146">
        <f t="shared" si="2"/>
        <v>24670787</v>
      </c>
      <c r="G21" s="85">
        <f>SUM(G16:G20)</f>
        <v>39348933</v>
      </c>
      <c r="H21" s="106"/>
      <c r="I21" s="146">
        <f t="shared" si="3"/>
        <v>39348933</v>
      </c>
    </row>
    <row r="22" spans="1:11" ht="26.25" customHeight="1" thickBot="1" x14ac:dyDescent="0.25">
      <c r="A22" s="157">
        <v>17</v>
      </c>
      <c r="B22" s="158" t="s">
        <v>49</v>
      </c>
      <c r="C22" s="19"/>
      <c r="D22" s="73">
        <f>SUM(D15,D21)</f>
        <v>145742345</v>
      </c>
      <c r="E22" s="109"/>
      <c r="F22" s="159">
        <f>SUM(F21,F15)</f>
        <v>145742345</v>
      </c>
      <c r="G22" s="73">
        <f>SUM(G15,G21)</f>
        <v>538949925</v>
      </c>
      <c r="H22" s="109"/>
      <c r="I22" s="159">
        <f>SUM(I21,I15)</f>
        <v>538949925</v>
      </c>
      <c r="K22" s="25">
        <f>I22-F22</f>
        <v>393207580</v>
      </c>
    </row>
    <row r="23" spans="1:11" ht="13.5" customHeight="1" x14ac:dyDescent="0.2">
      <c r="A23" s="163">
        <v>18</v>
      </c>
      <c r="B23" s="164" t="s">
        <v>50</v>
      </c>
      <c r="C23" s="22" t="s">
        <v>14</v>
      </c>
      <c r="D23" s="72">
        <f>SUM(D24:D25)</f>
        <v>27681800</v>
      </c>
      <c r="E23" s="308"/>
      <c r="F23" s="309">
        <f>SUM(D23:E23)</f>
        <v>27681800</v>
      </c>
      <c r="G23" s="72">
        <f>SUM(G24:G25)</f>
        <v>65719046</v>
      </c>
      <c r="H23" s="308"/>
      <c r="I23" s="309">
        <f>SUM(G23:H23)</f>
        <v>65719046</v>
      </c>
    </row>
    <row r="24" spans="1:11" ht="13.5" customHeight="1" x14ac:dyDescent="0.2">
      <c r="A24" s="143"/>
      <c r="B24" s="349" t="s">
        <v>51</v>
      </c>
      <c r="C24" s="21"/>
      <c r="D24" s="74">
        <f>'4.sz.mell.'!F25</f>
        <v>27681800</v>
      </c>
      <c r="E24" s="101"/>
      <c r="F24" s="162">
        <f t="shared" ref="F24:F34" si="4">SUM(D24:E24)</f>
        <v>27681800</v>
      </c>
      <c r="G24" s="74">
        <f>'4.sz.mell.'!I25</f>
        <v>29934935</v>
      </c>
      <c r="H24" s="101"/>
      <c r="I24" s="162">
        <f t="shared" ref="I24:I34" si="5">SUM(G24:H24)</f>
        <v>29934935</v>
      </c>
    </row>
    <row r="25" spans="1:11" ht="13.5" customHeight="1" x14ac:dyDescent="0.2">
      <c r="A25" s="143"/>
      <c r="B25" s="349" t="s">
        <v>254</v>
      </c>
      <c r="C25" s="21"/>
      <c r="D25" s="74">
        <f>'4.sz.mell.'!F26</f>
        <v>0</v>
      </c>
      <c r="E25" s="101"/>
      <c r="F25" s="162">
        <f t="shared" si="4"/>
        <v>0</v>
      </c>
      <c r="G25" s="74">
        <f>'4.sz.mell.'!I26</f>
        <v>35784111</v>
      </c>
      <c r="H25" s="101"/>
      <c r="I25" s="162">
        <f t="shared" si="5"/>
        <v>35784111</v>
      </c>
    </row>
    <row r="26" spans="1:11" ht="13.5" customHeight="1" x14ac:dyDescent="0.2">
      <c r="A26" s="143">
        <v>19</v>
      </c>
      <c r="B26" s="137" t="s">
        <v>52</v>
      </c>
      <c r="C26" s="21" t="s">
        <v>15</v>
      </c>
      <c r="D26" s="74">
        <f>'4.sz.mell.'!F27</f>
        <v>0</v>
      </c>
      <c r="E26" s="101"/>
      <c r="F26" s="162">
        <f t="shared" si="4"/>
        <v>0</v>
      </c>
      <c r="G26" s="74">
        <f>'4.sz.mell.'!I27</f>
        <v>289045199</v>
      </c>
      <c r="H26" s="101"/>
      <c r="I26" s="162">
        <f t="shared" si="5"/>
        <v>289045199</v>
      </c>
    </row>
    <row r="27" spans="1:11" ht="13.5" customHeight="1" x14ac:dyDescent="0.2">
      <c r="A27" s="143">
        <v>20</v>
      </c>
      <c r="B27" s="137" t="s">
        <v>53</v>
      </c>
      <c r="C27" s="21" t="s">
        <v>16</v>
      </c>
      <c r="D27" s="75">
        <f>SUM(D28:D30)</f>
        <v>29950000</v>
      </c>
      <c r="E27" s="311"/>
      <c r="F27" s="309">
        <f t="shared" si="4"/>
        <v>29950000</v>
      </c>
      <c r="G27" s="75">
        <f>SUM(G28:G30)</f>
        <v>57660229</v>
      </c>
      <c r="H27" s="311"/>
      <c r="I27" s="309">
        <f t="shared" si="5"/>
        <v>57660229</v>
      </c>
    </row>
    <row r="28" spans="1:11" ht="13.5" customHeight="1" x14ac:dyDescent="0.2">
      <c r="A28" s="143"/>
      <c r="B28" s="137" t="s">
        <v>251</v>
      </c>
      <c r="C28" s="21"/>
      <c r="D28" s="74">
        <f>'4.sz.mell.'!F29</f>
        <v>28900000</v>
      </c>
      <c r="E28" s="101"/>
      <c r="F28" s="162">
        <f t="shared" si="4"/>
        <v>28900000</v>
      </c>
      <c r="G28" s="74">
        <f>'4.sz.mell.'!I29</f>
        <v>56610229</v>
      </c>
      <c r="H28" s="101"/>
      <c r="I28" s="162">
        <f t="shared" si="5"/>
        <v>56610229</v>
      </c>
    </row>
    <row r="29" spans="1:11" ht="13.5" customHeight="1" x14ac:dyDescent="0.2">
      <c r="A29" s="143"/>
      <c r="B29" s="137" t="s">
        <v>252</v>
      </c>
      <c r="C29" s="21"/>
      <c r="D29" s="74">
        <f>'4.sz.mell.'!F30</f>
        <v>1050000</v>
      </c>
      <c r="E29" s="101"/>
      <c r="F29" s="162">
        <f t="shared" si="4"/>
        <v>1050000</v>
      </c>
      <c r="G29" s="74">
        <f>'4.sz.mell.'!I30</f>
        <v>1050000</v>
      </c>
      <c r="H29" s="101"/>
      <c r="I29" s="162">
        <f t="shared" si="5"/>
        <v>1050000</v>
      </c>
    </row>
    <row r="30" spans="1:11" ht="13.5" customHeight="1" x14ac:dyDescent="0.2">
      <c r="A30" s="143"/>
      <c r="B30" s="137" t="s">
        <v>253</v>
      </c>
      <c r="C30" s="21"/>
      <c r="D30" s="74">
        <f>'4.sz.mell.'!F31</f>
        <v>0</v>
      </c>
      <c r="E30" s="101"/>
      <c r="F30" s="162">
        <f t="shared" si="4"/>
        <v>0</v>
      </c>
      <c r="G30" s="74">
        <f>'4.sz.mell.'!I31</f>
        <v>0</v>
      </c>
      <c r="H30" s="101"/>
      <c r="I30" s="162">
        <f t="shared" si="5"/>
        <v>0</v>
      </c>
    </row>
    <row r="31" spans="1:11" ht="13.5" customHeight="1" x14ac:dyDescent="0.2">
      <c r="A31" s="141">
        <v>21</v>
      </c>
      <c r="B31" s="137" t="s">
        <v>54</v>
      </c>
      <c r="C31" s="21" t="s">
        <v>17</v>
      </c>
      <c r="D31" s="74">
        <f>'4.sz.mell.'!F32</f>
        <v>7891738</v>
      </c>
      <c r="E31" s="101"/>
      <c r="F31" s="162">
        <f t="shared" si="4"/>
        <v>7891738</v>
      </c>
      <c r="G31" s="74">
        <f>'4.sz.mell.'!I32</f>
        <v>21931357</v>
      </c>
      <c r="H31" s="101"/>
      <c r="I31" s="162">
        <f t="shared" si="5"/>
        <v>21931357</v>
      </c>
    </row>
    <row r="32" spans="1:11" ht="13.5" customHeight="1" x14ac:dyDescent="0.2">
      <c r="A32" s="143">
        <v>22</v>
      </c>
      <c r="B32" s="137" t="s">
        <v>55</v>
      </c>
      <c r="C32" s="21" t="s">
        <v>18</v>
      </c>
      <c r="D32" s="74">
        <f>'4.sz.mell.'!F33</f>
        <v>8900000</v>
      </c>
      <c r="E32" s="101"/>
      <c r="F32" s="162">
        <f t="shared" si="4"/>
        <v>8900000</v>
      </c>
      <c r="G32" s="74">
        <f>'4.sz.mell.'!I33</f>
        <v>8900000</v>
      </c>
      <c r="H32" s="101"/>
      <c r="I32" s="162">
        <f t="shared" si="5"/>
        <v>8900000</v>
      </c>
    </row>
    <row r="33" spans="1:11" ht="13.5" customHeight="1" x14ac:dyDescent="0.2">
      <c r="A33" s="143">
        <v>23</v>
      </c>
      <c r="B33" s="137" t="s">
        <v>56</v>
      </c>
      <c r="C33" s="21" t="s">
        <v>19</v>
      </c>
      <c r="D33" s="74">
        <f>'4.sz.mell.'!F34</f>
        <v>0</v>
      </c>
      <c r="E33" s="101"/>
      <c r="F33" s="162">
        <f t="shared" si="4"/>
        <v>0</v>
      </c>
      <c r="G33" s="74">
        <f>'4.sz.mell.'!I34</f>
        <v>0</v>
      </c>
      <c r="H33" s="101"/>
      <c r="I33" s="162">
        <f t="shared" si="5"/>
        <v>0</v>
      </c>
    </row>
    <row r="34" spans="1:11" ht="13.5" customHeight="1" x14ac:dyDescent="0.2">
      <c r="A34" s="143">
        <v>24</v>
      </c>
      <c r="B34" s="137" t="s">
        <v>57</v>
      </c>
      <c r="C34" s="21" t="s">
        <v>20</v>
      </c>
      <c r="D34" s="74">
        <f>'4.sz.mell.'!F35</f>
        <v>0</v>
      </c>
      <c r="E34" s="101"/>
      <c r="F34" s="162">
        <f t="shared" si="4"/>
        <v>0</v>
      </c>
      <c r="G34" s="74">
        <f>'4.sz.mell.'!I35</f>
        <v>0</v>
      </c>
      <c r="H34" s="101"/>
      <c r="I34" s="162">
        <f t="shared" si="5"/>
        <v>0</v>
      </c>
    </row>
    <row r="35" spans="1:11" ht="13.5" customHeight="1" x14ac:dyDescent="0.2">
      <c r="A35" s="145">
        <v>25</v>
      </c>
      <c r="B35" s="17" t="s">
        <v>58</v>
      </c>
      <c r="C35" s="16" t="s">
        <v>21</v>
      </c>
      <c r="D35" s="75">
        <f>SUM(D23,D26,D27,D31,D32,D33,D34)</f>
        <v>74423538</v>
      </c>
      <c r="E35" s="101"/>
      <c r="F35" s="146">
        <f>SUM(F23,F26,F27,F31,F32,F33,F34)</f>
        <v>74423538</v>
      </c>
      <c r="G35" s="75">
        <f>SUM(G23,G26,G27,G31,G32,G33,G34)</f>
        <v>443255831</v>
      </c>
      <c r="H35" s="101"/>
      <c r="I35" s="146">
        <f>SUM(I23,I26,I27,I31,I32,I33,I34)</f>
        <v>443255831</v>
      </c>
    </row>
    <row r="36" spans="1:11" ht="13.5" customHeight="1" x14ac:dyDescent="0.2">
      <c r="A36" s="147">
        <v>26</v>
      </c>
      <c r="B36" s="80" t="s">
        <v>59</v>
      </c>
      <c r="C36" s="81" t="s">
        <v>26</v>
      </c>
      <c r="D36" s="74">
        <f>'4.sz.mell.'!F37</f>
        <v>20000000</v>
      </c>
      <c r="E36" s="101"/>
      <c r="F36" s="144">
        <f>SUM(D36:E36)</f>
        <v>20000000</v>
      </c>
      <c r="G36" s="74">
        <f>'4.sz.mell.'!I37</f>
        <v>35084882</v>
      </c>
      <c r="H36" s="101"/>
      <c r="I36" s="144">
        <f>SUM(G36:H36)</f>
        <v>35084882</v>
      </c>
    </row>
    <row r="37" spans="1:11" ht="13.5" customHeight="1" x14ac:dyDescent="0.2">
      <c r="A37" s="147">
        <v>27</v>
      </c>
      <c r="B37" s="80" t="s">
        <v>60</v>
      </c>
      <c r="C37" s="81" t="s">
        <v>66</v>
      </c>
      <c r="D37" s="74">
        <f>'4.sz.mell.'!F38</f>
        <v>0</v>
      </c>
      <c r="E37" s="101"/>
      <c r="F37" s="144">
        <f t="shared" ref="F37:F43" si="6">SUM(D37:E37)</f>
        <v>0</v>
      </c>
      <c r="G37" s="74">
        <f>'4.sz.mell.'!I38</f>
        <v>0</v>
      </c>
      <c r="H37" s="101"/>
      <c r="I37" s="144">
        <f t="shared" ref="I37:I43" si="7">SUM(G37:H37)</f>
        <v>0</v>
      </c>
    </row>
    <row r="38" spans="1:11" ht="13.5" customHeight="1" x14ac:dyDescent="0.2">
      <c r="A38" s="147">
        <v>28</v>
      </c>
      <c r="B38" s="80" t="s">
        <v>61</v>
      </c>
      <c r="C38" s="81" t="s">
        <v>27</v>
      </c>
      <c r="D38" s="74">
        <f>'4.sz.mell.'!F39</f>
        <v>28148020</v>
      </c>
      <c r="E38" s="101"/>
      <c r="F38" s="144">
        <f t="shared" si="6"/>
        <v>28148020</v>
      </c>
      <c r="G38" s="74">
        <f>'4.sz.mell.'!I39</f>
        <v>35898968</v>
      </c>
      <c r="H38" s="101"/>
      <c r="I38" s="144">
        <f t="shared" si="7"/>
        <v>35898968</v>
      </c>
    </row>
    <row r="39" spans="1:11" ht="13.5" customHeight="1" x14ac:dyDescent="0.2">
      <c r="A39" s="147">
        <v>29</v>
      </c>
      <c r="B39" s="80" t="s">
        <v>43</v>
      </c>
      <c r="C39" s="81" t="s">
        <v>67</v>
      </c>
      <c r="D39" s="74">
        <f>'4.sz.mell.'!F40</f>
        <v>0</v>
      </c>
      <c r="E39" s="101"/>
      <c r="F39" s="144">
        <f t="shared" si="6"/>
        <v>0</v>
      </c>
      <c r="G39" s="74">
        <f>'4.sz.mell.'!I40</f>
        <v>1388442</v>
      </c>
      <c r="H39" s="101"/>
      <c r="I39" s="144">
        <f t="shared" si="7"/>
        <v>1388442</v>
      </c>
    </row>
    <row r="40" spans="1:11" ht="13.5" customHeight="1" x14ac:dyDescent="0.2">
      <c r="A40" s="147">
        <v>30</v>
      </c>
      <c r="B40" s="80" t="s">
        <v>62</v>
      </c>
      <c r="C40" s="81" t="s">
        <v>68</v>
      </c>
      <c r="D40" s="74">
        <f>'4.sz.mell.'!F41</f>
        <v>0</v>
      </c>
      <c r="E40" s="101"/>
      <c r="F40" s="144">
        <f t="shared" si="6"/>
        <v>0</v>
      </c>
      <c r="G40" s="74">
        <f>'4.sz.mell.'!I41</f>
        <v>0</v>
      </c>
      <c r="H40" s="101"/>
      <c r="I40" s="144">
        <f t="shared" si="7"/>
        <v>0</v>
      </c>
    </row>
    <row r="41" spans="1:11" ht="13.5" customHeight="1" x14ac:dyDescent="0.2">
      <c r="A41" s="147">
        <v>31</v>
      </c>
      <c r="B41" s="80" t="s">
        <v>63</v>
      </c>
      <c r="C41" s="81" t="s">
        <v>69</v>
      </c>
      <c r="D41" s="74">
        <f>'4.sz.mell.'!F42</f>
        <v>23170787</v>
      </c>
      <c r="E41" s="101"/>
      <c r="F41" s="144">
        <f t="shared" si="6"/>
        <v>23170787</v>
      </c>
      <c r="G41" s="74">
        <f>'4.sz.mell.'!I42</f>
        <v>23321802</v>
      </c>
      <c r="H41" s="101"/>
      <c r="I41" s="144">
        <f t="shared" si="7"/>
        <v>23321802</v>
      </c>
    </row>
    <row r="42" spans="1:11" ht="13.5" customHeight="1" x14ac:dyDescent="0.2">
      <c r="A42" s="147">
        <v>32</v>
      </c>
      <c r="B42" s="80" t="s">
        <v>64</v>
      </c>
      <c r="C42" s="81" t="s">
        <v>70</v>
      </c>
      <c r="D42" s="74">
        <f>'4.sz.mell.'!F43</f>
        <v>0</v>
      </c>
      <c r="E42" s="101"/>
      <c r="F42" s="144">
        <f t="shared" si="6"/>
        <v>0</v>
      </c>
      <c r="G42" s="74">
        <f>'4.sz.mell.'!I43</f>
        <v>0</v>
      </c>
      <c r="H42" s="101"/>
      <c r="I42" s="144">
        <f t="shared" si="7"/>
        <v>0</v>
      </c>
    </row>
    <row r="43" spans="1:11" ht="13.5" customHeight="1" x14ac:dyDescent="0.2">
      <c r="A43" s="147">
        <v>33</v>
      </c>
      <c r="B43" s="80" t="s">
        <v>65</v>
      </c>
      <c r="C43" s="81" t="s">
        <v>71</v>
      </c>
      <c r="D43" s="74">
        <f>'4.sz.mell.'!F44</f>
        <v>0</v>
      </c>
      <c r="E43" s="101"/>
      <c r="F43" s="144">
        <f t="shared" si="6"/>
        <v>0</v>
      </c>
      <c r="G43" s="74">
        <f>'4.sz.mell.'!I44</f>
        <v>0</v>
      </c>
      <c r="H43" s="101"/>
      <c r="I43" s="144">
        <f t="shared" si="7"/>
        <v>0</v>
      </c>
    </row>
    <row r="44" spans="1:11" ht="13.5" customHeight="1" thickBot="1" x14ac:dyDescent="0.25">
      <c r="A44" s="152">
        <v>34</v>
      </c>
      <c r="B44" s="153" t="s">
        <v>73</v>
      </c>
      <c r="C44" s="24" t="s">
        <v>28</v>
      </c>
      <c r="D44" s="85">
        <f>SUM(D36:D43)</f>
        <v>71318807</v>
      </c>
      <c r="E44" s="106"/>
      <c r="F44" s="154">
        <f>SUM(F36:F43)</f>
        <v>71318807</v>
      </c>
      <c r="G44" s="85">
        <f>SUM(G36:G43)</f>
        <v>95694094</v>
      </c>
      <c r="H44" s="106"/>
      <c r="I44" s="154">
        <f>SUM(I36:I43)</f>
        <v>95694094</v>
      </c>
    </row>
    <row r="45" spans="1:11" ht="26.25" customHeight="1" thickBot="1" x14ac:dyDescent="0.25">
      <c r="A45" s="157">
        <v>38</v>
      </c>
      <c r="B45" s="158" t="s">
        <v>72</v>
      </c>
      <c r="C45" s="19"/>
      <c r="D45" s="73">
        <f>SUM(D35,D44)</f>
        <v>145742345</v>
      </c>
      <c r="E45" s="109"/>
      <c r="F45" s="159">
        <f>SUM(F35,F44)</f>
        <v>145742345</v>
      </c>
      <c r="G45" s="73">
        <f>SUM(G35,G44)</f>
        <v>538949925</v>
      </c>
      <c r="H45" s="109"/>
      <c r="I45" s="159">
        <f>SUM(I35,I44)</f>
        <v>538949925</v>
      </c>
      <c r="K45" s="25">
        <f>I45-F45</f>
        <v>393207580</v>
      </c>
    </row>
    <row r="46" spans="1:11" ht="31.5" customHeight="1" thickBot="1" x14ac:dyDescent="0.25">
      <c r="A46" s="148">
        <v>39</v>
      </c>
      <c r="B46" s="107" t="s">
        <v>74</v>
      </c>
      <c r="C46" s="108"/>
      <c r="D46" s="149">
        <f>D35-D15</f>
        <v>-46648020</v>
      </c>
      <c r="E46" s="149">
        <f t="shared" ref="E46:F46" si="8">E35-E15</f>
        <v>0</v>
      </c>
      <c r="F46" s="150">
        <f t="shared" si="8"/>
        <v>-46648020</v>
      </c>
      <c r="G46" s="149">
        <f>G35-G15</f>
        <v>-56345161</v>
      </c>
      <c r="H46" s="149">
        <f t="shared" ref="H46:I46" si="9">H35-H15</f>
        <v>0</v>
      </c>
      <c r="I46" s="150">
        <f t="shared" si="9"/>
        <v>-56345161</v>
      </c>
    </row>
    <row r="47" spans="1:11" ht="31.5" customHeight="1" thickBot="1" x14ac:dyDescent="0.25">
      <c r="A47" s="148">
        <v>40</v>
      </c>
      <c r="B47" s="151" t="s">
        <v>75</v>
      </c>
      <c r="C47" s="108"/>
      <c r="D47" s="149">
        <f>D44-D21</f>
        <v>46648020</v>
      </c>
      <c r="E47" s="149">
        <f t="shared" ref="E47:F47" si="10">E44-E21</f>
        <v>0</v>
      </c>
      <c r="F47" s="150">
        <f t="shared" si="10"/>
        <v>46648020</v>
      </c>
      <c r="G47" s="149">
        <f>G44-G21</f>
        <v>56345161</v>
      </c>
      <c r="H47" s="149">
        <f t="shared" ref="H47:I47" si="11">H44-H21</f>
        <v>0</v>
      </c>
      <c r="I47" s="150">
        <f t="shared" si="11"/>
        <v>56345161</v>
      </c>
    </row>
    <row r="48" spans="1:11" ht="31.5" customHeight="1" thickBot="1" x14ac:dyDescent="0.25">
      <c r="A48" s="148">
        <v>41</v>
      </c>
      <c r="B48" s="107" t="s">
        <v>76</v>
      </c>
      <c r="C48" s="108"/>
      <c r="D48" s="108">
        <f>D45-D22</f>
        <v>0</v>
      </c>
      <c r="E48" s="108">
        <f t="shared" ref="E48:F48" si="12">E45-E22</f>
        <v>0</v>
      </c>
      <c r="F48" s="272">
        <f t="shared" si="12"/>
        <v>0</v>
      </c>
      <c r="G48" s="108">
        <f>G45-G22</f>
        <v>0</v>
      </c>
      <c r="H48" s="108">
        <f t="shared" ref="H48:I48" si="13">H45-H22</f>
        <v>0</v>
      </c>
      <c r="I48" s="272">
        <f t="shared" si="13"/>
        <v>0</v>
      </c>
    </row>
  </sheetData>
  <mergeCells count="11">
    <mergeCell ref="G2:I2"/>
    <mergeCell ref="G3:G4"/>
    <mergeCell ref="H3:H4"/>
    <mergeCell ref="I3:I4"/>
    <mergeCell ref="A2:A4"/>
    <mergeCell ref="B2:B4"/>
    <mergeCell ref="C2:C4"/>
    <mergeCell ref="D2:F2"/>
    <mergeCell ref="D3:D4"/>
    <mergeCell ref="E3:E4"/>
    <mergeCell ref="F3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Width="0" orientation="landscape" r:id="rId1"/>
  <headerFooter alignWithMargins="0">
    <oddHeader xml:space="preserve">&amp;C&amp;"Garamond,Félkövér"&amp;16KÖTELEZŐ-ÖNKÉNT VÁLLALT FELADAT SZERINTI KÖLTSÉGVETÉSI MÉRLEG
2019. ÉV&amp;R&amp;"Garamond,Normál"&amp;14 03. sz.melléklet
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M52"/>
  <sheetViews>
    <sheetView showGridLines="0" topLeftCell="A16" zoomScale="130" zoomScaleNormal="130" workbookViewId="0">
      <selection activeCell="B18" sqref="B18"/>
    </sheetView>
  </sheetViews>
  <sheetFormatPr defaultRowHeight="12.75" x14ac:dyDescent="0.2"/>
  <cols>
    <col min="1" max="1" width="5.42578125" style="99" customWidth="1"/>
    <col min="2" max="2" width="54.5703125" style="99" customWidth="1"/>
    <col min="3" max="3" width="10" style="99" bestFit="1" customWidth="1"/>
    <col min="4" max="4" width="15.42578125" style="25" bestFit="1" customWidth="1"/>
    <col min="5" max="6" width="15.42578125" style="99" bestFit="1" customWidth="1"/>
    <col min="7" max="7" width="15.42578125" style="25" bestFit="1" customWidth="1"/>
    <col min="8" max="8" width="15.42578125" style="99" bestFit="1" customWidth="1"/>
    <col min="9" max="9" width="15.42578125" style="99" customWidth="1"/>
    <col min="10" max="10" width="9.140625" style="99"/>
    <col min="11" max="11" width="16.28515625" style="318" bestFit="1" customWidth="1"/>
    <col min="12" max="13" width="15" style="318" customWidth="1"/>
    <col min="14" max="16384" width="9.140625" style="99"/>
  </cols>
  <sheetData>
    <row r="1" spans="1:13" ht="16.5" customHeight="1" thickBot="1" x14ac:dyDescent="0.25">
      <c r="A1" s="100" t="str">
        <f>'1sz.mell'!A1:C1</f>
        <v xml:space="preserve">Ludas Községi Önkormányzat                                                    </v>
      </c>
      <c r="F1" s="172"/>
      <c r="I1" s="172" t="s">
        <v>187</v>
      </c>
    </row>
    <row r="2" spans="1:13" ht="25.5" x14ac:dyDescent="0.2">
      <c r="A2" s="382" t="s">
        <v>0</v>
      </c>
      <c r="B2" s="384" t="s">
        <v>81</v>
      </c>
      <c r="C2" s="377" t="s">
        <v>89</v>
      </c>
      <c r="D2" s="297" t="s">
        <v>88</v>
      </c>
      <c r="E2" s="314" t="s">
        <v>87</v>
      </c>
      <c r="F2" s="166" t="s">
        <v>86</v>
      </c>
      <c r="G2" s="312" t="s">
        <v>88</v>
      </c>
      <c r="H2" s="314" t="s">
        <v>87</v>
      </c>
      <c r="I2" s="166" t="s">
        <v>86</v>
      </c>
    </row>
    <row r="3" spans="1:13" ht="29.25" customHeight="1" x14ac:dyDescent="0.2">
      <c r="A3" s="383"/>
      <c r="B3" s="376"/>
      <c r="C3" s="378"/>
      <c r="D3" s="380" t="s">
        <v>80</v>
      </c>
      <c r="E3" s="380" t="s">
        <v>239</v>
      </c>
      <c r="F3" s="381" t="s">
        <v>80</v>
      </c>
      <c r="G3" s="380" t="s">
        <v>241</v>
      </c>
      <c r="H3" s="380" t="s">
        <v>241</v>
      </c>
      <c r="I3" s="380" t="s">
        <v>241</v>
      </c>
    </row>
    <row r="4" spans="1:13" ht="15.75" customHeight="1" x14ac:dyDescent="0.2">
      <c r="A4" s="383"/>
      <c r="B4" s="376"/>
      <c r="C4" s="378"/>
      <c r="D4" s="380"/>
      <c r="E4" s="380"/>
      <c r="F4" s="381"/>
      <c r="G4" s="380"/>
      <c r="H4" s="380"/>
      <c r="I4" s="380"/>
    </row>
    <row r="5" spans="1:13" ht="22.5" customHeight="1" x14ac:dyDescent="0.2">
      <c r="A5" s="383"/>
      <c r="B5" s="376"/>
      <c r="C5" s="378"/>
      <c r="D5" s="380"/>
      <c r="E5" s="380"/>
      <c r="F5" s="381"/>
      <c r="G5" s="380"/>
      <c r="H5" s="380"/>
      <c r="I5" s="380"/>
    </row>
    <row r="6" spans="1:13" ht="14.25" customHeight="1" x14ac:dyDescent="0.2">
      <c r="A6" s="299" t="s">
        <v>10</v>
      </c>
      <c r="B6" s="298" t="s">
        <v>11</v>
      </c>
      <c r="C6" s="298" t="s">
        <v>12</v>
      </c>
      <c r="D6" s="298" t="s">
        <v>13</v>
      </c>
      <c r="E6" s="298" t="s">
        <v>82</v>
      </c>
      <c r="F6" s="167" t="s">
        <v>83</v>
      </c>
      <c r="G6" s="313" t="s">
        <v>242</v>
      </c>
      <c r="H6" s="313" t="s">
        <v>243</v>
      </c>
      <c r="I6" s="313" t="s">
        <v>244</v>
      </c>
    </row>
    <row r="7" spans="1:13" ht="13.5" customHeight="1" x14ac:dyDescent="0.2">
      <c r="A7" s="143">
        <v>1</v>
      </c>
      <c r="B7" s="137" t="s">
        <v>31</v>
      </c>
      <c r="C7" s="21" t="s">
        <v>2</v>
      </c>
      <c r="D7" s="74">
        <v>17671600</v>
      </c>
      <c r="E7" s="110">
        <v>20150060</v>
      </c>
      <c r="F7" s="144">
        <f t="shared" ref="F7:F46" si="0">SUM(D7:E7)</f>
        <v>37821660</v>
      </c>
      <c r="G7" s="348">
        <v>24842663</v>
      </c>
      <c r="H7" s="74">
        <v>18515104</v>
      </c>
      <c r="I7" s="110">
        <f>SUM(G7:H7)</f>
        <v>43357767</v>
      </c>
    </row>
    <row r="8" spans="1:13" ht="13.5" customHeight="1" x14ac:dyDescent="0.2">
      <c r="A8" s="143">
        <v>2</v>
      </c>
      <c r="B8" s="137" t="s">
        <v>32</v>
      </c>
      <c r="C8" s="21" t="s">
        <v>3</v>
      </c>
      <c r="D8" s="74">
        <v>3445962</v>
      </c>
      <c r="E8" s="110">
        <v>3839507</v>
      </c>
      <c r="F8" s="144">
        <f t="shared" si="0"/>
        <v>7285469</v>
      </c>
      <c r="G8" s="348">
        <v>4226121</v>
      </c>
      <c r="H8" s="74">
        <v>3839507</v>
      </c>
      <c r="I8" s="110">
        <f t="shared" ref="I8:I21" si="1">SUM(G8:H8)</f>
        <v>8065628</v>
      </c>
    </row>
    <row r="9" spans="1:13" ht="13.5" customHeight="1" x14ac:dyDescent="0.2">
      <c r="A9" s="143">
        <v>3</v>
      </c>
      <c r="B9" s="137" t="s">
        <v>33</v>
      </c>
      <c r="C9" s="21" t="s">
        <v>4</v>
      </c>
      <c r="D9" s="165">
        <v>20080084</v>
      </c>
      <c r="E9" s="110">
        <v>7072958</v>
      </c>
      <c r="F9" s="144">
        <f t="shared" si="0"/>
        <v>27153042</v>
      </c>
      <c r="G9" s="348">
        <v>127201505</v>
      </c>
      <c r="H9" s="74">
        <v>12373724</v>
      </c>
      <c r="I9" s="110">
        <f t="shared" si="1"/>
        <v>139575229</v>
      </c>
    </row>
    <row r="10" spans="1:13" ht="13.5" customHeight="1" x14ac:dyDescent="0.2">
      <c r="A10" s="143">
        <v>4</v>
      </c>
      <c r="B10" s="140" t="s">
        <v>34</v>
      </c>
      <c r="C10" s="21" t="s">
        <v>5</v>
      </c>
      <c r="D10" s="74">
        <v>350000</v>
      </c>
      <c r="E10" s="74">
        <v>0</v>
      </c>
      <c r="F10" s="144">
        <f t="shared" si="0"/>
        <v>350000</v>
      </c>
      <c r="G10" s="348">
        <v>893842</v>
      </c>
      <c r="H10" s="74">
        <f t="shared" ref="G10:H15" si="2">E10</f>
        <v>0</v>
      </c>
      <c r="I10" s="110">
        <f t="shared" si="1"/>
        <v>893842</v>
      </c>
    </row>
    <row r="11" spans="1:13" ht="13.5" customHeight="1" x14ac:dyDescent="0.2">
      <c r="A11" s="143">
        <v>5</v>
      </c>
      <c r="B11" s="137" t="s">
        <v>35</v>
      </c>
      <c r="C11" s="21" t="s">
        <v>6</v>
      </c>
      <c r="D11" s="74">
        <v>5900824</v>
      </c>
      <c r="E11" s="74">
        <v>0</v>
      </c>
      <c r="F11" s="144">
        <f t="shared" si="0"/>
        <v>5900824</v>
      </c>
      <c r="G11" s="348">
        <v>19934890</v>
      </c>
      <c r="H11" s="74">
        <v>0</v>
      </c>
      <c r="I11" s="110">
        <f t="shared" si="1"/>
        <v>19934890</v>
      </c>
    </row>
    <row r="12" spans="1:13" ht="13.5" customHeight="1" x14ac:dyDescent="0.2">
      <c r="A12" s="143">
        <v>6</v>
      </c>
      <c r="B12" s="137" t="s">
        <v>188</v>
      </c>
      <c r="C12" s="21"/>
      <c r="D12" s="111">
        <v>1283215</v>
      </c>
      <c r="E12" s="74">
        <v>0</v>
      </c>
      <c r="F12" s="144">
        <f t="shared" si="0"/>
        <v>1283215</v>
      </c>
      <c r="G12" s="74">
        <v>11830664</v>
      </c>
      <c r="H12" s="74">
        <f t="shared" si="2"/>
        <v>0</v>
      </c>
      <c r="I12" s="110">
        <f t="shared" si="1"/>
        <v>11830664</v>
      </c>
    </row>
    <row r="13" spans="1:13" ht="13.5" customHeight="1" x14ac:dyDescent="0.2">
      <c r="A13" s="143">
        <v>7</v>
      </c>
      <c r="B13" s="137" t="s">
        <v>36</v>
      </c>
      <c r="C13" s="21" t="s">
        <v>7</v>
      </c>
      <c r="D13" s="74">
        <v>0</v>
      </c>
      <c r="E13" s="74">
        <v>0</v>
      </c>
      <c r="F13" s="144">
        <f t="shared" si="0"/>
        <v>0</v>
      </c>
      <c r="G13" s="348">
        <v>273235029</v>
      </c>
      <c r="H13" s="74">
        <v>120249</v>
      </c>
      <c r="I13" s="110">
        <f t="shared" si="1"/>
        <v>273355278</v>
      </c>
    </row>
    <row r="14" spans="1:13" ht="13.5" customHeight="1" x14ac:dyDescent="0.2">
      <c r="A14" s="143">
        <v>8</v>
      </c>
      <c r="B14" s="137" t="s">
        <v>37</v>
      </c>
      <c r="C14" s="21" t="s">
        <v>38</v>
      </c>
      <c r="D14" s="74">
        <v>42560563</v>
      </c>
      <c r="E14" s="74">
        <v>0</v>
      </c>
      <c r="F14" s="144">
        <f t="shared" si="0"/>
        <v>42560563</v>
      </c>
      <c r="G14" s="348">
        <v>14418358</v>
      </c>
      <c r="H14" s="74">
        <f t="shared" si="2"/>
        <v>0</v>
      </c>
      <c r="I14" s="110">
        <f t="shared" si="1"/>
        <v>14418358</v>
      </c>
    </row>
    <row r="15" spans="1:13" ht="13.5" customHeight="1" x14ac:dyDescent="0.2">
      <c r="A15" s="143">
        <v>9</v>
      </c>
      <c r="B15" s="137" t="s">
        <v>39</v>
      </c>
      <c r="C15" s="21" t="s">
        <v>8</v>
      </c>
      <c r="D15" s="74">
        <v>0</v>
      </c>
      <c r="E15" s="74">
        <v>0</v>
      </c>
      <c r="F15" s="144">
        <f t="shared" si="0"/>
        <v>0</v>
      </c>
      <c r="G15" s="74">
        <f t="shared" si="2"/>
        <v>0</v>
      </c>
      <c r="H15" s="74">
        <f t="shared" si="2"/>
        <v>0</v>
      </c>
      <c r="I15" s="110">
        <f t="shared" si="1"/>
        <v>0</v>
      </c>
    </row>
    <row r="16" spans="1:13" s="112" customFormat="1" ht="13.5" customHeight="1" x14ac:dyDescent="0.2">
      <c r="A16" s="145">
        <v>10</v>
      </c>
      <c r="B16" s="17" t="s">
        <v>40</v>
      </c>
      <c r="C16" s="17" t="s">
        <v>9</v>
      </c>
      <c r="D16" s="75">
        <f t="shared" ref="D16:H16" si="3">SUM(D7:D15)-D12</f>
        <v>90009033</v>
      </c>
      <c r="E16" s="75">
        <f t="shared" si="3"/>
        <v>31062525</v>
      </c>
      <c r="F16" s="146">
        <f t="shared" si="0"/>
        <v>121071558</v>
      </c>
      <c r="G16" s="75">
        <f t="shared" si="3"/>
        <v>464752408</v>
      </c>
      <c r="H16" s="75">
        <f t="shared" si="3"/>
        <v>34848584</v>
      </c>
      <c r="I16" s="146">
        <f>SUM(G16:H16)</f>
        <v>499600992</v>
      </c>
      <c r="K16" s="318"/>
      <c r="L16" s="319"/>
      <c r="M16" s="319"/>
    </row>
    <row r="17" spans="1:13" ht="13.5" customHeight="1" x14ac:dyDescent="0.2">
      <c r="A17" s="143">
        <v>11</v>
      </c>
      <c r="B17" s="137" t="s">
        <v>41</v>
      </c>
      <c r="C17" s="21" t="s">
        <v>22</v>
      </c>
      <c r="D17" s="74">
        <v>1500000</v>
      </c>
      <c r="E17" s="74">
        <v>0</v>
      </c>
      <c r="F17" s="144">
        <f t="shared" si="0"/>
        <v>1500000</v>
      </c>
      <c r="G17" s="348">
        <v>15084882</v>
      </c>
      <c r="H17" s="74">
        <f t="shared" ref="H17:H21" si="4">E17</f>
        <v>0</v>
      </c>
      <c r="I17" s="110">
        <f t="shared" si="1"/>
        <v>15084882</v>
      </c>
    </row>
    <row r="18" spans="1:13" ht="13.5" customHeight="1" x14ac:dyDescent="0.2">
      <c r="A18" s="143">
        <v>12</v>
      </c>
      <c r="B18" s="137" t="s">
        <v>42</v>
      </c>
      <c r="C18" s="21" t="s">
        <v>46</v>
      </c>
      <c r="D18" s="74">
        <v>0</v>
      </c>
      <c r="E18" s="74">
        <v>0</v>
      </c>
      <c r="F18" s="144">
        <f t="shared" si="0"/>
        <v>0</v>
      </c>
      <c r="G18" s="74">
        <f t="shared" ref="G18:G20" si="5">D18</f>
        <v>0</v>
      </c>
      <c r="H18" s="74">
        <f t="shared" si="4"/>
        <v>0</v>
      </c>
      <c r="I18" s="110">
        <f t="shared" si="1"/>
        <v>0</v>
      </c>
    </row>
    <row r="19" spans="1:13" ht="13.5" customHeight="1" x14ac:dyDescent="0.2">
      <c r="A19" s="143">
        <v>13</v>
      </c>
      <c r="B19" s="137" t="s">
        <v>43</v>
      </c>
      <c r="C19" s="21" t="s">
        <v>47</v>
      </c>
      <c r="D19" s="74">
        <v>0</v>
      </c>
      <c r="E19" s="74">
        <v>0</v>
      </c>
      <c r="F19" s="144">
        <f t="shared" si="0"/>
        <v>0</v>
      </c>
      <c r="G19" s="74">
        <v>942249</v>
      </c>
      <c r="H19" s="74">
        <f t="shared" si="4"/>
        <v>0</v>
      </c>
      <c r="I19" s="110">
        <f t="shared" si="1"/>
        <v>942249</v>
      </c>
    </row>
    <row r="20" spans="1:13" ht="13.5" customHeight="1" x14ac:dyDescent="0.2">
      <c r="A20" s="143">
        <v>14</v>
      </c>
      <c r="B20" s="137" t="s">
        <v>44</v>
      </c>
      <c r="C20" s="21" t="s">
        <v>23</v>
      </c>
      <c r="D20" s="74">
        <v>0</v>
      </c>
      <c r="E20" s="74">
        <v>0</v>
      </c>
      <c r="F20" s="144">
        <f t="shared" si="0"/>
        <v>0</v>
      </c>
      <c r="G20" s="74">
        <f t="shared" si="5"/>
        <v>0</v>
      </c>
      <c r="H20" s="74">
        <f t="shared" si="4"/>
        <v>0</v>
      </c>
      <c r="I20" s="110">
        <f t="shared" si="1"/>
        <v>0</v>
      </c>
    </row>
    <row r="21" spans="1:13" ht="13.5" customHeight="1" x14ac:dyDescent="0.2">
      <c r="A21" s="143">
        <v>15</v>
      </c>
      <c r="B21" s="137" t="s">
        <v>45</v>
      </c>
      <c r="C21" s="21" t="s">
        <v>24</v>
      </c>
      <c r="D21" s="74">
        <v>23170787</v>
      </c>
      <c r="E21" s="74">
        <v>0</v>
      </c>
      <c r="F21" s="144">
        <f t="shared" si="0"/>
        <v>23170787</v>
      </c>
      <c r="G21" s="348">
        <v>23321802</v>
      </c>
      <c r="H21" s="74">
        <f t="shared" si="4"/>
        <v>0</v>
      </c>
      <c r="I21" s="110">
        <f t="shared" si="1"/>
        <v>23321802</v>
      </c>
    </row>
    <row r="22" spans="1:13" s="112" customFormat="1" ht="13.5" customHeight="1" thickBot="1" x14ac:dyDescent="0.25">
      <c r="A22" s="152">
        <v>16</v>
      </c>
      <c r="B22" s="153" t="s">
        <v>48</v>
      </c>
      <c r="C22" s="24" t="s">
        <v>25</v>
      </c>
      <c r="D22" s="85">
        <f>SUM(D17:D21)</f>
        <v>24670787</v>
      </c>
      <c r="E22" s="85">
        <f>SUM(E17:E21)</f>
        <v>0</v>
      </c>
      <c r="F22" s="154">
        <f t="shared" si="0"/>
        <v>24670787</v>
      </c>
      <c r="G22" s="85">
        <f>SUM(G17:G21)</f>
        <v>39348933</v>
      </c>
      <c r="H22" s="85">
        <f>SUM(H17:H21)</f>
        <v>0</v>
      </c>
      <c r="I22" s="154">
        <f>SUM(G22:H22)</f>
        <v>39348933</v>
      </c>
      <c r="K22" s="318"/>
      <c r="L22" s="319"/>
      <c r="M22" s="319"/>
    </row>
    <row r="23" spans="1:13" s="112" customFormat="1" ht="25.5" customHeight="1" thickBot="1" x14ac:dyDescent="0.25">
      <c r="A23" s="157">
        <v>17</v>
      </c>
      <c r="B23" s="158" t="s">
        <v>49</v>
      </c>
      <c r="C23" s="19"/>
      <c r="D23" s="73">
        <f>SUM(D16,D22)</f>
        <v>114679820</v>
      </c>
      <c r="E23" s="73">
        <f t="shared" ref="E23" si="6">SUM(E16,E22)</f>
        <v>31062525</v>
      </c>
      <c r="F23" s="159">
        <f t="shared" si="0"/>
        <v>145742345</v>
      </c>
      <c r="G23" s="73">
        <f>SUM(G16,G22)</f>
        <v>504101341</v>
      </c>
      <c r="H23" s="73">
        <f t="shared" ref="H23" si="7">SUM(H16,H22)</f>
        <v>34848584</v>
      </c>
      <c r="I23" s="159">
        <f>SUM(G23:H23)</f>
        <v>538949925</v>
      </c>
      <c r="K23" s="318"/>
      <c r="L23" s="319"/>
      <c r="M23" s="319"/>
    </row>
    <row r="24" spans="1:13" ht="13.5" customHeight="1" x14ac:dyDescent="0.2">
      <c r="A24" s="273">
        <v>18</v>
      </c>
      <c r="B24" s="274" t="s">
        <v>50</v>
      </c>
      <c r="C24" s="20" t="s">
        <v>14</v>
      </c>
      <c r="D24" s="306">
        <f>SUM(D25:D26)</f>
        <v>27681800</v>
      </c>
      <c r="E24" s="306">
        <f>SUM(E25:E26)</f>
        <v>0</v>
      </c>
      <c r="F24" s="307">
        <f t="shared" si="0"/>
        <v>27681800</v>
      </c>
      <c r="G24" s="306">
        <f>SUM(G25:G26)</f>
        <v>64521046</v>
      </c>
      <c r="H24" s="306">
        <f>SUM(H25:H26)</f>
        <v>1198000</v>
      </c>
      <c r="I24" s="307">
        <f>SUM(G24:H24)</f>
        <v>65719046</v>
      </c>
    </row>
    <row r="25" spans="1:13" ht="13.5" customHeight="1" x14ac:dyDescent="0.2">
      <c r="A25" s="143"/>
      <c r="B25" s="349" t="s">
        <v>51</v>
      </c>
      <c r="C25" s="21"/>
      <c r="D25" s="74">
        <v>27681800</v>
      </c>
      <c r="E25" s="74">
        <v>0</v>
      </c>
      <c r="F25" s="144">
        <f t="shared" si="0"/>
        <v>27681800</v>
      </c>
      <c r="G25" s="74">
        <v>29934935</v>
      </c>
      <c r="H25" s="74">
        <f t="shared" ref="H25:H27" si="8">E25</f>
        <v>0</v>
      </c>
      <c r="I25" s="110">
        <f t="shared" ref="I25:I27" si="9">SUM(G25:H25)</f>
        <v>29934935</v>
      </c>
    </row>
    <row r="26" spans="1:13" ht="13.5" customHeight="1" x14ac:dyDescent="0.2">
      <c r="A26" s="143"/>
      <c r="B26" s="349" t="s">
        <v>254</v>
      </c>
      <c r="C26" s="21"/>
      <c r="D26" s="74">
        <v>0</v>
      </c>
      <c r="E26" s="74">
        <v>0</v>
      </c>
      <c r="F26" s="144">
        <f t="shared" si="0"/>
        <v>0</v>
      </c>
      <c r="G26" s="74">
        <v>34586111</v>
      </c>
      <c r="H26" s="74">
        <v>1198000</v>
      </c>
      <c r="I26" s="110">
        <f t="shared" si="9"/>
        <v>35784111</v>
      </c>
    </row>
    <row r="27" spans="1:13" ht="13.5" customHeight="1" x14ac:dyDescent="0.2">
      <c r="A27" s="143">
        <v>19</v>
      </c>
      <c r="B27" s="137" t="s">
        <v>52</v>
      </c>
      <c r="C27" s="21" t="s">
        <v>15</v>
      </c>
      <c r="D27" s="74">
        <v>0</v>
      </c>
      <c r="E27" s="74">
        <v>0</v>
      </c>
      <c r="F27" s="144">
        <f t="shared" si="0"/>
        <v>0</v>
      </c>
      <c r="G27" s="74">
        <v>289045199</v>
      </c>
      <c r="H27" s="74">
        <f t="shared" si="8"/>
        <v>0</v>
      </c>
      <c r="I27" s="110">
        <f t="shared" si="9"/>
        <v>289045199</v>
      </c>
    </row>
    <row r="28" spans="1:13" ht="13.5" customHeight="1" x14ac:dyDescent="0.2">
      <c r="A28" s="143">
        <v>20</v>
      </c>
      <c r="B28" s="137" t="s">
        <v>53</v>
      </c>
      <c r="C28" s="21" t="s">
        <v>16</v>
      </c>
      <c r="D28" s="75">
        <f>SUM(D29:D31)</f>
        <v>29950000</v>
      </c>
      <c r="E28" s="75">
        <f t="shared" ref="E28" si="10">SUM(E29:E31)</f>
        <v>0</v>
      </c>
      <c r="F28" s="146">
        <f t="shared" si="0"/>
        <v>29950000</v>
      </c>
      <c r="G28" s="75">
        <f>SUM(G29:G31)</f>
        <v>57660229</v>
      </c>
      <c r="H28" s="75">
        <f t="shared" ref="H28" si="11">SUM(H29:H31)</f>
        <v>0</v>
      </c>
      <c r="I28" s="146">
        <f>SUM(G28:H28)</f>
        <v>57660229</v>
      </c>
    </row>
    <row r="29" spans="1:13" ht="13.5" customHeight="1" x14ac:dyDescent="0.2">
      <c r="A29" s="143"/>
      <c r="B29" s="137" t="s">
        <v>251</v>
      </c>
      <c r="C29" s="21"/>
      <c r="D29" s="74">
        <v>28900000</v>
      </c>
      <c r="E29" s="74">
        <v>0</v>
      </c>
      <c r="F29" s="144">
        <f t="shared" si="0"/>
        <v>28900000</v>
      </c>
      <c r="G29" s="348">
        <v>56610229</v>
      </c>
      <c r="H29" s="74">
        <f t="shared" ref="H29:H35" si="12">E29</f>
        <v>0</v>
      </c>
      <c r="I29" s="110">
        <f t="shared" ref="I29:I35" si="13">SUM(G29:H29)</f>
        <v>56610229</v>
      </c>
    </row>
    <row r="30" spans="1:13" ht="13.5" customHeight="1" x14ac:dyDescent="0.2">
      <c r="A30" s="143"/>
      <c r="B30" s="137" t="s">
        <v>252</v>
      </c>
      <c r="C30" s="21"/>
      <c r="D30" s="74">
        <v>1050000</v>
      </c>
      <c r="E30" s="74">
        <v>0</v>
      </c>
      <c r="F30" s="144">
        <f t="shared" si="0"/>
        <v>1050000</v>
      </c>
      <c r="G30" s="348">
        <v>1050000</v>
      </c>
      <c r="H30" s="74">
        <f t="shared" si="12"/>
        <v>0</v>
      </c>
      <c r="I30" s="110">
        <f t="shared" si="13"/>
        <v>1050000</v>
      </c>
    </row>
    <row r="31" spans="1:13" ht="13.5" customHeight="1" x14ac:dyDescent="0.2">
      <c r="A31" s="143"/>
      <c r="B31" s="137" t="s">
        <v>253</v>
      </c>
      <c r="C31" s="21"/>
      <c r="D31" s="74">
        <v>0</v>
      </c>
      <c r="E31" s="74">
        <v>0</v>
      </c>
      <c r="F31" s="144">
        <f t="shared" si="0"/>
        <v>0</v>
      </c>
      <c r="G31" s="74">
        <f t="shared" ref="G31:G35" si="14">D31</f>
        <v>0</v>
      </c>
      <c r="H31" s="74">
        <f t="shared" si="12"/>
        <v>0</v>
      </c>
      <c r="I31" s="110">
        <f t="shared" si="13"/>
        <v>0</v>
      </c>
    </row>
    <row r="32" spans="1:13" ht="13.5" customHeight="1" x14ac:dyDescent="0.2">
      <c r="A32" s="141">
        <v>21</v>
      </c>
      <c r="B32" s="137" t="s">
        <v>54</v>
      </c>
      <c r="C32" s="21" t="s">
        <v>17</v>
      </c>
      <c r="D32" s="110">
        <v>0</v>
      </c>
      <c r="E32" s="74">
        <v>7891738</v>
      </c>
      <c r="F32" s="144">
        <f t="shared" si="0"/>
        <v>7891738</v>
      </c>
      <c r="G32" s="348">
        <v>14039619</v>
      </c>
      <c r="H32" s="74">
        <f t="shared" si="12"/>
        <v>7891738</v>
      </c>
      <c r="I32" s="110">
        <f t="shared" si="13"/>
        <v>21931357</v>
      </c>
    </row>
    <row r="33" spans="1:13" ht="13.5" customHeight="1" x14ac:dyDescent="0.2">
      <c r="A33" s="143">
        <v>22</v>
      </c>
      <c r="B33" s="137" t="s">
        <v>55</v>
      </c>
      <c r="C33" s="21" t="s">
        <v>18</v>
      </c>
      <c r="D33" s="74">
        <v>8900000</v>
      </c>
      <c r="E33" s="74">
        <v>0</v>
      </c>
      <c r="F33" s="144">
        <f t="shared" si="0"/>
        <v>8900000</v>
      </c>
      <c r="G33" s="74">
        <v>8900000</v>
      </c>
      <c r="H33" s="74">
        <v>0</v>
      </c>
      <c r="I33" s="110">
        <f t="shared" si="13"/>
        <v>8900000</v>
      </c>
    </row>
    <row r="34" spans="1:13" ht="13.5" customHeight="1" x14ac:dyDescent="0.2">
      <c r="A34" s="143">
        <v>23</v>
      </c>
      <c r="B34" s="137" t="s">
        <v>56</v>
      </c>
      <c r="C34" s="21" t="s">
        <v>19</v>
      </c>
      <c r="D34" s="74">
        <v>0</v>
      </c>
      <c r="E34" s="74">
        <v>0</v>
      </c>
      <c r="F34" s="144">
        <f t="shared" si="0"/>
        <v>0</v>
      </c>
      <c r="G34" s="74">
        <f t="shared" si="14"/>
        <v>0</v>
      </c>
      <c r="H34" s="74">
        <f t="shared" si="12"/>
        <v>0</v>
      </c>
      <c r="I34" s="110">
        <f t="shared" si="13"/>
        <v>0</v>
      </c>
    </row>
    <row r="35" spans="1:13" ht="13.5" customHeight="1" x14ac:dyDescent="0.2">
      <c r="A35" s="143">
        <v>24</v>
      </c>
      <c r="B35" s="137" t="s">
        <v>57</v>
      </c>
      <c r="C35" s="21" t="s">
        <v>20</v>
      </c>
      <c r="D35" s="74">
        <v>0</v>
      </c>
      <c r="E35" s="74">
        <v>0</v>
      </c>
      <c r="F35" s="144">
        <f t="shared" si="0"/>
        <v>0</v>
      </c>
      <c r="G35" s="74">
        <f t="shared" si="14"/>
        <v>0</v>
      </c>
      <c r="H35" s="74">
        <f t="shared" si="12"/>
        <v>0</v>
      </c>
      <c r="I35" s="110">
        <f t="shared" si="13"/>
        <v>0</v>
      </c>
    </row>
    <row r="36" spans="1:13" s="112" customFormat="1" ht="13.5" customHeight="1" x14ac:dyDescent="0.2">
      <c r="A36" s="145">
        <v>25</v>
      </c>
      <c r="B36" s="17" t="s">
        <v>58</v>
      </c>
      <c r="C36" s="16" t="s">
        <v>21</v>
      </c>
      <c r="D36" s="75">
        <f>SUM(D24,D27,D28,D32,D33,D34,D35)</f>
        <v>66531800</v>
      </c>
      <c r="E36" s="75">
        <f>SUM(E24,E27,E28,E32,E33,E34,E35)</f>
        <v>7891738</v>
      </c>
      <c r="F36" s="146">
        <f t="shared" si="0"/>
        <v>74423538</v>
      </c>
      <c r="G36" s="75">
        <f>SUM(G24,G27,G28,G32,G33,G34,G35)</f>
        <v>434166093</v>
      </c>
      <c r="H36" s="75">
        <f>SUM(H24,H27,H28,H32,H33,H34,H35)</f>
        <v>9089738</v>
      </c>
      <c r="I36" s="146">
        <f>SUM(G36:H36)</f>
        <v>443255831</v>
      </c>
      <c r="K36" s="318"/>
      <c r="L36" s="319"/>
      <c r="M36" s="319"/>
    </row>
    <row r="37" spans="1:13" ht="13.5" customHeight="1" x14ac:dyDescent="0.2">
      <c r="A37" s="147">
        <v>26</v>
      </c>
      <c r="B37" s="80" t="s">
        <v>59</v>
      </c>
      <c r="C37" s="81" t="s">
        <v>26</v>
      </c>
      <c r="D37" s="74">
        <v>20000000</v>
      </c>
      <c r="E37" s="74">
        <v>0</v>
      </c>
      <c r="F37" s="144">
        <f t="shared" si="0"/>
        <v>20000000</v>
      </c>
      <c r="G37" s="74">
        <v>35084882</v>
      </c>
      <c r="H37" s="74">
        <f t="shared" ref="H37:H44" si="15">E37</f>
        <v>0</v>
      </c>
      <c r="I37" s="110">
        <f t="shared" ref="I37:I44" si="16">SUM(G37:H37)</f>
        <v>35084882</v>
      </c>
    </row>
    <row r="38" spans="1:13" ht="13.5" customHeight="1" x14ac:dyDescent="0.2">
      <c r="A38" s="147">
        <v>27</v>
      </c>
      <c r="B38" s="80" t="s">
        <v>60</v>
      </c>
      <c r="C38" s="81" t="s">
        <v>66</v>
      </c>
      <c r="D38" s="74"/>
      <c r="E38" s="74">
        <v>0</v>
      </c>
      <c r="F38" s="144">
        <f t="shared" si="0"/>
        <v>0</v>
      </c>
      <c r="G38" s="74">
        <f t="shared" ref="G38:G44" si="17">D38</f>
        <v>0</v>
      </c>
      <c r="H38" s="74">
        <f t="shared" si="15"/>
        <v>0</v>
      </c>
      <c r="I38" s="110">
        <f t="shared" si="16"/>
        <v>0</v>
      </c>
    </row>
    <row r="39" spans="1:13" ht="13.5" customHeight="1" x14ac:dyDescent="0.2">
      <c r="A39" s="147">
        <v>28</v>
      </c>
      <c r="B39" s="80" t="s">
        <v>61</v>
      </c>
      <c r="C39" s="81" t="s">
        <v>27</v>
      </c>
      <c r="D39" s="74">
        <v>28148020</v>
      </c>
      <c r="E39" s="74">
        <v>0</v>
      </c>
      <c r="F39" s="144">
        <f t="shared" si="0"/>
        <v>28148020</v>
      </c>
      <c r="G39" s="74">
        <v>33461924</v>
      </c>
      <c r="H39" s="74">
        <v>2437044</v>
      </c>
      <c r="I39" s="110">
        <f t="shared" si="16"/>
        <v>35898968</v>
      </c>
    </row>
    <row r="40" spans="1:13" ht="13.5" customHeight="1" x14ac:dyDescent="0.2">
      <c r="A40" s="147">
        <v>29</v>
      </c>
      <c r="B40" s="80" t="s">
        <v>43</v>
      </c>
      <c r="C40" s="81" t="s">
        <v>67</v>
      </c>
      <c r="D40" s="74">
        <v>0</v>
      </c>
      <c r="E40" s="74">
        <v>0</v>
      </c>
      <c r="F40" s="144">
        <f t="shared" si="0"/>
        <v>0</v>
      </c>
      <c r="G40" s="348">
        <v>1388442</v>
      </c>
      <c r="H40" s="74">
        <f t="shared" si="15"/>
        <v>0</v>
      </c>
      <c r="I40" s="110">
        <f t="shared" si="16"/>
        <v>1388442</v>
      </c>
    </row>
    <row r="41" spans="1:13" ht="13.5" customHeight="1" x14ac:dyDescent="0.2">
      <c r="A41" s="147">
        <v>30</v>
      </c>
      <c r="B41" s="80" t="s">
        <v>62</v>
      </c>
      <c r="C41" s="81" t="s">
        <v>68</v>
      </c>
      <c r="D41" s="74">
        <v>0</v>
      </c>
      <c r="E41" s="74">
        <v>0</v>
      </c>
      <c r="F41" s="144">
        <f t="shared" si="0"/>
        <v>0</v>
      </c>
      <c r="G41" s="74">
        <f t="shared" si="17"/>
        <v>0</v>
      </c>
      <c r="H41" s="74">
        <f t="shared" si="15"/>
        <v>0</v>
      </c>
      <c r="I41" s="110">
        <f t="shared" si="16"/>
        <v>0</v>
      </c>
    </row>
    <row r="42" spans="1:13" ht="13.5" customHeight="1" x14ac:dyDescent="0.2">
      <c r="A42" s="147">
        <v>31</v>
      </c>
      <c r="B42" s="80" t="s">
        <v>63</v>
      </c>
      <c r="C42" s="81" t="s">
        <v>69</v>
      </c>
      <c r="D42" s="74">
        <v>0</v>
      </c>
      <c r="E42" s="74">
        <v>23170787</v>
      </c>
      <c r="F42" s="144">
        <f t="shared" si="0"/>
        <v>23170787</v>
      </c>
      <c r="G42" s="74">
        <f t="shared" si="17"/>
        <v>0</v>
      </c>
      <c r="H42" s="74">
        <v>23321802</v>
      </c>
      <c r="I42" s="110">
        <f t="shared" si="16"/>
        <v>23321802</v>
      </c>
    </row>
    <row r="43" spans="1:13" ht="13.5" customHeight="1" x14ac:dyDescent="0.2">
      <c r="A43" s="147">
        <v>32</v>
      </c>
      <c r="B43" s="80" t="s">
        <v>64</v>
      </c>
      <c r="C43" s="81" t="s">
        <v>70</v>
      </c>
      <c r="D43" s="74">
        <v>0</v>
      </c>
      <c r="E43" s="74">
        <v>0</v>
      </c>
      <c r="F43" s="144">
        <f t="shared" si="0"/>
        <v>0</v>
      </c>
      <c r="G43" s="74">
        <f t="shared" si="17"/>
        <v>0</v>
      </c>
      <c r="H43" s="74">
        <f t="shared" si="15"/>
        <v>0</v>
      </c>
      <c r="I43" s="110">
        <f t="shared" si="16"/>
        <v>0</v>
      </c>
    </row>
    <row r="44" spans="1:13" ht="13.5" customHeight="1" x14ac:dyDescent="0.2">
      <c r="A44" s="147">
        <v>33</v>
      </c>
      <c r="B44" s="80" t="s">
        <v>65</v>
      </c>
      <c r="C44" s="81" t="s">
        <v>71</v>
      </c>
      <c r="D44" s="74">
        <v>0</v>
      </c>
      <c r="E44" s="74"/>
      <c r="F44" s="144">
        <f t="shared" si="0"/>
        <v>0</v>
      </c>
      <c r="G44" s="74">
        <f t="shared" si="17"/>
        <v>0</v>
      </c>
      <c r="H44" s="74">
        <f t="shared" si="15"/>
        <v>0</v>
      </c>
      <c r="I44" s="110">
        <f t="shared" si="16"/>
        <v>0</v>
      </c>
    </row>
    <row r="45" spans="1:13" s="112" customFormat="1" ht="13.5" customHeight="1" thickBot="1" x14ac:dyDescent="0.25">
      <c r="A45" s="275">
        <v>34</v>
      </c>
      <c r="B45" s="276" t="s">
        <v>73</v>
      </c>
      <c r="C45" s="277" t="s">
        <v>28</v>
      </c>
      <c r="D45" s="278">
        <f>SUM(D37:D44)</f>
        <v>48148020</v>
      </c>
      <c r="E45" s="278">
        <f t="shared" ref="E45" si="18">SUM(E37:E44)</f>
        <v>23170787</v>
      </c>
      <c r="F45" s="279">
        <f t="shared" si="0"/>
        <v>71318807</v>
      </c>
      <c r="G45" s="278">
        <f>SUM(G37:G44)</f>
        <v>69935248</v>
      </c>
      <c r="H45" s="278">
        <f t="shared" ref="H45" si="19">SUM(H37:H44)</f>
        <v>25758846</v>
      </c>
      <c r="I45" s="279">
        <f>SUM(G45:H45)</f>
        <v>95694094</v>
      </c>
      <c r="K45" s="318"/>
      <c r="L45" s="319"/>
      <c r="M45" s="319"/>
    </row>
    <row r="46" spans="1:13" s="112" customFormat="1" ht="25.5" customHeight="1" thickBot="1" x14ac:dyDescent="0.25">
      <c r="A46" s="157">
        <v>38</v>
      </c>
      <c r="B46" s="158" t="s">
        <v>72</v>
      </c>
      <c r="C46" s="19"/>
      <c r="D46" s="73">
        <f>SUM(D36,D45)</f>
        <v>114679820</v>
      </c>
      <c r="E46" s="73">
        <f t="shared" ref="E46" si="20">SUM(E36,E45)</f>
        <v>31062525</v>
      </c>
      <c r="F46" s="159">
        <f t="shared" si="0"/>
        <v>145742345</v>
      </c>
      <c r="G46" s="73">
        <f>SUM(G36,G45)</f>
        <v>504101341</v>
      </c>
      <c r="H46" s="73">
        <f t="shared" ref="H46" si="21">SUM(H36,H45)</f>
        <v>34848584</v>
      </c>
      <c r="I46" s="159">
        <f>SUM(G46:H46)</f>
        <v>538949925</v>
      </c>
      <c r="K46" s="318"/>
      <c r="L46" s="319"/>
      <c r="M46" s="319"/>
    </row>
    <row r="47" spans="1:13" ht="33.75" customHeight="1" thickBot="1" x14ac:dyDescent="0.25">
      <c r="A47" s="148">
        <v>39</v>
      </c>
      <c r="B47" s="168" t="s">
        <v>74</v>
      </c>
      <c r="C47" s="169"/>
      <c r="D47" s="170">
        <f t="shared" ref="D47:I47" si="22">D36-D16</f>
        <v>-23477233</v>
      </c>
      <c r="E47" s="170">
        <f t="shared" si="22"/>
        <v>-23170787</v>
      </c>
      <c r="F47" s="280">
        <f t="shared" si="22"/>
        <v>-46648020</v>
      </c>
      <c r="G47" s="170">
        <f t="shared" si="22"/>
        <v>-30586315</v>
      </c>
      <c r="H47" s="170">
        <f t="shared" si="22"/>
        <v>-25758846</v>
      </c>
      <c r="I47" s="280">
        <f t="shared" si="22"/>
        <v>-56345161</v>
      </c>
    </row>
    <row r="48" spans="1:13" ht="33.75" customHeight="1" thickBot="1" x14ac:dyDescent="0.25">
      <c r="A48" s="148">
        <v>40</v>
      </c>
      <c r="B48" s="171" t="s">
        <v>75</v>
      </c>
      <c r="C48" s="169"/>
      <c r="D48" s="170">
        <f t="shared" ref="D48:I49" si="23">D45-D22</f>
        <v>23477233</v>
      </c>
      <c r="E48" s="170">
        <f t="shared" si="23"/>
        <v>23170787</v>
      </c>
      <c r="F48" s="280">
        <f t="shared" si="23"/>
        <v>46648020</v>
      </c>
      <c r="G48" s="170">
        <f t="shared" si="23"/>
        <v>30586315</v>
      </c>
      <c r="H48" s="170">
        <f t="shared" si="23"/>
        <v>25758846</v>
      </c>
      <c r="I48" s="280">
        <f t="shared" si="23"/>
        <v>56345161</v>
      </c>
    </row>
    <row r="49" spans="1:9" ht="33.75" customHeight="1" thickBot="1" x14ac:dyDescent="0.25">
      <c r="A49" s="148">
        <v>41</v>
      </c>
      <c r="B49" s="168" t="s">
        <v>76</v>
      </c>
      <c r="C49" s="169"/>
      <c r="D49" s="170">
        <f t="shared" si="23"/>
        <v>0</v>
      </c>
      <c r="E49" s="170">
        <f t="shared" si="23"/>
        <v>0</v>
      </c>
      <c r="F49" s="280">
        <f t="shared" si="23"/>
        <v>0</v>
      </c>
      <c r="G49" s="170">
        <f t="shared" si="23"/>
        <v>0</v>
      </c>
      <c r="H49" s="170">
        <f t="shared" si="23"/>
        <v>0</v>
      </c>
      <c r="I49" s="280">
        <f t="shared" si="23"/>
        <v>0</v>
      </c>
    </row>
    <row r="51" spans="1:9" x14ac:dyDescent="0.2">
      <c r="F51" s="100"/>
    </row>
    <row r="52" spans="1:9" x14ac:dyDescent="0.2">
      <c r="F52" s="100"/>
    </row>
  </sheetData>
  <mergeCells count="9">
    <mergeCell ref="H3:H5"/>
    <mergeCell ref="I3:I5"/>
    <mergeCell ref="E3:E5"/>
    <mergeCell ref="F3:F5"/>
    <mergeCell ref="A2:A5"/>
    <mergeCell ref="B2:B5"/>
    <mergeCell ref="D3:D5"/>
    <mergeCell ref="C2:C5"/>
    <mergeCell ref="G3:G5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61" fitToWidth="0" orientation="landscape" r:id="rId1"/>
  <headerFooter alignWithMargins="0">
    <oddHeader xml:space="preserve">&amp;C&amp;"Times New Roman,Félkövér"&amp;12KÖLTSÉGVETÉSI SZERVENKÉNTI &amp;"Times New Roman,Normál"
&amp;"Times New Roman,Félkövér"KÖLTSÉGVETÉSI MÉRLEG (JELENTÉS) 2019. ÉV&amp;R&amp;"Arial,Normál"04. sz.melléklet
</oddHeader>
    <oddFooter>&amp;L&amp;P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896"/>
  <sheetViews>
    <sheetView showGridLines="0" zoomScaleNormal="100" zoomScalePageLayoutView="59" workbookViewId="0">
      <selection activeCell="B18" sqref="B18"/>
    </sheetView>
  </sheetViews>
  <sheetFormatPr defaultRowHeight="12.75" x14ac:dyDescent="0.2"/>
  <cols>
    <col min="1" max="1" width="48.140625" style="55" customWidth="1"/>
    <col min="2" max="3" width="16.7109375" style="55" customWidth="1"/>
    <col min="4" max="4" width="9.140625" style="113"/>
    <col min="5" max="253" width="9.140625" style="55"/>
    <col min="254" max="254" width="48.140625" style="55" customWidth="1"/>
    <col min="255" max="259" width="16.7109375" style="55" customWidth="1"/>
    <col min="260" max="509" width="9.140625" style="55"/>
    <col min="510" max="510" width="48.140625" style="55" customWidth="1"/>
    <col min="511" max="515" width="16.7109375" style="55" customWidth="1"/>
    <col min="516" max="765" width="9.140625" style="55"/>
    <col min="766" max="766" width="48.140625" style="55" customWidth="1"/>
    <col min="767" max="771" width="16.7109375" style="55" customWidth="1"/>
    <col min="772" max="1021" width="9.140625" style="55"/>
    <col min="1022" max="1022" width="48.140625" style="55" customWidth="1"/>
    <col min="1023" max="1027" width="16.7109375" style="55" customWidth="1"/>
    <col min="1028" max="1277" width="9.140625" style="55"/>
    <col min="1278" max="1278" width="48.140625" style="55" customWidth="1"/>
    <col min="1279" max="1283" width="16.7109375" style="55" customWidth="1"/>
    <col min="1284" max="1533" width="9.140625" style="55"/>
    <col min="1534" max="1534" width="48.140625" style="55" customWidth="1"/>
    <col min="1535" max="1539" width="16.7109375" style="55" customWidth="1"/>
    <col min="1540" max="1789" width="9.140625" style="55"/>
    <col min="1790" max="1790" width="48.140625" style="55" customWidth="1"/>
    <col min="1791" max="1795" width="16.7109375" style="55" customWidth="1"/>
    <col min="1796" max="2045" width="9.140625" style="55"/>
    <col min="2046" max="2046" width="48.140625" style="55" customWidth="1"/>
    <col min="2047" max="2051" width="16.7109375" style="55" customWidth="1"/>
    <col min="2052" max="2301" width="9.140625" style="55"/>
    <col min="2302" max="2302" width="48.140625" style="55" customWidth="1"/>
    <col min="2303" max="2307" width="16.7109375" style="55" customWidth="1"/>
    <col min="2308" max="2557" width="9.140625" style="55"/>
    <col min="2558" max="2558" width="48.140625" style="55" customWidth="1"/>
    <col min="2559" max="2563" width="16.7109375" style="55" customWidth="1"/>
    <col min="2564" max="2813" width="9.140625" style="55"/>
    <col min="2814" max="2814" width="48.140625" style="55" customWidth="1"/>
    <col min="2815" max="2819" width="16.7109375" style="55" customWidth="1"/>
    <col min="2820" max="3069" width="9.140625" style="55"/>
    <col min="3070" max="3070" width="48.140625" style="55" customWidth="1"/>
    <col min="3071" max="3075" width="16.7109375" style="55" customWidth="1"/>
    <col min="3076" max="3325" width="9.140625" style="55"/>
    <col min="3326" max="3326" width="48.140625" style="55" customWidth="1"/>
    <col min="3327" max="3331" width="16.7109375" style="55" customWidth="1"/>
    <col min="3332" max="3581" width="9.140625" style="55"/>
    <col min="3582" max="3582" width="48.140625" style="55" customWidth="1"/>
    <col min="3583" max="3587" width="16.7109375" style="55" customWidth="1"/>
    <col min="3588" max="3837" width="9.140625" style="55"/>
    <col min="3838" max="3838" width="48.140625" style="55" customWidth="1"/>
    <col min="3839" max="3843" width="16.7109375" style="55" customWidth="1"/>
    <col min="3844" max="4093" width="9.140625" style="55"/>
    <col min="4094" max="4094" width="48.140625" style="55" customWidth="1"/>
    <col min="4095" max="4099" width="16.7109375" style="55" customWidth="1"/>
    <col min="4100" max="4349" width="9.140625" style="55"/>
    <col min="4350" max="4350" width="48.140625" style="55" customWidth="1"/>
    <col min="4351" max="4355" width="16.7109375" style="55" customWidth="1"/>
    <col min="4356" max="4605" width="9.140625" style="55"/>
    <col min="4606" max="4606" width="48.140625" style="55" customWidth="1"/>
    <col min="4607" max="4611" width="16.7109375" style="55" customWidth="1"/>
    <col min="4612" max="4861" width="9.140625" style="55"/>
    <col min="4862" max="4862" width="48.140625" style="55" customWidth="1"/>
    <col min="4863" max="4867" width="16.7109375" style="55" customWidth="1"/>
    <col min="4868" max="5117" width="9.140625" style="55"/>
    <col min="5118" max="5118" width="48.140625" style="55" customWidth="1"/>
    <col min="5119" max="5123" width="16.7109375" style="55" customWidth="1"/>
    <col min="5124" max="5373" width="9.140625" style="55"/>
    <col min="5374" max="5374" width="48.140625" style="55" customWidth="1"/>
    <col min="5375" max="5379" width="16.7109375" style="55" customWidth="1"/>
    <col min="5380" max="5629" width="9.140625" style="55"/>
    <col min="5630" max="5630" width="48.140625" style="55" customWidth="1"/>
    <col min="5631" max="5635" width="16.7109375" style="55" customWidth="1"/>
    <col min="5636" max="5885" width="9.140625" style="55"/>
    <col min="5886" max="5886" width="48.140625" style="55" customWidth="1"/>
    <col min="5887" max="5891" width="16.7109375" style="55" customWidth="1"/>
    <col min="5892" max="6141" width="9.140625" style="55"/>
    <col min="6142" max="6142" width="48.140625" style="55" customWidth="1"/>
    <col min="6143" max="6147" width="16.7109375" style="55" customWidth="1"/>
    <col min="6148" max="6397" width="9.140625" style="55"/>
    <col min="6398" max="6398" width="48.140625" style="55" customWidth="1"/>
    <col min="6399" max="6403" width="16.7109375" style="55" customWidth="1"/>
    <col min="6404" max="6653" width="9.140625" style="55"/>
    <col min="6654" max="6654" width="48.140625" style="55" customWidth="1"/>
    <col min="6655" max="6659" width="16.7109375" style="55" customWidth="1"/>
    <col min="6660" max="6909" width="9.140625" style="55"/>
    <col min="6910" max="6910" width="48.140625" style="55" customWidth="1"/>
    <col min="6911" max="6915" width="16.7109375" style="55" customWidth="1"/>
    <col min="6916" max="7165" width="9.140625" style="55"/>
    <col min="7166" max="7166" width="48.140625" style="55" customWidth="1"/>
    <col min="7167" max="7171" width="16.7109375" style="55" customWidth="1"/>
    <col min="7172" max="7421" width="9.140625" style="55"/>
    <col min="7422" max="7422" width="48.140625" style="55" customWidth="1"/>
    <col min="7423" max="7427" width="16.7109375" style="55" customWidth="1"/>
    <col min="7428" max="7677" width="9.140625" style="55"/>
    <col min="7678" max="7678" width="48.140625" style="55" customWidth="1"/>
    <col min="7679" max="7683" width="16.7109375" style="55" customWidth="1"/>
    <col min="7684" max="7933" width="9.140625" style="55"/>
    <col min="7934" max="7934" width="48.140625" style="55" customWidth="1"/>
    <col min="7935" max="7939" width="16.7109375" style="55" customWidth="1"/>
    <col min="7940" max="8189" width="9.140625" style="55"/>
    <col min="8190" max="8190" width="48.140625" style="55" customWidth="1"/>
    <col min="8191" max="8195" width="16.7109375" style="55" customWidth="1"/>
    <col min="8196" max="8445" width="9.140625" style="55"/>
    <col min="8446" max="8446" width="48.140625" style="55" customWidth="1"/>
    <col min="8447" max="8451" width="16.7109375" style="55" customWidth="1"/>
    <col min="8452" max="8701" width="9.140625" style="55"/>
    <col min="8702" max="8702" width="48.140625" style="55" customWidth="1"/>
    <col min="8703" max="8707" width="16.7109375" style="55" customWidth="1"/>
    <col min="8708" max="8957" width="9.140625" style="55"/>
    <col min="8958" max="8958" width="48.140625" style="55" customWidth="1"/>
    <col min="8959" max="8963" width="16.7109375" style="55" customWidth="1"/>
    <col min="8964" max="9213" width="9.140625" style="55"/>
    <col min="9214" max="9214" width="48.140625" style="55" customWidth="1"/>
    <col min="9215" max="9219" width="16.7109375" style="55" customWidth="1"/>
    <col min="9220" max="9469" width="9.140625" style="55"/>
    <col min="9470" max="9470" width="48.140625" style="55" customWidth="1"/>
    <col min="9471" max="9475" width="16.7109375" style="55" customWidth="1"/>
    <col min="9476" max="9725" width="9.140625" style="55"/>
    <col min="9726" max="9726" width="48.140625" style="55" customWidth="1"/>
    <col min="9727" max="9731" width="16.7109375" style="55" customWidth="1"/>
    <col min="9732" max="9981" width="9.140625" style="55"/>
    <col min="9982" max="9982" width="48.140625" style="55" customWidth="1"/>
    <col min="9983" max="9987" width="16.7109375" style="55" customWidth="1"/>
    <col min="9988" max="10237" width="9.140625" style="55"/>
    <col min="10238" max="10238" width="48.140625" style="55" customWidth="1"/>
    <col min="10239" max="10243" width="16.7109375" style="55" customWidth="1"/>
    <col min="10244" max="10493" width="9.140625" style="55"/>
    <col min="10494" max="10494" width="48.140625" style="55" customWidth="1"/>
    <col min="10495" max="10499" width="16.7109375" style="55" customWidth="1"/>
    <col min="10500" max="10749" width="9.140625" style="55"/>
    <col min="10750" max="10750" width="48.140625" style="55" customWidth="1"/>
    <col min="10751" max="10755" width="16.7109375" style="55" customWidth="1"/>
    <col min="10756" max="11005" width="9.140625" style="55"/>
    <col min="11006" max="11006" width="48.140625" style="55" customWidth="1"/>
    <col min="11007" max="11011" width="16.7109375" style="55" customWidth="1"/>
    <col min="11012" max="11261" width="9.140625" style="55"/>
    <col min="11262" max="11262" width="48.140625" style="55" customWidth="1"/>
    <col min="11263" max="11267" width="16.7109375" style="55" customWidth="1"/>
    <col min="11268" max="11517" width="9.140625" style="55"/>
    <col min="11518" max="11518" width="48.140625" style="55" customWidth="1"/>
    <col min="11519" max="11523" width="16.7109375" style="55" customWidth="1"/>
    <col min="11524" max="11773" width="9.140625" style="55"/>
    <col min="11774" max="11774" width="48.140625" style="55" customWidth="1"/>
    <col min="11775" max="11779" width="16.7109375" style="55" customWidth="1"/>
    <col min="11780" max="12029" width="9.140625" style="55"/>
    <col min="12030" max="12030" width="48.140625" style="55" customWidth="1"/>
    <col min="12031" max="12035" width="16.7109375" style="55" customWidth="1"/>
    <col min="12036" max="12285" width="9.140625" style="55"/>
    <col min="12286" max="12286" width="48.140625" style="55" customWidth="1"/>
    <col min="12287" max="12291" width="16.7109375" style="55" customWidth="1"/>
    <col min="12292" max="12541" width="9.140625" style="55"/>
    <col min="12542" max="12542" width="48.140625" style="55" customWidth="1"/>
    <col min="12543" max="12547" width="16.7109375" style="55" customWidth="1"/>
    <col min="12548" max="12797" width="9.140625" style="55"/>
    <col min="12798" max="12798" width="48.140625" style="55" customWidth="1"/>
    <col min="12799" max="12803" width="16.7109375" style="55" customWidth="1"/>
    <col min="12804" max="13053" width="9.140625" style="55"/>
    <col min="13054" max="13054" width="48.140625" style="55" customWidth="1"/>
    <col min="13055" max="13059" width="16.7109375" style="55" customWidth="1"/>
    <col min="13060" max="13309" width="9.140625" style="55"/>
    <col min="13310" max="13310" width="48.140625" style="55" customWidth="1"/>
    <col min="13311" max="13315" width="16.7109375" style="55" customWidth="1"/>
    <col min="13316" max="13565" width="9.140625" style="55"/>
    <col min="13566" max="13566" width="48.140625" style="55" customWidth="1"/>
    <col min="13567" max="13571" width="16.7109375" style="55" customWidth="1"/>
    <col min="13572" max="13821" width="9.140625" style="55"/>
    <col min="13822" max="13822" width="48.140625" style="55" customWidth="1"/>
    <col min="13823" max="13827" width="16.7109375" style="55" customWidth="1"/>
    <col min="13828" max="14077" width="9.140625" style="55"/>
    <col min="14078" max="14078" width="48.140625" style="55" customWidth="1"/>
    <col min="14079" max="14083" width="16.7109375" style="55" customWidth="1"/>
    <col min="14084" max="14333" width="9.140625" style="55"/>
    <col min="14334" max="14334" width="48.140625" style="55" customWidth="1"/>
    <col min="14335" max="14339" width="16.7109375" style="55" customWidth="1"/>
    <col min="14340" max="14589" width="9.140625" style="55"/>
    <col min="14590" max="14590" width="48.140625" style="55" customWidth="1"/>
    <col min="14591" max="14595" width="16.7109375" style="55" customWidth="1"/>
    <col min="14596" max="14845" width="9.140625" style="55"/>
    <col min="14846" max="14846" width="48.140625" style="55" customWidth="1"/>
    <col min="14847" max="14851" width="16.7109375" style="55" customWidth="1"/>
    <col min="14852" max="15101" width="9.140625" style="55"/>
    <col min="15102" max="15102" width="48.140625" style="55" customWidth="1"/>
    <col min="15103" max="15107" width="16.7109375" style="55" customWidth="1"/>
    <col min="15108" max="15357" width="9.140625" style="55"/>
    <col min="15358" max="15358" width="48.140625" style="55" customWidth="1"/>
    <col min="15359" max="15363" width="16.7109375" style="55" customWidth="1"/>
    <col min="15364" max="15613" width="9.140625" style="55"/>
    <col min="15614" max="15614" width="48.140625" style="55" customWidth="1"/>
    <col min="15615" max="15619" width="16.7109375" style="55" customWidth="1"/>
    <col min="15620" max="15869" width="9.140625" style="55"/>
    <col min="15870" max="15870" width="48.140625" style="55" customWidth="1"/>
    <col min="15871" max="15875" width="16.7109375" style="55" customWidth="1"/>
    <col min="15876" max="16125" width="9.140625" style="55"/>
    <col min="16126" max="16126" width="48.140625" style="55" customWidth="1"/>
    <col min="16127" max="16131" width="16.7109375" style="55" customWidth="1"/>
    <col min="16132" max="16384" width="9.140625" style="55"/>
  </cols>
  <sheetData>
    <row r="1" spans="1:4" ht="17.850000000000001" customHeight="1" thickBot="1" x14ac:dyDescent="0.25">
      <c r="A1" s="52" t="s">
        <v>182</v>
      </c>
      <c r="B1" s="53"/>
      <c r="C1" s="53" t="s">
        <v>196</v>
      </c>
    </row>
    <row r="2" spans="1:4" ht="25.5" customHeight="1" x14ac:dyDescent="0.2">
      <c r="A2" s="385" t="s">
        <v>123</v>
      </c>
      <c r="B2" s="389" t="s">
        <v>108</v>
      </c>
      <c r="C2" s="387" t="s">
        <v>240</v>
      </c>
    </row>
    <row r="3" spans="1:4" ht="37.5" customHeight="1" x14ac:dyDescent="0.2">
      <c r="A3" s="386"/>
      <c r="B3" s="390"/>
      <c r="C3" s="388"/>
    </row>
    <row r="4" spans="1:4" s="115" customFormat="1" ht="22.5" customHeight="1" x14ac:dyDescent="0.2">
      <c r="A4" s="173" t="s">
        <v>124</v>
      </c>
      <c r="B4" s="326">
        <v>26000000</v>
      </c>
      <c r="C4" s="321">
        <v>53710229</v>
      </c>
      <c r="D4" s="114"/>
    </row>
    <row r="5" spans="1:4" s="115" customFormat="1" ht="22.5" customHeight="1" x14ac:dyDescent="0.2">
      <c r="A5" s="173" t="s">
        <v>197</v>
      </c>
      <c r="B5" s="326">
        <v>0</v>
      </c>
      <c r="C5" s="321">
        <v>0</v>
      </c>
      <c r="D5" s="114"/>
    </row>
    <row r="6" spans="1:4" s="115" customFormat="1" ht="22.5" customHeight="1" x14ac:dyDescent="0.2">
      <c r="A6" s="173" t="s">
        <v>198</v>
      </c>
      <c r="B6" s="326"/>
      <c r="C6" s="321"/>
      <c r="D6" s="114"/>
    </row>
    <row r="7" spans="1:4" s="115" customFormat="1" ht="22.5" customHeight="1" x14ac:dyDescent="0.2">
      <c r="A7" s="173" t="s">
        <v>125</v>
      </c>
      <c r="B7" s="326"/>
      <c r="C7" s="321"/>
      <c r="D7" s="114"/>
    </row>
    <row r="8" spans="1:4" s="115" customFormat="1" ht="22.5" customHeight="1" x14ac:dyDescent="0.2">
      <c r="A8" s="173" t="s">
        <v>199</v>
      </c>
      <c r="B8" s="326">
        <v>2900000</v>
      </c>
      <c r="C8" s="321">
        <v>2900000</v>
      </c>
      <c r="D8" s="114"/>
    </row>
    <row r="9" spans="1:4" s="115" customFormat="1" ht="22.5" customHeight="1" x14ac:dyDescent="0.2">
      <c r="A9" s="173" t="s">
        <v>200</v>
      </c>
      <c r="B9" s="326">
        <v>0</v>
      </c>
      <c r="C9" s="321">
        <v>0</v>
      </c>
      <c r="D9" s="114"/>
    </row>
    <row r="10" spans="1:4" s="115" customFormat="1" ht="22.5" customHeight="1" x14ac:dyDescent="0.2">
      <c r="A10" s="174"/>
      <c r="B10" s="326"/>
      <c r="C10" s="321"/>
      <c r="D10" s="114"/>
    </row>
    <row r="11" spans="1:4" s="115" customFormat="1" ht="22.5" customHeight="1" x14ac:dyDescent="0.2">
      <c r="A11" s="175" t="s">
        <v>126</v>
      </c>
      <c r="B11" s="327">
        <f>SUM(B4:B10)</f>
        <v>28900000</v>
      </c>
      <c r="C11" s="322">
        <f>SUM(C4:C10)</f>
        <v>56610229</v>
      </c>
    </row>
    <row r="12" spans="1:4" s="115" customFormat="1" ht="22.5" customHeight="1" x14ac:dyDescent="0.2">
      <c r="A12" s="173" t="s">
        <v>201</v>
      </c>
      <c r="B12" s="327"/>
      <c r="C12" s="322"/>
    </row>
    <row r="13" spans="1:4" s="115" customFormat="1" ht="22.5" customHeight="1" x14ac:dyDescent="0.2">
      <c r="A13" s="173" t="s">
        <v>127</v>
      </c>
      <c r="B13" s="327"/>
      <c r="C13" s="322"/>
    </row>
    <row r="14" spans="1:4" s="115" customFormat="1" ht="22.5" customHeight="1" x14ac:dyDescent="0.2">
      <c r="A14" s="173" t="s">
        <v>202</v>
      </c>
      <c r="B14" s="326"/>
      <c r="C14" s="321"/>
    </row>
    <row r="15" spans="1:4" s="117" customFormat="1" ht="22.5" customHeight="1" x14ac:dyDescent="0.2">
      <c r="A15" s="176" t="s">
        <v>128</v>
      </c>
      <c r="B15" s="328"/>
      <c r="C15" s="323"/>
      <c r="D15" s="116"/>
    </row>
    <row r="16" spans="1:4" ht="22.5" customHeight="1" x14ac:dyDescent="0.2">
      <c r="A16" s="177"/>
      <c r="B16" s="329"/>
      <c r="C16" s="324"/>
    </row>
    <row r="17" spans="1:3" s="113" customFormat="1" ht="22.5" customHeight="1" x14ac:dyDescent="0.2">
      <c r="A17" s="177" t="s">
        <v>129</v>
      </c>
      <c r="B17" s="329"/>
      <c r="C17" s="324"/>
    </row>
    <row r="18" spans="1:3" s="113" customFormat="1" ht="22.5" customHeight="1" x14ac:dyDescent="0.2">
      <c r="A18" s="177"/>
      <c r="B18" s="329"/>
      <c r="C18" s="324"/>
    </row>
    <row r="19" spans="1:3" s="113" customFormat="1" ht="22.5" customHeight="1" x14ac:dyDescent="0.2">
      <c r="A19" s="177" t="s">
        <v>130</v>
      </c>
      <c r="B19" s="329">
        <v>1050000</v>
      </c>
      <c r="C19" s="324">
        <v>1050000</v>
      </c>
    </row>
    <row r="20" spans="1:3" s="113" customFormat="1" ht="22.5" customHeight="1" thickBot="1" x14ac:dyDescent="0.25">
      <c r="A20" s="178" t="s">
        <v>131</v>
      </c>
      <c r="B20" s="330">
        <f>B19+B11</f>
        <v>29950000</v>
      </c>
      <c r="C20" s="325">
        <f>C19+C11</f>
        <v>57660229</v>
      </c>
    </row>
    <row r="21" spans="1:3" s="113" customFormat="1" x14ac:dyDescent="0.2">
      <c r="A21" s="55"/>
      <c r="B21" s="118"/>
      <c r="C21" s="118"/>
    </row>
    <row r="22" spans="1:3" s="113" customFormat="1" x14ac:dyDescent="0.2">
      <c r="A22" s="55"/>
      <c r="B22" s="118"/>
      <c r="C22" s="118"/>
    </row>
    <row r="23" spans="1:3" s="113" customFormat="1" x14ac:dyDescent="0.2">
      <c r="A23" s="55"/>
      <c r="B23" s="118"/>
      <c r="C23" s="118"/>
    </row>
    <row r="24" spans="1:3" s="113" customFormat="1" x14ac:dyDescent="0.2">
      <c r="A24" s="55"/>
      <c r="B24" s="118"/>
      <c r="C24" s="118"/>
    </row>
    <row r="25" spans="1:3" s="113" customFormat="1" x14ac:dyDescent="0.2">
      <c r="A25" s="55"/>
      <c r="B25" s="118"/>
      <c r="C25" s="118"/>
    </row>
    <row r="26" spans="1:3" s="113" customFormat="1" x14ac:dyDescent="0.2">
      <c r="A26" s="55"/>
      <c r="B26" s="118"/>
      <c r="C26" s="118"/>
    </row>
    <row r="27" spans="1:3" s="113" customFormat="1" x14ac:dyDescent="0.2">
      <c r="A27" s="55"/>
      <c r="B27" s="118"/>
      <c r="C27" s="118"/>
    </row>
    <row r="28" spans="1:3" s="113" customFormat="1" x14ac:dyDescent="0.2">
      <c r="A28" s="55"/>
      <c r="B28" s="118"/>
      <c r="C28" s="118"/>
    </row>
    <row r="29" spans="1:3" s="113" customFormat="1" x14ac:dyDescent="0.2">
      <c r="A29" s="55"/>
      <c r="B29" s="118"/>
      <c r="C29" s="118"/>
    </row>
    <row r="30" spans="1:3" s="113" customFormat="1" x14ac:dyDescent="0.2">
      <c r="A30" s="55"/>
      <c r="B30" s="118"/>
      <c r="C30" s="118"/>
    </row>
    <row r="31" spans="1:3" s="113" customFormat="1" x14ac:dyDescent="0.2">
      <c r="A31" s="55"/>
      <c r="B31" s="118"/>
      <c r="C31" s="118"/>
    </row>
    <row r="32" spans="1:3" s="113" customFormat="1" x14ac:dyDescent="0.2">
      <c r="A32" s="55"/>
      <c r="B32" s="118"/>
      <c r="C32" s="118"/>
    </row>
    <row r="33" spans="1:3" s="113" customFormat="1" x14ac:dyDescent="0.2">
      <c r="A33" s="55"/>
      <c r="B33" s="118"/>
      <c r="C33" s="118"/>
    </row>
    <row r="34" spans="1:3" s="113" customFormat="1" x14ac:dyDescent="0.2">
      <c r="A34" s="55"/>
      <c r="B34" s="118"/>
      <c r="C34" s="118"/>
    </row>
    <row r="35" spans="1:3" s="113" customFormat="1" x14ac:dyDescent="0.2">
      <c r="A35" s="55"/>
      <c r="B35" s="118"/>
      <c r="C35" s="118"/>
    </row>
    <row r="36" spans="1:3" s="113" customFormat="1" x14ac:dyDescent="0.2">
      <c r="A36" s="55"/>
      <c r="B36" s="118"/>
      <c r="C36" s="118"/>
    </row>
    <row r="37" spans="1:3" s="113" customFormat="1" x14ac:dyDescent="0.2">
      <c r="A37" s="55"/>
      <c r="B37" s="118"/>
      <c r="C37" s="118"/>
    </row>
    <row r="38" spans="1:3" s="113" customFormat="1" x14ac:dyDescent="0.2">
      <c r="A38" s="55"/>
      <c r="B38" s="118"/>
      <c r="C38" s="118"/>
    </row>
    <row r="39" spans="1:3" s="113" customFormat="1" x14ac:dyDescent="0.2">
      <c r="A39" s="55"/>
      <c r="B39" s="118"/>
      <c r="C39" s="118"/>
    </row>
    <row r="40" spans="1:3" s="113" customFormat="1" x14ac:dyDescent="0.2">
      <c r="A40" s="55"/>
      <c r="B40" s="118"/>
      <c r="C40" s="118"/>
    </row>
    <row r="41" spans="1:3" s="113" customFormat="1" x14ac:dyDescent="0.2">
      <c r="A41" s="55"/>
      <c r="B41" s="118"/>
      <c r="C41" s="118"/>
    </row>
    <row r="42" spans="1:3" s="113" customFormat="1" x14ac:dyDescent="0.2">
      <c r="A42" s="55"/>
      <c r="B42" s="118"/>
      <c r="C42" s="118"/>
    </row>
    <row r="43" spans="1:3" s="113" customFormat="1" x14ac:dyDescent="0.2">
      <c r="A43" s="55"/>
      <c r="B43" s="118"/>
      <c r="C43" s="118"/>
    </row>
    <row r="44" spans="1:3" s="113" customFormat="1" x14ac:dyDescent="0.2">
      <c r="A44" s="55"/>
      <c r="B44" s="118"/>
      <c r="C44" s="118"/>
    </row>
    <row r="45" spans="1:3" s="113" customFormat="1" x14ac:dyDescent="0.2">
      <c r="A45" s="55"/>
      <c r="B45" s="118"/>
      <c r="C45" s="118"/>
    </row>
    <row r="46" spans="1:3" s="113" customFormat="1" x14ac:dyDescent="0.2">
      <c r="A46" s="55"/>
      <c r="B46" s="118"/>
      <c r="C46" s="118"/>
    </row>
    <row r="47" spans="1:3" s="113" customFormat="1" x14ac:dyDescent="0.2">
      <c r="A47" s="55"/>
      <c r="B47" s="118"/>
      <c r="C47" s="118"/>
    </row>
    <row r="48" spans="1:3" s="113" customFormat="1" x14ac:dyDescent="0.2">
      <c r="A48" s="55"/>
      <c r="B48" s="118"/>
      <c r="C48" s="118"/>
    </row>
    <row r="49" spans="1:3" s="113" customFormat="1" x14ac:dyDescent="0.2">
      <c r="A49" s="55"/>
      <c r="B49" s="118"/>
      <c r="C49" s="118"/>
    </row>
    <row r="50" spans="1:3" s="113" customFormat="1" x14ac:dyDescent="0.2">
      <c r="A50" s="55"/>
      <c r="B50" s="118"/>
      <c r="C50" s="118"/>
    </row>
    <row r="51" spans="1:3" s="113" customFormat="1" x14ac:dyDescent="0.2">
      <c r="A51" s="55"/>
      <c r="B51" s="118"/>
      <c r="C51" s="118"/>
    </row>
    <row r="52" spans="1:3" s="113" customFormat="1" x14ac:dyDescent="0.2">
      <c r="A52" s="55"/>
      <c r="B52" s="118"/>
      <c r="C52" s="118"/>
    </row>
    <row r="53" spans="1:3" s="113" customFormat="1" x14ac:dyDescent="0.2">
      <c r="A53" s="55"/>
      <c r="B53" s="118"/>
      <c r="C53" s="118"/>
    </row>
    <row r="54" spans="1:3" s="113" customFormat="1" x14ac:dyDescent="0.2">
      <c r="A54" s="55"/>
      <c r="B54" s="118"/>
      <c r="C54" s="118"/>
    </row>
    <row r="55" spans="1:3" s="113" customFormat="1" x14ac:dyDescent="0.2">
      <c r="A55" s="55"/>
      <c r="B55" s="118"/>
      <c r="C55" s="118"/>
    </row>
    <row r="56" spans="1:3" s="113" customFormat="1" x14ac:dyDescent="0.2">
      <c r="A56" s="55"/>
      <c r="B56" s="118"/>
      <c r="C56" s="118"/>
    </row>
    <row r="57" spans="1:3" s="113" customFormat="1" x14ac:dyDescent="0.2">
      <c r="A57" s="55"/>
      <c r="B57" s="118"/>
      <c r="C57" s="118"/>
    </row>
    <row r="58" spans="1:3" s="113" customFormat="1" x14ac:dyDescent="0.2">
      <c r="A58" s="55"/>
      <c r="B58" s="118"/>
      <c r="C58" s="118"/>
    </row>
    <row r="59" spans="1:3" s="113" customFormat="1" x14ac:dyDescent="0.2">
      <c r="A59" s="55"/>
      <c r="B59" s="118"/>
      <c r="C59" s="118"/>
    </row>
    <row r="60" spans="1:3" s="113" customFormat="1" x14ac:dyDescent="0.2">
      <c r="A60" s="55"/>
      <c r="B60" s="118"/>
      <c r="C60" s="118"/>
    </row>
    <row r="61" spans="1:3" s="113" customFormat="1" x14ac:dyDescent="0.2">
      <c r="A61" s="55"/>
      <c r="B61" s="118"/>
      <c r="C61" s="118"/>
    </row>
    <row r="62" spans="1:3" s="113" customFormat="1" x14ac:dyDescent="0.2">
      <c r="A62" s="55"/>
      <c r="B62" s="118"/>
      <c r="C62" s="118"/>
    </row>
    <row r="63" spans="1:3" s="113" customFormat="1" x14ac:dyDescent="0.2">
      <c r="A63" s="55"/>
      <c r="B63" s="118"/>
      <c r="C63" s="118"/>
    </row>
    <row r="64" spans="1:3" s="113" customFormat="1" x14ac:dyDescent="0.2">
      <c r="A64" s="55"/>
      <c r="B64" s="118"/>
      <c r="C64" s="118"/>
    </row>
    <row r="65" spans="1:3" s="113" customFormat="1" x14ac:dyDescent="0.2">
      <c r="A65" s="55"/>
      <c r="B65" s="118"/>
      <c r="C65" s="118"/>
    </row>
    <row r="66" spans="1:3" s="113" customFormat="1" x14ac:dyDescent="0.2">
      <c r="A66" s="55"/>
      <c r="B66" s="118"/>
      <c r="C66" s="118"/>
    </row>
    <row r="67" spans="1:3" s="113" customFormat="1" x14ac:dyDescent="0.2">
      <c r="A67" s="55"/>
      <c r="B67" s="118"/>
      <c r="C67" s="118"/>
    </row>
    <row r="68" spans="1:3" s="113" customFormat="1" x14ac:dyDescent="0.2">
      <c r="A68" s="55"/>
      <c r="B68" s="118"/>
      <c r="C68" s="118"/>
    </row>
    <row r="69" spans="1:3" s="113" customFormat="1" x14ac:dyDescent="0.2">
      <c r="A69" s="55"/>
      <c r="B69" s="118"/>
      <c r="C69" s="118"/>
    </row>
    <row r="70" spans="1:3" s="113" customFormat="1" x14ac:dyDescent="0.2">
      <c r="A70" s="55"/>
      <c r="B70" s="118"/>
      <c r="C70" s="118"/>
    </row>
    <row r="71" spans="1:3" s="113" customFormat="1" x14ac:dyDescent="0.2">
      <c r="A71" s="55"/>
      <c r="B71" s="118"/>
      <c r="C71" s="118"/>
    </row>
    <row r="72" spans="1:3" s="113" customFormat="1" x14ac:dyDescent="0.2">
      <c r="A72" s="55"/>
      <c r="B72" s="118"/>
      <c r="C72" s="118"/>
    </row>
    <row r="73" spans="1:3" s="113" customFormat="1" x14ac:dyDescent="0.2">
      <c r="A73" s="55"/>
      <c r="B73" s="118"/>
      <c r="C73" s="118"/>
    </row>
    <row r="74" spans="1:3" s="113" customFormat="1" x14ac:dyDescent="0.2">
      <c r="A74" s="55"/>
      <c r="B74" s="118"/>
      <c r="C74" s="118"/>
    </row>
    <row r="75" spans="1:3" s="113" customFormat="1" x14ac:dyDescent="0.2">
      <c r="A75" s="55"/>
      <c r="B75" s="118"/>
      <c r="C75" s="118"/>
    </row>
    <row r="76" spans="1:3" s="113" customFormat="1" x14ac:dyDescent="0.2">
      <c r="A76" s="55"/>
      <c r="B76" s="118"/>
      <c r="C76" s="118"/>
    </row>
    <row r="77" spans="1:3" s="113" customFormat="1" x14ac:dyDescent="0.2">
      <c r="A77" s="55"/>
      <c r="B77" s="118"/>
      <c r="C77" s="118"/>
    </row>
    <row r="78" spans="1:3" s="113" customFormat="1" x14ac:dyDescent="0.2">
      <c r="A78" s="55"/>
      <c r="B78" s="118"/>
      <c r="C78" s="118"/>
    </row>
    <row r="79" spans="1:3" s="113" customFormat="1" x14ac:dyDescent="0.2">
      <c r="A79" s="55"/>
      <c r="B79" s="118"/>
      <c r="C79" s="118"/>
    </row>
    <row r="80" spans="1:3" s="113" customFormat="1" x14ac:dyDescent="0.2">
      <c r="A80" s="55"/>
      <c r="B80" s="118"/>
      <c r="C80" s="118"/>
    </row>
    <row r="81" spans="1:3" s="113" customFormat="1" x14ac:dyDescent="0.2">
      <c r="A81" s="55"/>
      <c r="B81" s="118"/>
      <c r="C81" s="118"/>
    </row>
    <row r="82" spans="1:3" s="113" customFormat="1" x14ac:dyDescent="0.2">
      <c r="A82" s="55"/>
      <c r="B82" s="118"/>
      <c r="C82" s="118"/>
    </row>
    <row r="83" spans="1:3" s="113" customFormat="1" x14ac:dyDescent="0.2">
      <c r="A83" s="55"/>
      <c r="B83" s="118"/>
      <c r="C83" s="118"/>
    </row>
    <row r="84" spans="1:3" s="113" customFormat="1" x14ac:dyDescent="0.2">
      <c r="A84" s="55"/>
      <c r="B84" s="118"/>
      <c r="C84" s="118"/>
    </row>
    <row r="85" spans="1:3" s="113" customFormat="1" x14ac:dyDescent="0.2">
      <c r="A85" s="55"/>
      <c r="B85" s="118"/>
      <c r="C85" s="118"/>
    </row>
    <row r="86" spans="1:3" s="113" customFormat="1" x14ac:dyDescent="0.2">
      <c r="A86" s="55"/>
      <c r="B86" s="118"/>
      <c r="C86" s="118"/>
    </row>
    <row r="87" spans="1:3" s="113" customFormat="1" x14ac:dyDescent="0.2">
      <c r="A87" s="55"/>
      <c r="B87" s="118"/>
      <c r="C87" s="118"/>
    </row>
    <row r="88" spans="1:3" s="113" customFormat="1" x14ac:dyDescent="0.2">
      <c r="A88" s="55"/>
      <c r="B88" s="118"/>
      <c r="C88" s="118"/>
    </row>
    <row r="89" spans="1:3" s="113" customFormat="1" x14ac:dyDescent="0.2">
      <c r="A89" s="55"/>
      <c r="B89" s="118"/>
      <c r="C89" s="118"/>
    </row>
    <row r="90" spans="1:3" s="113" customFormat="1" x14ac:dyDescent="0.2">
      <c r="A90" s="55"/>
      <c r="B90" s="118"/>
      <c r="C90" s="118"/>
    </row>
    <row r="91" spans="1:3" s="113" customFormat="1" x14ac:dyDescent="0.2">
      <c r="A91" s="55"/>
      <c r="B91" s="118"/>
      <c r="C91" s="118"/>
    </row>
    <row r="92" spans="1:3" s="113" customFormat="1" x14ac:dyDescent="0.2">
      <c r="A92" s="55"/>
      <c r="B92" s="118"/>
      <c r="C92" s="118"/>
    </row>
    <row r="93" spans="1:3" s="113" customFormat="1" x14ac:dyDescent="0.2">
      <c r="A93" s="55"/>
      <c r="B93" s="118"/>
      <c r="C93" s="118"/>
    </row>
    <row r="94" spans="1:3" s="113" customFormat="1" x14ac:dyDescent="0.2">
      <c r="A94" s="55"/>
      <c r="B94" s="118"/>
      <c r="C94" s="118"/>
    </row>
    <row r="95" spans="1:3" s="113" customFormat="1" x14ac:dyDescent="0.2">
      <c r="A95" s="55"/>
      <c r="B95" s="118"/>
      <c r="C95" s="118"/>
    </row>
    <row r="96" spans="1:3" s="113" customFormat="1" x14ac:dyDescent="0.2">
      <c r="A96" s="55"/>
      <c r="B96" s="118"/>
      <c r="C96" s="118"/>
    </row>
    <row r="97" spans="1:3" s="113" customFormat="1" x14ac:dyDescent="0.2">
      <c r="A97" s="55"/>
      <c r="B97" s="118"/>
      <c r="C97" s="118"/>
    </row>
    <row r="98" spans="1:3" s="113" customFormat="1" x14ac:dyDescent="0.2">
      <c r="A98" s="55"/>
      <c r="B98" s="118"/>
      <c r="C98" s="118"/>
    </row>
    <row r="99" spans="1:3" s="113" customFormat="1" x14ac:dyDescent="0.2">
      <c r="A99" s="55"/>
      <c r="B99" s="118"/>
      <c r="C99" s="118"/>
    </row>
    <row r="100" spans="1:3" s="113" customFormat="1" x14ac:dyDescent="0.2">
      <c r="A100" s="55"/>
      <c r="B100" s="118"/>
      <c r="C100" s="118"/>
    </row>
    <row r="101" spans="1:3" s="113" customFormat="1" x14ac:dyDescent="0.2">
      <c r="A101" s="55"/>
      <c r="B101" s="118"/>
      <c r="C101" s="118"/>
    </row>
    <row r="102" spans="1:3" s="113" customFormat="1" x14ac:dyDescent="0.2">
      <c r="A102" s="55"/>
      <c r="B102" s="118"/>
      <c r="C102" s="118"/>
    </row>
    <row r="103" spans="1:3" s="113" customFormat="1" x14ac:dyDescent="0.2">
      <c r="A103" s="55"/>
      <c r="B103" s="118"/>
      <c r="C103" s="118"/>
    </row>
    <row r="104" spans="1:3" s="113" customFormat="1" x14ac:dyDescent="0.2">
      <c r="A104" s="55"/>
      <c r="B104" s="118"/>
      <c r="C104" s="118"/>
    </row>
    <row r="105" spans="1:3" s="113" customFormat="1" x14ac:dyDescent="0.2">
      <c r="A105" s="55"/>
      <c r="B105" s="118"/>
      <c r="C105" s="118"/>
    </row>
    <row r="106" spans="1:3" s="113" customFormat="1" x14ac:dyDescent="0.2">
      <c r="A106" s="55"/>
      <c r="B106" s="118"/>
      <c r="C106" s="118"/>
    </row>
    <row r="107" spans="1:3" s="113" customFormat="1" x14ac:dyDescent="0.2">
      <c r="A107" s="55"/>
      <c r="B107" s="118"/>
      <c r="C107" s="118"/>
    </row>
    <row r="108" spans="1:3" s="113" customFormat="1" x14ac:dyDescent="0.2">
      <c r="A108" s="55"/>
      <c r="B108" s="118"/>
      <c r="C108" s="118"/>
    </row>
    <row r="109" spans="1:3" s="113" customFormat="1" x14ac:dyDescent="0.2">
      <c r="A109" s="55"/>
      <c r="B109" s="118"/>
      <c r="C109" s="118"/>
    </row>
    <row r="110" spans="1:3" s="113" customFormat="1" x14ac:dyDescent="0.2">
      <c r="A110" s="55"/>
      <c r="B110" s="118"/>
      <c r="C110" s="118"/>
    </row>
    <row r="111" spans="1:3" s="113" customFormat="1" x14ac:dyDescent="0.2">
      <c r="A111" s="55"/>
      <c r="B111" s="118"/>
      <c r="C111" s="118"/>
    </row>
    <row r="112" spans="1:3" s="113" customFormat="1" x14ac:dyDescent="0.2">
      <c r="A112" s="55"/>
      <c r="B112" s="118"/>
      <c r="C112" s="118"/>
    </row>
    <row r="113" spans="1:3" s="113" customFormat="1" x14ac:dyDescent="0.2">
      <c r="A113" s="55"/>
      <c r="B113" s="118"/>
      <c r="C113" s="118"/>
    </row>
    <row r="114" spans="1:3" s="113" customFormat="1" x14ac:dyDescent="0.2">
      <c r="A114" s="55"/>
      <c r="B114" s="118"/>
      <c r="C114" s="118"/>
    </row>
    <row r="115" spans="1:3" s="113" customFormat="1" x14ac:dyDescent="0.2">
      <c r="A115" s="55"/>
      <c r="B115" s="118"/>
      <c r="C115" s="118"/>
    </row>
    <row r="116" spans="1:3" s="113" customFormat="1" x14ac:dyDescent="0.2">
      <c r="A116" s="55"/>
      <c r="B116" s="118"/>
      <c r="C116" s="118"/>
    </row>
    <row r="117" spans="1:3" s="113" customFormat="1" x14ac:dyDescent="0.2">
      <c r="A117" s="55"/>
      <c r="B117" s="118"/>
      <c r="C117" s="118"/>
    </row>
    <row r="118" spans="1:3" s="113" customFormat="1" x14ac:dyDescent="0.2">
      <c r="A118" s="55"/>
      <c r="B118" s="118"/>
      <c r="C118" s="118"/>
    </row>
    <row r="119" spans="1:3" s="113" customFormat="1" x14ac:dyDescent="0.2">
      <c r="A119" s="55"/>
      <c r="B119" s="118"/>
      <c r="C119" s="118"/>
    </row>
    <row r="120" spans="1:3" s="113" customFormat="1" x14ac:dyDescent="0.2">
      <c r="A120" s="55"/>
      <c r="B120" s="118"/>
      <c r="C120" s="118"/>
    </row>
    <row r="121" spans="1:3" s="113" customFormat="1" x14ac:dyDescent="0.2">
      <c r="A121" s="55"/>
      <c r="B121" s="118"/>
      <c r="C121" s="118"/>
    </row>
    <row r="122" spans="1:3" s="113" customFormat="1" x14ac:dyDescent="0.2">
      <c r="A122" s="55"/>
      <c r="B122" s="118"/>
      <c r="C122" s="118"/>
    </row>
    <row r="123" spans="1:3" s="113" customFormat="1" x14ac:dyDescent="0.2">
      <c r="A123" s="55"/>
      <c r="B123" s="118"/>
      <c r="C123" s="118"/>
    </row>
    <row r="124" spans="1:3" s="113" customFormat="1" x14ac:dyDescent="0.2">
      <c r="A124" s="55"/>
      <c r="B124" s="118"/>
      <c r="C124" s="118"/>
    </row>
    <row r="125" spans="1:3" s="113" customFormat="1" x14ac:dyDescent="0.2">
      <c r="A125" s="55"/>
      <c r="B125" s="118"/>
      <c r="C125" s="118"/>
    </row>
    <row r="126" spans="1:3" s="113" customFormat="1" x14ac:dyDescent="0.2">
      <c r="A126" s="55"/>
      <c r="B126" s="118"/>
      <c r="C126" s="118"/>
    </row>
    <row r="127" spans="1:3" s="113" customFormat="1" x14ac:dyDescent="0.2">
      <c r="A127" s="55"/>
      <c r="B127" s="118"/>
      <c r="C127" s="118"/>
    </row>
    <row r="128" spans="1:3" s="113" customFormat="1" x14ac:dyDescent="0.2">
      <c r="A128" s="55"/>
      <c r="B128" s="118"/>
      <c r="C128" s="118"/>
    </row>
    <row r="129" spans="1:3" s="113" customFormat="1" x14ac:dyDescent="0.2">
      <c r="A129" s="55"/>
      <c r="B129" s="118"/>
      <c r="C129" s="118"/>
    </row>
    <row r="130" spans="1:3" s="113" customFormat="1" x14ac:dyDescent="0.2">
      <c r="A130" s="55"/>
      <c r="B130" s="118"/>
      <c r="C130" s="118"/>
    </row>
    <row r="131" spans="1:3" s="113" customFormat="1" x14ac:dyDescent="0.2">
      <c r="A131" s="55"/>
      <c r="B131" s="118"/>
      <c r="C131" s="118"/>
    </row>
    <row r="132" spans="1:3" s="113" customFormat="1" x14ac:dyDescent="0.2">
      <c r="A132" s="55"/>
      <c r="B132" s="118"/>
      <c r="C132" s="118"/>
    </row>
    <row r="133" spans="1:3" s="113" customFormat="1" x14ac:dyDescent="0.2">
      <c r="A133" s="55"/>
      <c r="B133" s="118"/>
      <c r="C133" s="118"/>
    </row>
    <row r="134" spans="1:3" s="113" customFormat="1" x14ac:dyDescent="0.2">
      <c r="A134" s="55"/>
      <c r="B134" s="118"/>
      <c r="C134" s="118"/>
    </row>
    <row r="135" spans="1:3" s="113" customFormat="1" x14ac:dyDescent="0.2">
      <c r="A135" s="55"/>
      <c r="B135" s="118"/>
      <c r="C135" s="118"/>
    </row>
    <row r="136" spans="1:3" s="113" customFormat="1" x14ac:dyDescent="0.2">
      <c r="A136" s="55"/>
      <c r="B136" s="118"/>
      <c r="C136" s="118"/>
    </row>
    <row r="137" spans="1:3" s="113" customFormat="1" x14ac:dyDescent="0.2">
      <c r="A137" s="55"/>
      <c r="B137" s="118"/>
      <c r="C137" s="118"/>
    </row>
    <row r="138" spans="1:3" s="113" customFormat="1" x14ac:dyDescent="0.2">
      <c r="A138" s="55"/>
      <c r="B138" s="118"/>
      <c r="C138" s="118"/>
    </row>
    <row r="139" spans="1:3" s="113" customFormat="1" x14ac:dyDescent="0.2">
      <c r="A139" s="55"/>
      <c r="B139" s="118"/>
      <c r="C139" s="118"/>
    </row>
    <row r="140" spans="1:3" s="113" customFormat="1" x14ac:dyDescent="0.2">
      <c r="A140" s="55"/>
      <c r="B140" s="118"/>
      <c r="C140" s="118"/>
    </row>
    <row r="141" spans="1:3" s="113" customFormat="1" x14ac:dyDescent="0.2">
      <c r="A141" s="55"/>
      <c r="B141" s="118"/>
      <c r="C141" s="118"/>
    </row>
    <row r="142" spans="1:3" s="113" customFormat="1" x14ac:dyDescent="0.2">
      <c r="A142" s="55"/>
      <c r="B142" s="118"/>
      <c r="C142" s="118"/>
    </row>
    <row r="143" spans="1:3" s="113" customFormat="1" x14ac:dyDescent="0.2">
      <c r="A143" s="55"/>
      <c r="B143" s="118"/>
      <c r="C143" s="118"/>
    </row>
    <row r="144" spans="1:3" s="113" customFormat="1" x14ac:dyDescent="0.2">
      <c r="A144" s="55"/>
      <c r="B144" s="118"/>
      <c r="C144" s="118"/>
    </row>
    <row r="145" spans="1:3" s="113" customFormat="1" x14ac:dyDescent="0.2">
      <c r="A145" s="55"/>
      <c r="B145" s="118"/>
      <c r="C145" s="118"/>
    </row>
    <row r="146" spans="1:3" s="113" customFormat="1" x14ac:dyDescent="0.2">
      <c r="A146" s="55"/>
      <c r="B146" s="118"/>
      <c r="C146" s="118"/>
    </row>
    <row r="147" spans="1:3" s="113" customFormat="1" x14ac:dyDescent="0.2">
      <c r="A147" s="55"/>
      <c r="B147" s="118"/>
      <c r="C147" s="118"/>
    </row>
    <row r="148" spans="1:3" s="113" customFormat="1" x14ac:dyDescent="0.2">
      <c r="A148" s="55"/>
      <c r="B148" s="118"/>
      <c r="C148" s="118"/>
    </row>
    <row r="149" spans="1:3" s="113" customFormat="1" x14ac:dyDescent="0.2">
      <c r="A149" s="55"/>
      <c r="B149" s="118"/>
      <c r="C149" s="118"/>
    </row>
    <row r="150" spans="1:3" s="113" customFormat="1" x14ac:dyDescent="0.2">
      <c r="A150" s="55"/>
      <c r="B150" s="118"/>
      <c r="C150" s="118"/>
    </row>
    <row r="151" spans="1:3" s="113" customFormat="1" x14ac:dyDescent="0.2">
      <c r="A151" s="55"/>
      <c r="B151" s="118"/>
      <c r="C151" s="118"/>
    </row>
    <row r="152" spans="1:3" s="113" customFormat="1" x14ac:dyDescent="0.2">
      <c r="A152" s="55"/>
      <c r="B152" s="118"/>
      <c r="C152" s="118"/>
    </row>
    <row r="153" spans="1:3" s="113" customFormat="1" x14ac:dyDescent="0.2">
      <c r="A153" s="55"/>
      <c r="B153" s="118"/>
      <c r="C153" s="118"/>
    </row>
    <row r="154" spans="1:3" s="113" customFormat="1" x14ac:dyDescent="0.2">
      <c r="A154" s="55"/>
      <c r="B154" s="118"/>
      <c r="C154" s="118"/>
    </row>
    <row r="155" spans="1:3" s="113" customFormat="1" x14ac:dyDescent="0.2">
      <c r="A155" s="55"/>
      <c r="B155" s="118"/>
      <c r="C155" s="118"/>
    </row>
    <row r="156" spans="1:3" s="113" customFormat="1" x14ac:dyDescent="0.2">
      <c r="A156" s="55"/>
      <c r="B156" s="118"/>
      <c r="C156" s="118"/>
    </row>
    <row r="157" spans="1:3" s="113" customFormat="1" x14ac:dyDescent="0.2">
      <c r="A157" s="55"/>
      <c r="B157" s="118"/>
      <c r="C157" s="118"/>
    </row>
    <row r="158" spans="1:3" s="113" customFormat="1" x14ac:dyDescent="0.2">
      <c r="A158" s="55"/>
      <c r="B158" s="118"/>
      <c r="C158" s="118"/>
    </row>
    <row r="159" spans="1:3" s="113" customFormat="1" x14ac:dyDescent="0.2">
      <c r="A159" s="55"/>
      <c r="B159" s="118"/>
      <c r="C159" s="118"/>
    </row>
    <row r="160" spans="1:3" s="113" customFormat="1" x14ac:dyDescent="0.2">
      <c r="A160" s="55"/>
      <c r="B160" s="118"/>
      <c r="C160" s="118"/>
    </row>
    <row r="161" spans="1:3" s="113" customFormat="1" x14ac:dyDescent="0.2">
      <c r="A161" s="55"/>
      <c r="B161" s="118"/>
      <c r="C161" s="118"/>
    </row>
    <row r="162" spans="1:3" s="113" customFormat="1" x14ac:dyDescent="0.2">
      <c r="A162" s="55"/>
      <c r="B162" s="118"/>
      <c r="C162" s="118"/>
    </row>
    <row r="163" spans="1:3" s="113" customFormat="1" x14ac:dyDescent="0.2">
      <c r="A163" s="55"/>
      <c r="B163" s="118"/>
      <c r="C163" s="118"/>
    </row>
    <row r="164" spans="1:3" s="113" customFormat="1" x14ac:dyDescent="0.2">
      <c r="A164" s="55"/>
      <c r="B164" s="118"/>
      <c r="C164" s="118"/>
    </row>
    <row r="165" spans="1:3" s="113" customFormat="1" x14ac:dyDescent="0.2">
      <c r="A165" s="55"/>
      <c r="B165" s="118"/>
      <c r="C165" s="118"/>
    </row>
    <row r="166" spans="1:3" s="113" customFormat="1" x14ac:dyDescent="0.2">
      <c r="A166" s="55"/>
      <c r="B166" s="118"/>
      <c r="C166" s="118"/>
    </row>
    <row r="167" spans="1:3" s="113" customFormat="1" x14ac:dyDescent="0.2">
      <c r="A167" s="55"/>
      <c r="B167" s="118"/>
      <c r="C167" s="118"/>
    </row>
    <row r="168" spans="1:3" s="113" customFormat="1" x14ac:dyDescent="0.2">
      <c r="A168" s="55"/>
      <c r="B168" s="118"/>
      <c r="C168" s="118"/>
    </row>
    <row r="169" spans="1:3" s="113" customFormat="1" x14ac:dyDescent="0.2">
      <c r="A169" s="55"/>
      <c r="B169" s="118"/>
      <c r="C169" s="118"/>
    </row>
    <row r="170" spans="1:3" s="113" customFormat="1" x14ac:dyDescent="0.2">
      <c r="A170" s="55"/>
      <c r="B170" s="118"/>
      <c r="C170" s="118"/>
    </row>
    <row r="171" spans="1:3" s="113" customFormat="1" x14ac:dyDescent="0.2">
      <c r="A171" s="55"/>
      <c r="B171" s="118"/>
      <c r="C171" s="118"/>
    </row>
    <row r="172" spans="1:3" s="113" customFormat="1" x14ac:dyDescent="0.2">
      <c r="A172" s="55"/>
      <c r="B172" s="118"/>
      <c r="C172" s="118"/>
    </row>
    <row r="173" spans="1:3" s="113" customFormat="1" x14ac:dyDescent="0.2">
      <c r="A173" s="55"/>
      <c r="B173" s="118"/>
      <c r="C173" s="118"/>
    </row>
    <row r="174" spans="1:3" s="113" customFormat="1" x14ac:dyDescent="0.2">
      <c r="A174" s="55"/>
      <c r="B174" s="118"/>
      <c r="C174" s="118"/>
    </row>
    <row r="175" spans="1:3" s="113" customFormat="1" x14ac:dyDescent="0.2">
      <c r="A175" s="55"/>
      <c r="B175" s="118"/>
      <c r="C175" s="118"/>
    </row>
    <row r="176" spans="1:3" s="113" customFormat="1" x14ac:dyDescent="0.2">
      <c r="A176" s="55"/>
      <c r="B176" s="118"/>
      <c r="C176" s="118"/>
    </row>
    <row r="177" spans="1:3" s="113" customFormat="1" x14ac:dyDescent="0.2">
      <c r="A177" s="55"/>
      <c r="B177" s="118"/>
      <c r="C177" s="118"/>
    </row>
    <row r="178" spans="1:3" s="113" customFormat="1" x14ac:dyDescent="0.2">
      <c r="A178" s="55"/>
      <c r="B178" s="118"/>
      <c r="C178" s="118"/>
    </row>
    <row r="179" spans="1:3" s="113" customFormat="1" x14ac:dyDescent="0.2">
      <c r="A179" s="55"/>
      <c r="B179" s="118"/>
      <c r="C179" s="118"/>
    </row>
    <row r="180" spans="1:3" s="113" customFormat="1" x14ac:dyDescent="0.2">
      <c r="A180" s="55"/>
      <c r="B180" s="118"/>
      <c r="C180" s="118"/>
    </row>
    <row r="181" spans="1:3" s="113" customFormat="1" x14ac:dyDescent="0.2">
      <c r="A181" s="55"/>
      <c r="B181" s="118"/>
      <c r="C181" s="118"/>
    </row>
    <row r="182" spans="1:3" s="113" customFormat="1" x14ac:dyDescent="0.2">
      <c r="A182" s="55"/>
      <c r="B182" s="118"/>
      <c r="C182" s="118"/>
    </row>
    <row r="183" spans="1:3" s="113" customFormat="1" x14ac:dyDescent="0.2">
      <c r="A183" s="55"/>
      <c r="B183" s="118"/>
      <c r="C183" s="118"/>
    </row>
    <row r="184" spans="1:3" s="113" customFormat="1" x14ac:dyDescent="0.2">
      <c r="A184" s="55"/>
      <c r="B184" s="118"/>
      <c r="C184" s="118"/>
    </row>
    <row r="185" spans="1:3" s="113" customFormat="1" x14ac:dyDescent="0.2">
      <c r="A185" s="55"/>
      <c r="B185" s="118"/>
      <c r="C185" s="118"/>
    </row>
    <row r="186" spans="1:3" s="113" customFormat="1" x14ac:dyDescent="0.2">
      <c r="A186" s="55"/>
      <c r="B186" s="118"/>
      <c r="C186" s="118"/>
    </row>
    <row r="187" spans="1:3" s="113" customFormat="1" x14ac:dyDescent="0.2">
      <c r="A187" s="55"/>
      <c r="B187" s="118"/>
      <c r="C187" s="118"/>
    </row>
    <row r="188" spans="1:3" s="113" customFormat="1" x14ac:dyDescent="0.2">
      <c r="A188" s="55"/>
      <c r="B188" s="118"/>
      <c r="C188" s="118"/>
    </row>
    <row r="189" spans="1:3" s="113" customFormat="1" x14ac:dyDescent="0.2">
      <c r="A189" s="55"/>
      <c r="B189" s="118"/>
      <c r="C189" s="118"/>
    </row>
    <row r="190" spans="1:3" s="113" customFormat="1" x14ac:dyDescent="0.2">
      <c r="A190" s="55"/>
      <c r="B190" s="118"/>
      <c r="C190" s="118"/>
    </row>
    <row r="191" spans="1:3" s="113" customFormat="1" x14ac:dyDescent="0.2">
      <c r="A191" s="55"/>
      <c r="B191" s="118"/>
      <c r="C191" s="118"/>
    </row>
    <row r="192" spans="1:3" s="113" customFormat="1" x14ac:dyDescent="0.2">
      <c r="A192" s="55"/>
      <c r="B192" s="118"/>
      <c r="C192" s="118"/>
    </row>
    <row r="193" spans="1:3" s="113" customFormat="1" x14ac:dyDescent="0.2">
      <c r="A193" s="55"/>
      <c r="B193" s="118"/>
      <c r="C193" s="118"/>
    </row>
    <row r="194" spans="1:3" s="113" customFormat="1" x14ac:dyDescent="0.2">
      <c r="A194" s="55"/>
      <c r="B194" s="118"/>
      <c r="C194" s="118"/>
    </row>
    <row r="195" spans="1:3" s="113" customFormat="1" x14ac:dyDescent="0.2">
      <c r="A195" s="55"/>
      <c r="B195" s="118"/>
      <c r="C195" s="118"/>
    </row>
    <row r="196" spans="1:3" s="113" customFormat="1" x14ac:dyDescent="0.2">
      <c r="A196" s="55"/>
      <c r="B196" s="118"/>
      <c r="C196" s="118"/>
    </row>
    <row r="197" spans="1:3" s="113" customFormat="1" x14ac:dyDescent="0.2">
      <c r="A197" s="55"/>
      <c r="B197" s="118"/>
      <c r="C197" s="118"/>
    </row>
    <row r="198" spans="1:3" s="113" customFormat="1" x14ac:dyDescent="0.2">
      <c r="A198" s="55"/>
      <c r="B198" s="118"/>
      <c r="C198" s="118"/>
    </row>
    <row r="199" spans="1:3" s="113" customFormat="1" x14ac:dyDescent="0.2">
      <c r="A199" s="55"/>
      <c r="B199" s="118"/>
      <c r="C199" s="118"/>
    </row>
    <row r="200" spans="1:3" s="113" customFormat="1" x14ac:dyDescent="0.2">
      <c r="A200" s="55"/>
      <c r="B200" s="118"/>
      <c r="C200" s="118"/>
    </row>
    <row r="201" spans="1:3" s="113" customFormat="1" x14ac:dyDescent="0.2">
      <c r="A201" s="55"/>
      <c r="B201" s="118"/>
      <c r="C201" s="118"/>
    </row>
    <row r="202" spans="1:3" s="113" customFormat="1" x14ac:dyDescent="0.2">
      <c r="A202" s="55"/>
      <c r="B202" s="118"/>
      <c r="C202" s="118"/>
    </row>
    <row r="203" spans="1:3" s="113" customFormat="1" x14ac:dyDescent="0.2">
      <c r="A203" s="55"/>
      <c r="B203" s="118"/>
      <c r="C203" s="118"/>
    </row>
    <row r="204" spans="1:3" s="113" customFormat="1" x14ac:dyDescent="0.2">
      <c r="A204" s="55"/>
      <c r="B204" s="118"/>
      <c r="C204" s="118"/>
    </row>
    <row r="205" spans="1:3" s="113" customFormat="1" x14ac:dyDescent="0.2">
      <c r="A205" s="55"/>
      <c r="B205" s="118"/>
      <c r="C205" s="118"/>
    </row>
    <row r="206" spans="1:3" s="113" customFormat="1" x14ac:dyDescent="0.2">
      <c r="A206" s="55"/>
      <c r="B206" s="118"/>
      <c r="C206" s="118"/>
    </row>
    <row r="207" spans="1:3" s="113" customFormat="1" x14ac:dyDescent="0.2">
      <c r="A207" s="55"/>
      <c r="B207" s="118"/>
      <c r="C207" s="118"/>
    </row>
    <row r="208" spans="1:3" s="113" customFormat="1" x14ac:dyDescent="0.2">
      <c r="A208" s="55"/>
      <c r="B208" s="118"/>
      <c r="C208" s="118"/>
    </row>
    <row r="209" spans="1:3" s="113" customFormat="1" x14ac:dyDescent="0.2">
      <c r="A209" s="55"/>
      <c r="B209" s="118"/>
      <c r="C209" s="118"/>
    </row>
    <row r="210" spans="1:3" s="113" customFormat="1" x14ac:dyDescent="0.2">
      <c r="A210" s="55"/>
      <c r="B210" s="118"/>
      <c r="C210" s="118"/>
    </row>
    <row r="211" spans="1:3" s="113" customFormat="1" x14ac:dyDescent="0.2">
      <c r="A211" s="55"/>
      <c r="B211" s="118"/>
      <c r="C211" s="118"/>
    </row>
    <row r="212" spans="1:3" s="113" customFormat="1" x14ac:dyDescent="0.2">
      <c r="A212" s="55"/>
      <c r="B212" s="118"/>
      <c r="C212" s="118"/>
    </row>
    <row r="213" spans="1:3" s="113" customFormat="1" x14ac:dyDescent="0.2">
      <c r="A213" s="55"/>
      <c r="B213" s="118"/>
      <c r="C213" s="118"/>
    </row>
    <row r="214" spans="1:3" s="113" customFormat="1" x14ac:dyDescent="0.2">
      <c r="A214" s="55"/>
      <c r="B214" s="118"/>
      <c r="C214" s="118"/>
    </row>
    <row r="215" spans="1:3" s="113" customFormat="1" x14ac:dyDescent="0.2">
      <c r="A215" s="55"/>
      <c r="B215" s="118"/>
      <c r="C215" s="118"/>
    </row>
    <row r="216" spans="1:3" s="113" customFormat="1" x14ac:dyDescent="0.2">
      <c r="A216" s="55"/>
      <c r="B216" s="118"/>
      <c r="C216" s="118"/>
    </row>
    <row r="217" spans="1:3" s="113" customFormat="1" x14ac:dyDescent="0.2">
      <c r="A217" s="55"/>
      <c r="B217" s="118"/>
      <c r="C217" s="118"/>
    </row>
    <row r="218" spans="1:3" s="113" customFormat="1" x14ac:dyDescent="0.2">
      <c r="A218" s="55"/>
      <c r="B218" s="118"/>
      <c r="C218" s="118"/>
    </row>
    <row r="219" spans="1:3" s="113" customFormat="1" x14ac:dyDescent="0.2">
      <c r="A219" s="55"/>
      <c r="B219" s="118"/>
      <c r="C219" s="118"/>
    </row>
    <row r="220" spans="1:3" s="113" customFormat="1" x14ac:dyDescent="0.2">
      <c r="A220" s="55"/>
      <c r="B220" s="118"/>
      <c r="C220" s="118"/>
    </row>
    <row r="221" spans="1:3" s="113" customFormat="1" x14ac:dyDescent="0.2">
      <c r="A221" s="55"/>
      <c r="B221" s="118"/>
      <c r="C221" s="118"/>
    </row>
    <row r="222" spans="1:3" s="113" customFormat="1" x14ac:dyDescent="0.2">
      <c r="A222" s="55"/>
      <c r="B222" s="118"/>
      <c r="C222" s="118"/>
    </row>
    <row r="223" spans="1:3" s="113" customFormat="1" x14ac:dyDescent="0.2">
      <c r="A223" s="55"/>
      <c r="B223" s="118"/>
      <c r="C223" s="118"/>
    </row>
    <row r="224" spans="1:3" s="113" customFormat="1" x14ac:dyDescent="0.2">
      <c r="A224" s="55"/>
      <c r="B224" s="118"/>
      <c r="C224" s="118"/>
    </row>
    <row r="225" spans="1:3" s="113" customFormat="1" x14ac:dyDescent="0.2">
      <c r="A225" s="55"/>
      <c r="B225" s="118"/>
      <c r="C225" s="118"/>
    </row>
    <row r="226" spans="1:3" s="113" customFormat="1" x14ac:dyDescent="0.2">
      <c r="A226" s="55"/>
      <c r="B226" s="118"/>
      <c r="C226" s="118"/>
    </row>
    <row r="227" spans="1:3" s="113" customFormat="1" x14ac:dyDescent="0.2">
      <c r="A227" s="55"/>
      <c r="B227" s="118"/>
      <c r="C227" s="118"/>
    </row>
    <row r="228" spans="1:3" s="113" customFormat="1" x14ac:dyDescent="0.2">
      <c r="A228" s="55"/>
      <c r="B228" s="118"/>
      <c r="C228" s="118"/>
    </row>
    <row r="229" spans="1:3" s="113" customFormat="1" x14ac:dyDescent="0.2">
      <c r="A229" s="55"/>
      <c r="B229" s="118"/>
      <c r="C229" s="118"/>
    </row>
    <row r="230" spans="1:3" s="113" customFormat="1" x14ac:dyDescent="0.2">
      <c r="A230" s="55"/>
      <c r="B230" s="118"/>
      <c r="C230" s="118"/>
    </row>
    <row r="231" spans="1:3" s="113" customFormat="1" x14ac:dyDescent="0.2">
      <c r="A231" s="55"/>
      <c r="B231" s="118"/>
      <c r="C231" s="118"/>
    </row>
    <row r="232" spans="1:3" s="113" customFormat="1" x14ac:dyDescent="0.2">
      <c r="A232" s="55"/>
      <c r="B232" s="118"/>
      <c r="C232" s="118"/>
    </row>
    <row r="233" spans="1:3" s="113" customFormat="1" x14ac:dyDescent="0.2">
      <c r="A233" s="55"/>
      <c r="B233" s="118"/>
      <c r="C233" s="118"/>
    </row>
    <row r="234" spans="1:3" s="113" customFormat="1" x14ac:dyDescent="0.2">
      <c r="A234" s="55"/>
      <c r="B234" s="118"/>
      <c r="C234" s="118"/>
    </row>
    <row r="235" spans="1:3" s="113" customFormat="1" x14ac:dyDescent="0.2">
      <c r="A235" s="55"/>
      <c r="B235" s="118"/>
      <c r="C235" s="118"/>
    </row>
    <row r="236" spans="1:3" s="113" customFormat="1" x14ac:dyDescent="0.2">
      <c r="A236" s="55"/>
      <c r="B236" s="118"/>
      <c r="C236" s="118"/>
    </row>
    <row r="237" spans="1:3" s="113" customFormat="1" x14ac:dyDescent="0.2">
      <c r="A237" s="55"/>
      <c r="B237" s="118"/>
      <c r="C237" s="118"/>
    </row>
    <row r="238" spans="1:3" s="113" customFormat="1" x14ac:dyDescent="0.2">
      <c r="A238" s="55"/>
      <c r="B238" s="118"/>
      <c r="C238" s="118"/>
    </row>
    <row r="239" spans="1:3" s="113" customFormat="1" x14ac:dyDescent="0.2">
      <c r="A239" s="55"/>
      <c r="B239" s="118"/>
      <c r="C239" s="118"/>
    </row>
    <row r="240" spans="1:3" s="113" customFormat="1" x14ac:dyDescent="0.2">
      <c r="A240" s="55"/>
      <c r="B240" s="118"/>
      <c r="C240" s="118"/>
    </row>
    <row r="241" spans="1:3" s="113" customFormat="1" x14ac:dyDescent="0.2">
      <c r="A241" s="55"/>
      <c r="B241" s="118"/>
      <c r="C241" s="118"/>
    </row>
    <row r="242" spans="1:3" s="113" customFormat="1" x14ac:dyDescent="0.2">
      <c r="A242" s="55"/>
      <c r="B242" s="118"/>
      <c r="C242" s="118"/>
    </row>
    <row r="243" spans="1:3" s="113" customFormat="1" x14ac:dyDescent="0.2">
      <c r="A243" s="55"/>
      <c r="B243" s="118"/>
      <c r="C243" s="118"/>
    </row>
    <row r="244" spans="1:3" s="113" customFormat="1" x14ac:dyDescent="0.2">
      <c r="A244" s="55"/>
      <c r="B244" s="118"/>
      <c r="C244" s="118"/>
    </row>
    <row r="245" spans="1:3" s="113" customFormat="1" x14ac:dyDescent="0.2">
      <c r="A245" s="55"/>
      <c r="B245" s="118"/>
      <c r="C245" s="118"/>
    </row>
    <row r="246" spans="1:3" s="113" customFormat="1" x14ac:dyDescent="0.2">
      <c r="A246" s="55"/>
      <c r="B246" s="118"/>
      <c r="C246" s="118"/>
    </row>
    <row r="247" spans="1:3" s="113" customFormat="1" x14ac:dyDescent="0.2">
      <c r="A247" s="55"/>
      <c r="B247" s="118"/>
      <c r="C247" s="118"/>
    </row>
    <row r="248" spans="1:3" s="113" customFormat="1" x14ac:dyDescent="0.2">
      <c r="A248" s="55"/>
      <c r="B248" s="118"/>
      <c r="C248" s="118"/>
    </row>
    <row r="249" spans="1:3" s="113" customFormat="1" x14ac:dyDescent="0.2">
      <c r="A249" s="55"/>
      <c r="B249" s="118"/>
      <c r="C249" s="118"/>
    </row>
    <row r="250" spans="1:3" s="113" customFormat="1" x14ac:dyDescent="0.2">
      <c r="A250" s="55"/>
      <c r="B250" s="118"/>
      <c r="C250" s="118"/>
    </row>
    <row r="251" spans="1:3" s="113" customFormat="1" x14ac:dyDescent="0.2">
      <c r="A251" s="55"/>
      <c r="B251" s="118"/>
      <c r="C251" s="118"/>
    </row>
    <row r="252" spans="1:3" s="113" customFormat="1" x14ac:dyDescent="0.2">
      <c r="A252" s="55"/>
      <c r="B252" s="118"/>
      <c r="C252" s="118"/>
    </row>
    <row r="253" spans="1:3" s="113" customFormat="1" x14ac:dyDescent="0.2">
      <c r="A253" s="55"/>
      <c r="B253" s="118"/>
      <c r="C253" s="118"/>
    </row>
    <row r="254" spans="1:3" s="113" customFormat="1" x14ac:dyDescent="0.2">
      <c r="A254" s="55"/>
      <c r="B254" s="118"/>
      <c r="C254" s="118"/>
    </row>
    <row r="255" spans="1:3" s="113" customFormat="1" x14ac:dyDescent="0.2">
      <c r="A255" s="55"/>
      <c r="B255" s="118"/>
      <c r="C255" s="118"/>
    </row>
    <row r="256" spans="1:3" s="113" customFormat="1" x14ac:dyDescent="0.2">
      <c r="A256" s="55"/>
      <c r="B256" s="118"/>
      <c r="C256" s="118"/>
    </row>
    <row r="257" spans="1:3" s="113" customFormat="1" x14ac:dyDescent="0.2">
      <c r="A257" s="55"/>
      <c r="B257" s="118"/>
      <c r="C257" s="118"/>
    </row>
    <row r="258" spans="1:3" s="113" customFormat="1" x14ac:dyDescent="0.2">
      <c r="A258" s="55"/>
      <c r="B258" s="118"/>
      <c r="C258" s="118"/>
    </row>
    <row r="259" spans="1:3" s="113" customFormat="1" x14ac:dyDescent="0.2">
      <c r="A259" s="55"/>
      <c r="B259" s="118"/>
      <c r="C259" s="118"/>
    </row>
    <row r="260" spans="1:3" s="113" customFormat="1" x14ac:dyDescent="0.2">
      <c r="A260" s="55"/>
      <c r="B260" s="118"/>
      <c r="C260" s="118"/>
    </row>
    <row r="261" spans="1:3" s="113" customFormat="1" x14ac:dyDescent="0.2">
      <c r="A261" s="55"/>
      <c r="B261" s="118"/>
      <c r="C261" s="118"/>
    </row>
    <row r="262" spans="1:3" s="113" customFormat="1" x14ac:dyDescent="0.2">
      <c r="A262" s="55"/>
      <c r="B262" s="118"/>
      <c r="C262" s="118"/>
    </row>
    <row r="263" spans="1:3" s="113" customFormat="1" x14ac:dyDescent="0.2">
      <c r="A263" s="55"/>
      <c r="B263" s="118"/>
      <c r="C263" s="118"/>
    </row>
    <row r="264" spans="1:3" s="113" customFormat="1" x14ac:dyDescent="0.2">
      <c r="A264" s="55"/>
      <c r="B264" s="118"/>
      <c r="C264" s="118"/>
    </row>
    <row r="265" spans="1:3" s="113" customFormat="1" x14ac:dyDescent="0.2">
      <c r="A265" s="55"/>
      <c r="B265" s="118"/>
      <c r="C265" s="118"/>
    </row>
    <row r="266" spans="1:3" s="113" customFormat="1" x14ac:dyDescent="0.2">
      <c r="A266" s="55"/>
      <c r="B266" s="118"/>
      <c r="C266" s="118"/>
    </row>
    <row r="267" spans="1:3" s="113" customFormat="1" x14ac:dyDescent="0.2">
      <c r="A267" s="55"/>
      <c r="B267" s="118"/>
      <c r="C267" s="118"/>
    </row>
    <row r="268" spans="1:3" s="113" customFormat="1" x14ac:dyDescent="0.2">
      <c r="A268" s="55"/>
      <c r="B268" s="118"/>
      <c r="C268" s="118"/>
    </row>
    <row r="269" spans="1:3" s="113" customFormat="1" x14ac:dyDescent="0.2">
      <c r="A269" s="55"/>
      <c r="B269" s="118"/>
      <c r="C269" s="118"/>
    </row>
    <row r="270" spans="1:3" s="113" customFormat="1" x14ac:dyDescent="0.2">
      <c r="A270" s="55"/>
      <c r="B270" s="118"/>
      <c r="C270" s="118"/>
    </row>
    <row r="271" spans="1:3" s="113" customFormat="1" x14ac:dyDescent="0.2">
      <c r="A271" s="55"/>
      <c r="B271" s="118"/>
      <c r="C271" s="118"/>
    </row>
    <row r="272" spans="1:3" s="113" customFormat="1" x14ac:dyDescent="0.2">
      <c r="A272" s="55"/>
      <c r="B272" s="118"/>
      <c r="C272" s="118"/>
    </row>
    <row r="273" spans="1:3" s="113" customFormat="1" x14ac:dyDescent="0.2">
      <c r="A273" s="55"/>
      <c r="B273" s="118"/>
      <c r="C273" s="118"/>
    </row>
    <row r="274" spans="1:3" s="113" customFormat="1" x14ac:dyDescent="0.2">
      <c r="A274" s="55"/>
      <c r="B274" s="118"/>
      <c r="C274" s="118"/>
    </row>
    <row r="275" spans="1:3" s="113" customFormat="1" x14ac:dyDescent="0.2">
      <c r="A275" s="55"/>
      <c r="B275" s="118"/>
      <c r="C275" s="118"/>
    </row>
    <row r="276" spans="1:3" s="113" customFormat="1" x14ac:dyDescent="0.2">
      <c r="A276" s="55"/>
      <c r="B276" s="118"/>
      <c r="C276" s="118"/>
    </row>
    <row r="277" spans="1:3" s="113" customFormat="1" x14ac:dyDescent="0.2">
      <c r="A277" s="55"/>
      <c r="B277" s="118"/>
      <c r="C277" s="118"/>
    </row>
    <row r="278" spans="1:3" s="113" customFormat="1" x14ac:dyDescent="0.2">
      <c r="A278" s="55"/>
      <c r="B278" s="118"/>
      <c r="C278" s="118"/>
    </row>
    <row r="279" spans="1:3" s="113" customFormat="1" x14ac:dyDescent="0.2">
      <c r="A279" s="55"/>
      <c r="B279" s="118"/>
      <c r="C279" s="118"/>
    </row>
    <row r="280" spans="1:3" s="113" customFormat="1" x14ac:dyDescent="0.2">
      <c r="A280" s="55"/>
      <c r="B280" s="118"/>
      <c r="C280" s="118"/>
    </row>
    <row r="281" spans="1:3" s="113" customFormat="1" x14ac:dyDescent="0.2">
      <c r="A281" s="55"/>
      <c r="B281" s="118"/>
      <c r="C281" s="118"/>
    </row>
    <row r="282" spans="1:3" s="113" customFormat="1" x14ac:dyDescent="0.2">
      <c r="A282" s="55"/>
      <c r="B282" s="118"/>
      <c r="C282" s="118"/>
    </row>
    <row r="283" spans="1:3" s="113" customFormat="1" x14ac:dyDescent="0.2">
      <c r="A283" s="55"/>
      <c r="B283" s="118"/>
      <c r="C283" s="118"/>
    </row>
    <row r="284" spans="1:3" s="113" customFormat="1" x14ac:dyDescent="0.2">
      <c r="A284" s="55"/>
      <c r="B284" s="118"/>
      <c r="C284" s="118"/>
    </row>
    <row r="285" spans="1:3" s="113" customFormat="1" x14ac:dyDescent="0.2">
      <c r="A285" s="55"/>
      <c r="B285" s="118"/>
      <c r="C285" s="118"/>
    </row>
    <row r="286" spans="1:3" s="113" customFormat="1" x14ac:dyDescent="0.2">
      <c r="A286" s="55"/>
      <c r="B286" s="118"/>
      <c r="C286" s="118"/>
    </row>
    <row r="287" spans="1:3" s="113" customFormat="1" x14ac:dyDescent="0.2">
      <c r="A287" s="55"/>
      <c r="B287" s="118"/>
      <c r="C287" s="118"/>
    </row>
    <row r="288" spans="1:3" s="113" customFormat="1" x14ac:dyDescent="0.2">
      <c r="A288" s="55"/>
      <c r="B288" s="118"/>
      <c r="C288" s="118"/>
    </row>
    <row r="289" spans="1:3" s="113" customFormat="1" x14ac:dyDescent="0.2">
      <c r="A289" s="55"/>
      <c r="B289" s="118"/>
      <c r="C289" s="118"/>
    </row>
    <row r="290" spans="1:3" s="113" customFormat="1" x14ac:dyDescent="0.2">
      <c r="A290" s="55"/>
      <c r="B290" s="118"/>
      <c r="C290" s="118"/>
    </row>
    <row r="291" spans="1:3" s="113" customFormat="1" x14ac:dyDescent="0.2">
      <c r="A291" s="55"/>
      <c r="B291" s="118"/>
      <c r="C291" s="118"/>
    </row>
    <row r="292" spans="1:3" s="113" customFormat="1" x14ac:dyDescent="0.2">
      <c r="A292" s="55"/>
      <c r="B292" s="118"/>
      <c r="C292" s="118"/>
    </row>
    <row r="293" spans="1:3" s="113" customFormat="1" x14ac:dyDescent="0.2">
      <c r="A293" s="55"/>
      <c r="B293" s="118"/>
      <c r="C293" s="118"/>
    </row>
    <row r="294" spans="1:3" s="113" customFormat="1" x14ac:dyDescent="0.2">
      <c r="A294" s="55"/>
      <c r="B294" s="118"/>
      <c r="C294" s="118"/>
    </row>
    <row r="295" spans="1:3" s="113" customFormat="1" x14ac:dyDescent="0.2">
      <c r="A295" s="55"/>
      <c r="B295" s="118"/>
      <c r="C295" s="118"/>
    </row>
    <row r="296" spans="1:3" s="113" customFormat="1" x14ac:dyDescent="0.2">
      <c r="A296" s="55"/>
      <c r="B296" s="118"/>
      <c r="C296" s="118"/>
    </row>
    <row r="297" spans="1:3" s="113" customFormat="1" x14ac:dyDescent="0.2">
      <c r="A297" s="55"/>
      <c r="B297" s="118"/>
      <c r="C297" s="118"/>
    </row>
    <row r="298" spans="1:3" s="113" customFormat="1" x14ac:dyDescent="0.2">
      <c r="A298" s="55"/>
      <c r="B298" s="118"/>
      <c r="C298" s="118"/>
    </row>
    <row r="299" spans="1:3" s="113" customFormat="1" x14ac:dyDescent="0.2">
      <c r="A299" s="55"/>
      <c r="B299" s="118"/>
      <c r="C299" s="118"/>
    </row>
    <row r="300" spans="1:3" s="113" customFormat="1" x14ac:dyDescent="0.2">
      <c r="A300" s="55"/>
      <c r="B300" s="118"/>
      <c r="C300" s="118"/>
    </row>
    <row r="301" spans="1:3" s="113" customFormat="1" x14ac:dyDescent="0.2">
      <c r="A301" s="55"/>
      <c r="B301" s="118"/>
      <c r="C301" s="118"/>
    </row>
    <row r="302" spans="1:3" s="113" customFormat="1" x14ac:dyDescent="0.2">
      <c r="A302" s="55"/>
      <c r="B302" s="118"/>
      <c r="C302" s="118"/>
    </row>
    <row r="303" spans="1:3" s="113" customFormat="1" x14ac:dyDescent="0.2">
      <c r="A303" s="55"/>
      <c r="B303" s="118"/>
      <c r="C303" s="118"/>
    </row>
    <row r="304" spans="1:3" s="113" customFormat="1" x14ac:dyDescent="0.2">
      <c r="A304" s="55"/>
      <c r="B304" s="118"/>
      <c r="C304" s="118"/>
    </row>
    <row r="305" spans="1:3" s="113" customFormat="1" x14ac:dyDescent="0.2">
      <c r="A305" s="55"/>
      <c r="B305" s="118"/>
      <c r="C305" s="118"/>
    </row>
    <row r="306" spans="1:3" s="113" customFormat="1" x14ac:dyDescent="0.2">
      <c r="A306" s="55"/>
      <c r="B306" s="118"/>
      <c r="C306" s="118"/>
    </row>
    <row r="307" spans="1:3" s="113" customFormat="1" x14ac:dyDescent="0.2">
      <c r="A307" s="55"/>
      <c r="B307" s="118"/>
      <c r="C307" s="118"/>
    </row>
    <row r="308" spans="1:3" s="113" customFormat="1" x14ac:dyDescent="0.2">
      <c r="A308" s="55"/>
      <c r="B308" s="118"/>
      <c r="C308" s="118"/>
    </row>
    <row r="309" spans="1:3" s="113" customFormat="1" x14ac:dyDescent="0.2">
      <c r="A309" s="55"/>
      <c r="B309" s="118"/>
      <c r="C309" s="118"/>
    </row>
    <row r="310" spans="1:3" s="113" customFormat="1" x14ac:dyDescent="0.2">
      <c r="A310" s="55"/>
      <c r="B310" s="118"/>
      <c r="C310" s="118"/>
    </row>
    <row r="311" spans="1:3" s="113" customFormat="1" x14ac:dyDescent="0.2">
      <c r="A311" s="55"/>
      <c r="B311" s="118"/>
      <c r="C311" s="118"/>
    </row>
    <row r="312" spans="1:3" s="113" customFormat="1" x14ac:dyDescent="0.2">
      <c r="A312" s="55"/>
      <c r="B312" s="118"/>
      <c r="C312" s="118"/>
    </row>
    <row r="313" spans="1:3" s="113" customFormat="1" x14ac:dyDescent="0.2">
      <c r="A313" s="55"/>
      <c r="B313" s="118"/>
      <c r="C313" s="118"/>
    </row>
    <row r="314" spans="1:3" s="113" customFormat="1" x14ac:dyDescent="0.2">
      <c r="A314" s="55"/>
      <c r="B314" s="118"/>
      <c r="C314" s="118"/>
    </row>
    <row r="315" spans="1:3" s="113" customFormat="1" x14ac:dyDescent="0.2">
      <c r="A315" s="55"/>
      <c r="B315" s="118"/>
      <c r="C315" s="118"/>
    </row>
    <row r="316" spans="1:3" s="113" customFormat="1" x14ac:dyDescent="0.2">
      <c r="A316" s="55"/>
      <c r="B316" s="118"/>
      <c r="C316" s="118"/>
    </row>
    <row r="317" spans="1:3" s="113" customFormat="1" x14ac:dyDescent="0.2">
      <c r="A317" s="55"/>
      <c r="B317" s="118"/>
      <c r="C317" s="118"/>
    </row>
    <row r="318" spans="1:3" s="113" customFormat="1" x14ac:dyDescent="0.2">
      <c r="A318" s="55"/>
      <c r="B318" s="118"/>
      <c r="C318" s="118"/>
    </row>
    <row r="319" spans="1:3" s="113" customFormat="1" x14ac:dyDescent="0.2">
      <c r="A319" s="55"/>
      <c r="B319" s="118"/>
      <c r="C319" s="118"/>
    </row>
    <row r="320" spans="1:3" s="113" customFormat="1" x14ac:dyDescent="0.2">
      <c r="A320" s="55"/>
      <c r="B320" s="118"/>
      <c r="C320" s="118"/>
    </row>
    <row r="321" spans="1:3" s="113" customFormat="1" x14ac:dyDescent="0.2">
      <c r="A321" s="55"/>
      <c r="B321" s="118"/>
      <c r="C321" s="118"/>
    </row>
    <row r="322" spans="1:3" s="113" customFormat="1" x14ac:dyDescent="0.2">
      <c r="A322" s="55"/>
      <c r="B322" s="118"/>
      <c r="C322" s="118"/>
    </row>
    <row r="323" spans="1:3" s="113" customFormat="1" x14ac:dyDescent="0.2">
      <c r="A323" s="55"/>
      <c r="B323" s="118"/>
      <c r="C323" s="118"/>
    </row>
    <row r="324" spans="1:3" s="113" customFormat="1" x14ac:dyDescent="0.2">
      <c r="A324" s="55"/>
      <c r="B324" s="118"/>
      <c r="C324" s="118"/>
    </row>
    <row r="325" spans="1:3" s="113" customFormat="1" x14ac:dyDescent="0.2">
      <c r="A325" s="55"/>
      <c r="B325" s="118"/>
      <c r="C325" s="118"/>
    </row>
    <row r="326" spans="1:3" s="113" customFormat="1" x14ac:dyDescent="0.2">
      <c r="A326" s="55"/>
      <c r="B326" s="118"/>
      <c r="C326" s="118"/>
    </row>
    <row r="327" spans="1:3" s="113" customFormat="1" x14ac:dyDescent="0.2">
      <c r="A327" s="55"/>
      <c r="B327" s="118"/>
      <c r="C327" s="118"/>
    </row>
    <row r="328" spans="1:3" s="113" customFormat="1" x14ac:dyDescent="0.2">
      <c r="A328" s="55"/>
      <c r="B328" s="118"/>
      <c r="C328" s="118"/>
    </row>
    <row r="329" spans="1:3" s="113" customFormat="1" x14ac:dyDescent="0.2">
      <c r="A329" s="55"/>
      <c r="B329" s="118"/>
      <c r="C329" s="118"/>
    </row>
    <row r="330" spans="1:3" s="113" customFormat="1" x14ac:dyDescent="0.2">
      <c r="A330" s="55"/>
      <c r="B330" s="118"/>
      <c r="C330" s="118"/>
    </row>
    <row r="331" spans="1:3" s="113" customFormat="1" x14ac:dyDescent="0.2">
      <c r="A331" s="55"/>
      <c r="B331" s="118"/>
      <c r="C331" s="118"/>
    </row>
    <row r="332" spans="1:3" s="113" customFormat="1" x14ac:dyDescent="0.2">
      <c r="A332" s="55"/>
      <c r="B332" s="118"/>
      <c r="C332" s="118"/>
    </row>
    <row r="333" spans="1:3" s="113" customFormat="1" x14ac:dyDescent="0.2">
      <c r="A333" s="55"/>
      <c r="B333" s="118"/>
      <c r="C333" s="118"/>
    </row>
    <row r="334" spans="1:3" s="113" customFormat="1" x14ac:dyDescent="0.2">
      <c r="A334" s="55"/>
      <c r="B334" s="118"/>
      <c r="C334" s="118"/>
    </row>
    <row r="335" spans="1:3" s="113" customFormat="1" x14ac:dyDescent="0.2">
      <c r="A335" s="55"/>
      <c r="B335" s="118"/>
      <c r="C335" s="118"/>
    </row>
    <row r="336" spans="1:3" s="113" customFormat="1" x14ac:dyDescent="0.2">
      <c r="A336" s="55"/>
      <c r="B336" s="118"/>
      <c r="C336" s="118"/>
    </row>
    <row r="337" spans="1:3" s="113" customFormat="1" x14ac:dyDescent="0.2">
      <c r="A337" s="55"/>
      <c r="B337" s="118"/>
      <c r="C337" s="118"/>
    </row>
    <row r="338" spans="1:3" s="113" customFormat="1" x14ac:dyDescent="0.2">
      <c r="A338" s="55"/>
      <c r="B338" s="118"/>
      <c r="C338" s="118"/>
    </row>
    <row r="339" spans="1:3" s="113" customFormat="1" x14ac:dyDescent="0.2">
      <c r="A339" s="55"/>
      <c r="B339" s="118"/>
      <c r="C339" s="118"/>
    </row>
    <row r="340" spans="1:3" s="113" customFormat="1" x14ac:dyDescent="0.2">
      <c r="A340" s="55"/>
      <c r="B340" s="118"/>
      <c r="C340" s="118"/>
    </row>
    <row r="341" spans="1:3" s="113" customFormat="1" x14ac:dyDescent="0.2">
      <c r="A341" s="55"/>
      <c r="B341" s="118"/>
      <c r="C341" s="118"/>
    </row>
    <row r="342" spans="1:3" s="113" customFormat="1" x14ac:dyDescent="0.2">
      <c r="A342" s="55"/>
      <c r="B342" s="118"/>
      <c r="C342" s="118"/>
    </row>
    <row r="343" spans="1:3" s="113" customFormat="1" x14ac:dyDescent="0.2">
      <c r="A343" s="55"/>
      <c r="B343" s="118"/>
      <c r="C343" s="118"/>
    </row>
    <row r="344" spans="1:3" s="113" customFormat="1" x14ac:dyDescent="0.2">
      <c r="A344" s="55"/>
      <c r="B344" s="118"/>
      <c r="C344" s="118"/>
    </row>
    <row r="345" spans="1:3" s="113" customFormat="1" x14ac:dyDescent="0.2">
      <c r="A345" s="55"/>
      <c r="B345" s="118"/>
      <c r="C345" s="118"/>
    </row>
    <row r="346" spans="1:3" s="113" customFormat="1" x14ac:dyDescent="0.2">
      <c r="A346" s="55"/>
      <c r="B346" s="118"/>
      <c r="C346" s="118"/>
    </row>
    <row r="347" spans="1:3" s="113" customFormat="1" x14ac:dyDescent="0.2">
      <c r="A347" s="55"/>
      <c r="B347" s="118"/>
      <c r="C347" s="118"/>
    </row>
    <row r="348" spans="1:3" s="113" customFormat="1" x14ac:dyDescent="0.2">
      <c r="A348" s="55"/>
      <c r="B348" s="118"/>
      <c r="C348" s="118"/>
    </row>
    <row r="349" spans="1:3" s="113" customFormat="1" x14ac:dyDescent="0.2">
      <c r="A349" s="55"/>
      <c r="B349" s="118"/>
      <c r="C349" s="118"/>
    </row>
    <row r="350" spans="1:3" s="113" customFormat="1" x14ac:dyDescent="0.2">
      <c r="A350" s="55"/>
      <c r="B350" s="118"/>
      <c r="C350" s="118"/>
    </row>
    <row r="351" spans="1:3" s="113" customFormat="1" x14ac:dyDescent="0.2">
      <c r="A351" s="55"/>
      <c r="B351" s="118"/>
      <c r="C351" s="118"/>
    </row>
    <row r="352" spans="1:3" s="113" customFormat="1" x14ac:dyDescent="0.2">
      <c r="A352" s="55"/>
      <c r="B352" s="118"/>
      <c r="C352" s="118"/>
    </row>
    <row r="353" spans="1:3" s="113" customFormat="1" x14ac:dyDescent="0.2">
      <c r="A353" s="55"/>
      <c r="B353" s="118"/>
      <c r="C353" s="118"/>
    </row>
    <row r="354" spans="1:3" s="113" customFormat="1" x14ac:dyDescent="0.2">
      <c r="A354" s="55"/>
      <c r="B354" s="118"/>
      <c r="C354" s="118"/>
    </row>
    <row r="355" spans="1:3" s="113" customFormat="1" x14ac:dyDescent="0.2">
      <c r="A355" s="55"/>
      <c r="B355" s="118"/>
      <c r="C355" s="118"/>
    </row>
    <row r="356" spans="1:3" s="113" customFormat="1" x14ac:dyDescent="0.2">
      <c r="A356" s="55"/>
      <c r="B356" s="118"/>
      <c r="C356" s="118"/>
    </row>
    <row r="357" spans="1:3" s="113" customFormat="1" x14ac:dyDescent="0.2">
      <c r="A357" s="55"/>
      <c r="B357" s="118"/>
      <c r="C357" s="118"/>
    </row>
    <row r="358" spans="1:3" s="113" customFormat="1" x14ac:dyDescent="0.2">
      <c r="A358" s="55"/>
      <c r="B358" s="118"/>
      <c r="C358" s="118"/>
    </row>
    <row r="359" spans="1:3" s="113" customFormat="1" x14ac:dyDescent="0.2">
      <c r="A359" s="55"/>
      <c r="B359" s="118"/>
      <c r="C359" s="118"/>
    </row>
    <row r="360" spans="1:3" s="113" customFormat="1" x14ac:dyDescent="0.2">
      <c r="A360" s="55"/>
      <c r="B360" s="118"/>
      <c r="C360" s="118"/>
    </row>
    <row r="361" spans="1:3" s="113" customFormat="1" x14ac:dyDescent="0.2">
      <c r="A361" s="55"/>
      <c r="B361" s="118"/>
      <c r="C361" s="118"/>
    </row>
    <row r="362" spans="1:3" s="113" customFormat="1" x14ac:dyDescent="0.2">
      <c r="A362" s="55"/>
      <c r="B362" s="118"/>
      <c r="C362" s="118"/>
    </row>
    <row r="363" spans="1:3" s="113" customFormat="1" x14ac:dyDescent="0.2">
      <c r="A363" s="55"/>
      <c r="B363" s="118"/>
      <c r="C363" s="118"/>
    </row>
    <row r="364" spans="1:3" s="113" customFormat="1" x14ac:dyDescent="0.2">
      <c r="A364" s="55"/>
      <c r="B364" s="118"/>
      <c r="C364" s="118"/>
    </row>
    <row r="365" spans="1:3" s="113" customFormat="1" x14ac:dyDescent="0.2">
      <c r="A365" s="55"/>
      <c r="B365" s="118"/>
      <c r="C365" s="118"/>
    </row>
    <row r="366" spans="1:3" s="113" customFormat="1" x14ac:dyDescent="0.2">
      <c r="A366" s="55"/>
      <c r="B366" s="118"/>
      <c r="C366" s="118"/>
    </row>
    <row r="367" spans="1:3" s="113" customFormat="1" x14ac:dyDescent="0.2">
      <c r="A367" s="55"/>
      <c r="B367" s="118"/>
      <c r="C367" s="118"/>
    </row>
    <row r="368" spans="1:3" s="113" customFormat="1" x14ac:dyDescent="0.2">
      <c r="A368" s="55"/>
      <c r="B368" s="118"/>
      <c r="C368" s="118"/>
    </row>
    <row r="369" spans="1:3" s="113" customFormat="1" x14ac:dyDescent="0.2">
      <c r="A369" s="55"/>
      <c r="B369" s="118"/>
      <c r="C369" s="118"/>
    </row>
    <row r="370" spans="1:3" s="113" customFormat="1" x14ac:dyDescent="0.2">
      <c r="A370" s="55"/>
      <c r="B370" s="118"/>
      <c r="C370" s="118"/>
    </row>
    <row r="371" spans="1:3" s="113" customFormat="1" x14ac:dyDescent="0.2">
      <c r="A371" s="55"/>
      <c r="B371" s="118"/>
      <c r="C371" s="118"/>
    </row>
    <row r="372" spans="1:3" s="113" customFormat="1" x14ac:dyDescent="0.2">
      <c r="A372" s="55"/>
      <c r="B372" s="118"/>
      <c r="C372" s="118"/>
    </row>
    <row r="373" spans="1:3" s="113" customFormat="1" x14ac:dyDescent="0.2">
      <c r="A373" s="55"/>
      <c r="B373" s="118"/>
      <c r="C373" s="118"/>
    </row>
    <row r="374" spans="1:3" s="113" customFormat="1" x14ac:dyDescent="0.2">
      <c r="A374" s="55"/>
      <c r="B374" s="118"/>
      <c r="C374" s="118"/>
    </row>
    <row r="375" spans="1:3" s="113" customFormat="1" x14ac:dyDescent="0.2">
      <c r="A375" s="55"/>
      <c r="B375" s="118"/>
      <c r="C375" s="118"/>
    </row>
    <row r="376" spans="1:3" s="113" customFormat="1" x14ac:dyDescent="0.2">
      <c r="A376" s="55"/>
      <c r="B376" s="118"/>
      <c r="C376" s="118"/>
    </row>
    <row r="377" spans="1:3" s="113" customFormat="1" x14ac:dyDescent="0.2">
      <c r="A377" s="55"/>
      <c r="B377" s="118"/>
      <c r="C377" s="118"/>
    </row>
    <row r="378" spans="1:3" s="113" customFormat="1" x14ac:dyDescent="0.2">
      <c r="A378" s="55"/>
      <c r="B378" s="118"/>
      <c r="C378" s="118"/>
    </row>
    <row r="379" spans="1:3" s="113" customFormat="1" x14ac:dyDescent="0.2">
      <c r="A379" s="55"/>
      <c r="B379" s="118"/>
      <c r="C379" s="118"/>
    </row>
    <row r="380" spans="1:3" s="113" customFormat="1" x14ac:dyDescent="0.2">
      <c r="A380" s="55"/>
      <c r="B380" s="118"/>
      <c r="C380" s="118"/>
    </row>
    <row r="381" spans="1:3" s="113" customFormat="1" x14ac:dyDescent="0.2">
      <c r="A381" s="55"/>
      <c r="B381" s="118"/>
      <c r="C381" s="118"/>
    </row>
    <row r="382" spans="1:3" s="113" customFormat="1" x14ac:dyDescent="0.2">
      <c r="A382" s="55"/>
      <c r="B382" s="118"/>
      <c r="C382" s="118"/>
    </row>
    <row r="383" spans="1:3" s="113" customFormat="1" x14ac:dyDescent="0.2">
      <c r="A383" s="55"/>
      <c r="B383" s="118"/>
      <c r="C383" s="118"/>
    </row>
    <row r="384" spans="1:3" s="113" customFormat="1" x14ac:dyDescent="0.2">
      <c r="A384" s="55"/>
      <c r="B384" s="118"/>
      <c r="C384" s="118"/>
    </row>
    <row r="385" spans="1:3" s="113" customFormat="1" x14ac:dyDescent="0.2">
      <c r="A385" s="55"/>
      <c r="B385" s="118"/>
      <c r="C385" s="118"/>
    </row>
    <row r="386" spans="1:3" s="113" customFormat="1" x14ac:dyDescent="0.2">
      <c r="A386" s="55"/>
      <c r="B386" s="118"/>
      <c r="C386" s="118"/>
    </row>
    <row r="387" spans="1:3" s="113" customFormat="1" x14ac:dyDescent="0.2">
      <c r="A387" s="55"/>
      <c r="B387" s="118"/>
      <c r="C387" s="118"/>
    </row>
    <row r="388" spans="1:3" s="113" customFormat="1" x14ac:dyDescent="0.2">
      <c r="A388" s="55"/>
      <c r="B388" s="118"/>
      <c r="C388" s="118"/>
    </row>
    <row r="389" spans="1:3" s="113" customFormat="1" x14ac:dyDescent="0.2">
      <c r="A389" s="55"/>
      <c r="B389" s="118"/>
      <c r="C389" s="118"/>
    </row>
    <row r="390" spans="1:3" s="113" customFormat="1" x14ac:dyDescent="0.2">
      <c r="A390" s="55"/>
      <c r="B390" s="118"/>
      <c r="C390" s="118"/>
    </row>
    <row r="391" spans="1:3" s="113" customFormat="1" x14ac:dyDescent="0.2">
      <c r="A391" s="55"/>
      <c r="B391" s="118"/>
      <c r="C391" s="118"/>
    </row>
    <row r="392" spans="1:3" s="113" customFormat="1" x14ac:dyDescent="0.2">
      <c r="A392" s="55"/>
      <c r="B392" s="118"/>
      <c r="C392" s="118"/>
    </row>
    <row r="393" spans="1:3" s="113" customFormat="1" x14ac:dyDescent="0.2">
      <c r="A393" s="55"/>
      <c r="B393" s="118"/>
      <c r="C393" s="118"/>
    </row>
    <row r="394" spans="1:3" s="113" customFormat="1" x14ac:dyDescent="0.2">
      <c r="A394" s="55"/>
      <c r="B394" s="118"/>
      <c r="C394" s="118"/>
    </row>
    <row r="395" spans="1:3" s="113" customFormat="1" x14ac:dyDescent="0.2">
      <c r="A395" s="55"/>
      <c r="B395" s="118"/>
      <c r="C395" s="118"/>
    </row>
    <row r="396" spans="1:3" s="113" customFormat="1" x14ac:dyDescent="0.2">
      <c r="A396" s="55"/>
      <c r="B396" s="118"/>
      <c r="C396" s="118"/>
    </row>
    <row r="397" spans="1:3" s="113" customFormat="1" x14ac:dyDescent="0.2">
      <c r="A397" s="55"/>
      <c r="B397" s="118"/>
      <c r="C397" s="118"/>
    </row>
    <row r="398" spans="1:3" s="113" customFormat="1" x14ac:dyDescent="0.2">
      <c r="A398" s="55"/>
      <c r="B398" s="118"/>
      <c r="C398" s="118"/>
    </row>
    <row r="399" spans="1:3" s="113" customFormat="1" x14ac:dyDescent="0.2">
      <c r="A399" s="55"/>
      <c r="B399" s="118"/>
      <c r="C399" s="118"/>
    </row>
    <row r="400" spans="1:3" s="113" customFormat="1" x14ac:dyDescent="0.2">
      <c r="A400" s="55"/>
      <c r="B400" s="118"/>
      <c r="C400" s="118"/>
    </row>
    <row r="401" spans="1:3" s="113" customFormat="1" x14ac:dyDescent="0.2">
      <c r="A401" s="55"/>
      <c r="B401" s="118"/>
      <c r="C401" s="118"/>
    </row>
    <row r="402" spans="1:3" s="113" customFormat="1" x14ac:dyDescent="0.2">
      <c r="A402" s="55"/>
      <c r="B402" s="118"/>
      <c r="C402" s="118"/>
    </row>
    <row r="403" spans="1:3" s="113" customFormat="1" x14ac:dyDescent="0.2">
      <c r="A403" s="55"/>
      <c r="B403" s="118"/>
      <c r="C403" s="118"/>
    </row>
    <row r="404" spans="1:3" s="113" customFormat="1" x14ac:dyDescent="0.2">
      <c r="A404" s="55"/>
      <c r="B404" s="118"/>
      <c r="C404" s="118"/>
    </row>
    <row r="405" spans="1:3" s="113" customFormat="1" x14ac:dyDescent="0.2">
      <c r="A405" s="55"/>
      <c r="B405" s="118"/>
      <c r="C405" s="118"/>
    </row>
    <row r="406" spans="1:3" s="113" customFormat="1" x14ac:dyDescent="0.2">
      <c r="A406" s="55"/>
      <c r="B406" s="118"/>
      <c r="C406" s="118"/>
    </row>
    <row r="407" spans="1:3" s="113" customFormat="1" x14ac:dyDescent="0.2">
      <c r="A407" s="55"/>
      <c r="B407" s="118"/>
      <c r="C407" s="118"/>
    </row>
    <row r="408" spans="1:3" s="113" customFormat="1" x14ac:dyDescent="0.2">
      <c r="A408" s="55"/>
      <c r="B408" s="118"/>
      <c r="C408" s="118"/>
    </row>
    <row r="409" spans="1:3" s="113" customFormat="1" x14ac:dyDescent="0.2">
      <c r="A409" s="55"/>
      <c r="B409" s="118"/>
      <c r="C409" s="118"/>
    </row>
    <row r="410" spans="1:3" s="113" customFormat="1" x14ac:dyDescent="0.2">
      <c r="A410" s="55"/>
      <c r="B410" s="118"/>
      <c r="C410" s="118"/>
    </row>
    <row r="411" spans="1:3" s="113" customFormat="1" x14ac:dyDescent="0.2">
      <c r="A411" s="55"/>
      <c r="B411" s="118"/>
      <c r="C411" s="118"/>
    </row>
    <row r="412" spans="1:3" s="113" customFormat="1" x14ac:dyDescent="0.2">
      <c r="A412" s="55"/>
      <c r="B412" s="118"/>
      <c r="C412" s="118"/>
    </row>
    <row r="413" spans="1:3" s="113" customFormat="1" x14ac:dyDescent="0.2">
      <c r="A413" s="55"/>
      <c r="B413" s="118"/>
      <c r="C413" s="118"/>
    </row>
    <row r="414" spans="1:3" s="113" customFormat="1" x14ac:dyDescent="0.2">
      <c r="A414" s="55"/>
      <c r="B414" s="118"/>
      <c r="C414" s="118"/>
    </row>
    <row r="415" spans="1:3" s="113" customFormat="1" x14ac:dyDescent="0.2">
      <c r="A415" s="55"/>
      <c r="B415" s="118"/>
      <c r="C415" s="118"/>
    </row>
    <row r="416" spans="1:3" s="113" customFormat="1" x14ac:dyDescent="0.2">
      <c r="A416" s="55"/>
      <c r="B416" s="118"/>
      <c r="C416" s="118"/>
    </row>
    <row r="417" spans="1:3" s="113" customFormat="1" x14ac:dyDescent="0.2">
      <c r="A417" s="55"/>
      <c r="B417" s="118"/>
      <c r="C417" s="118"/>
    </row>
    <row r="418" spans="1:3" s="113" customFormat="1" x14ac:dyDescent="0.2">
      <c r="A418" s="55"/>
      <c r="B418" s="118"/>
      <c r="C418" s="118"/>
    </row>
    <row r="419" spans="1:3" s="113" customFormat="1" x14ac:dyDescent="0.2">
      <c r="A419" s="55"/>
      <c r="B419" s="118"/>
      <c r="C419" s="118"/>
    </row>
    <row r="420" spans="1:3" s="113" customFormat="1" x14ac:dyDescent="0.2">
      <c r="A420" s="55"/>
      <c r="B420" s="118"/>
      <c r="C420" s="118"/>
    </row>
    <row r="421" spans="1:3" s="113" customFormat="1" x14ac:dyDescent="0.2">
      <c r="A421" s="55"/>
      <c r="B421" s="118"/>
      <c r="C421" s="118"/>
    </row>
    <row r="422" spans="1:3" s="113" customFormat="1" x14ac:dyDescent="0.2">
      <c r="A422" s="55"/>
      <c r="B422" s="118"/>
      <c r="C422" s="118"/>
    </row>
    <row r="423" spans="1:3" s="113" customFormat="1" x14ac:dyDescent="0.2">
      <c r="A423" s="55"/>
      <c r="B423" s="118"/>
      <c r="C423" s="118"/>
    </row>
    <row r="424" spans="1:3" s="113" customFormat="1" x14ac:dyDescent="0.2">
      <c r="A424" s="55"/>
      <c r="B424" s="118"/>
      <c r="C424" s="118"/>
    </row>
    <row r="425" spans="1:3" s="113" customFormat="1" x14ac:dyDescent="0.2">
      <c r="A425" s="55"/>
      <c r="B425" s="118"/>
      <c r="C425" s="118"/>
    </row>
    <row r="426" spans="1:3" s="113" customFormat="1" x14ac:dyDescent="0.2">
      <c r="A426" s="55"/>
      <c r="B426" s="118"/>
      <c r="C426" s="118"/>
    </row>
    <row r="427" spans="1:3" s="113" customFormat="1" x14ac:dyDescent="0.2">
      <c r="A427" s="55"/>
      <c r="B427" s="118"/>
      <c r="C427" s="118"/>
    </row>
    <row r="428" spans="1:3" s="113" customFormat="1" x14ac:dyDescent="0.2">
      <c r="A428" s="55"/>
      <c r="B428" s="118"/>
      <c r="C428" s="118"/>
    </row>
    <row r="429" spans="1:3" s="113" customFormat="1" x14ac:dyDescent="0.2">
      <c r="A429" s="55"/>
      <c r="B429" s="118"/>
      <c r="C429" s="118"/>
    </row>
    <row r="430" spans="1:3" s="113" customFormat="1" x14ac:dyDescent="0.2">
      <c r="A430" s="55"/>
      <c r="B430" s="118"/>
      <c r="C430" s="118"/>
    </row>
    <row r="431" spans="1:3" s="113" customFormat="1" x14ac:dyDescent="0.2">
      <c r="A431" s="55"/>
      <c r="B431" s="118"/>
      <c r="C431" s="118"/>
    </row>
    <row r="432" spans="1:3" s="113" customFormat="1" x14ac:dyDescent="0.2">
      <c r="A432" s="55"/>
      <c r="B432" s="118"/>
      <c r="C432" s="118"/>
    </row>
    <row r="433" spans="1:3" s="113" customFormat="1" x14ac:dyDescent="0.2">
      <c r="A433" s="55"/>
      <c r="B433" s="118"/>
      <c r="C433" s="118"/>
    </row>
    <row r="434" spans="1:3" s="113" customFormat="1" x14ac:dyDescent="0.2">
      <c r="A434" s="55"/>
      <c r="B434" s="118"/>
      <c r="C434" s="118"/>
    </row>
    <row r="435" spans="1:3" s="113" customFormat="1" x14ac:dyDescent="0.2">
      <c r="A435" s="55"/>
      <c r="B435" s="118"/>
      <c r="C435" s="118"/>
    </row>
    <row r="436" spans="1:3" s="113" customFormat="1" x14ac:dyDescent="0.2">
      <c r="A436" s="55"/>
      <c r="B436" s="118"/>
      <c r="C436" s="118"/>
    </row>
    <row r="437" spans="1:3" s="113" customFormat="1" x14ac:dyDescent="0.2">
      <c r="A437" s="55"/>
      <c r="B437" s="118"/>
      <c r="C437" s="118"/>
    </row>
    <row r="438" spans="1:3" s="113" customFormat="1" x14ac:dyDescent="0.2">
      <c r="A438" s="55"/>
      <c r="B438" s="118"/>
      <c r="C438" s="118"/>
    </row>
    <row r="439" spans="1:3" s="113" customFormat="1" x14ac:dyDescent="0.2">
      <c r="A439" s="55"/>
      <c r="B439" s="118"/>
      <c r="C439" s="118"/>
    </row>
    <row r="440" spans="1:3" s="113" customFormat="1" x14ac:dyDescent="0.2">
      <c r="A440" s="55"/>
      <c r="B440" s="118"/>
      <c r="C440" s="118"/>
    </row>
    <row r="441" spans="1:3" s="113" customFormat="1" x14ac:dyDescent="0.2">
      <c r="A441" s="55"/>
      <c r="B441" s="118"/>
      <c r="C441" s="118"/>
    </row>
    <row r="442" spans="1:3" s="113" customFormat="1" x14ac:dyDescent="0.2">
      <c r="A442" s="55"/>
      <c r="B442" s="118"/>
      <c r="C442" s="118"/>
    </row>
    <row r="443" spans="1:3" s="113" customFormat="1" x14ac:dyDescent="0.2">
      <c r="A443" s="55"/>
      <c r="B443" s="118"/>
      <c r="C443" s="118"/>
    </row>
    <row r="444" spans="1:3" s="113" customFormat="1" x14ac:dyDescent="0.2">
      <c r="A444" s="55"/>
      <c r="B444" s="118"/>
      <c r="C444" s="118"/>
    </row>
    <row r="445" spans="1:3" s="113" customFormat="1" x14ac:dyDescent="0.2">
      <c r="A445" s="55"/>
      <c r="B445" s="118"/>
      <c r="C445" s="118"/>
    </row>
    <row r="446" spans="1:3" s="113" customFormat="1" x14ac:dyDescent="0.2">
      <c r="A446" s="55"/>
      <c r="B446" s="118"/>
      <c r="C446" s="118"/>
    </row>
    <row r="447" spans="1:3" s="113" customFormat="1" x14ac:dyDescent="0.2">
      <c r="A447" s="55"/>
      <c r="B447" s="118"/>
      <c r="C447" s="118"/>
    </row>
    <row r="448" spans="1:3" s="113" customFormat="1" x14ac:dyDescent="0.2">
      <c r="A448" s="55"/>
      <c r="B448" s="118"/>
      <c r="C448" s="118"/>
    </row>
    <row r="449" spans="1:3" s="113" customFormat="1" x14ac:dyDescent="0.2">
      <c r="A449" s="55"/>
      <c r="B449" s="118"/>
      <c r="C449" s="118"/>
    </row>
    <row r="450" spans="1:3" s="113" customFormat="1" x14ac:dyDescent="0.2">
      <c r="A450" s="55"/>
      <c r="B450" s="118"/>
      <c r="C450" s="118"/>
    </row>
    <row r="451" spans="1:3" s="113" customFormat="1" x14ac:dyDescent="0.2">
      <c r="A451" s="55"/>
      <c r="B451" s="118"/>
      <c r="C451" s="118"/>
    </row>
    <row r="452" spans="1:3" s="113" customFormat="1" x14ac:dyDescent="0.2">
      <c r="A452" s="55"/>
      <c r="B452" s="118"/>
      <c r="C452" s="118"/>
    </row>
    <row r="453" spans="1:3" s="113" customFormat="1" x14ac:dyDescent="0.2">
      <c r="A453" s="55"/>
      <c r="B453" s="118"/>
      <c r="C453" s="118"/>
    </row>
    <row r="454" spans="1:3" s="113" customFormat="1" x14ac:dyDescent="0.2">
      <c r="A454" s="55"/>
      <c r="B454" s="118"/>
      <c r="C454" s="118"/>
    </row>
    <row r="455" spans="1:3" s="113" customFormat="1" x14ac:dyDescent="0.2">
      <c r="A455" s="55"/>
      <c r="B455" s="118"/>
      <c r="C455" s="118"/>
    </row>
    <row r="456" spans="1:3" s="113" customFormat="1" x14ac:dyDescent="0.2">
      <c r="A456" s="55"/>
      <c r="B456" s="118"/>
      <c r="C456" s="118"/>
    </row>
    <row r="457" spans="1:3" s="113" customFormat="1" x14ac:dyDescent="0.2">
      <c r="A457" s="55"/>
      <c r="B457" s="118"/>
      <c r="C457" s="118"/>
    </row>
    <row r="458" spans="1:3" s="113" customFormat="1" x14ac:dyDescent="0.2">
      <c r="A458" s="55"/>
      <c r="B458" s="118"/>
      <c r="C458" s="118"/>
    </row>
    <row r="459" spans="1:3" s="113" customFormat="1" x14ac:dyDescent="0.2">
      <c r="A459" s="55"/>
      <c r="B459" s="118"/>
      <c r="C459" s="118"/>
    </row>
    <row r="460" spans="1:3" s="113" customFormat="1" x14ac:dyDescent="0.2">
      <c r="A460" s="55"/>
      <c r="B460" s="118"/>
      <c r="C460" s="118"/>
    </row>
    <row r="461" spans="1:3" s="113" customFormat="1" x14ac:dyDescent="0.2">
      <c r="A461" s="55"/>
      <c r="B461" s="118"/>
      <c r="C461" s="118"/>
    </row>
    <row r="462" spans="1:3" s="113" customFormat="1" x14ac:dyDescent="0.2">
      <c r="A462" s="55"/>
      <c r="B462" s="118"/>
      <c r="C462" s="118"/>
    </row>
    <row r="463" spans="1:3" s="113" customFormat="1" x14ac:dyDescent="0.2">
      <c r="A463" s="55"/>
      <c r="B463" s="118"/>
      <c r="C463" s="118"/>
    </row>
    <row r="464" spans="1:3" s="113" customFormat="1" x14ac:dyDescent="0.2">
      <c r="A464" s="55"/>
      <c r="B464" s="118"/>
      <c r="C464" s="118"/>
    </row>
    <row r="465" spans="1:3" s="113" customFormat="1" x14ac:dyDescent="0.2">
      <c r="A465" s="55"/>
      <c r="B465" s="118"/>
      <c r="C465" s="118"/>
    </row>
    <row r="466" spans="1:3" s="113" customFormat="1" x14ac:dyDescent="0.2">
      <c r="A466" s="55"/>
      <c r="B466" s="118"/>
      <c r="C466" s="118"/>
    </row>
    <row r="467" spans="1:3" s="113" customFormat="1" x14ac:dyDescent="0.2">
      <c r="A467" s="55"/>
      <c r="B467" s="118"/>
      <c r="C467" s="118"/>
    </row>
    <row r="468" spans="1:3" s="113" customFormat="1" x14ac:dyDescent="0.2">
      <c r="A468" s="55"/>
      <c r="B468" s="118"/>
      <c r="C468" s="118"/>
    </row>
    <row r="469" spans="1:3" s="113" customFormat="1" x14ac:dyDescent="0.2">
      <c r="A469" s="55"/>
      <c r="B469" s="118"/>
      <c r="C469" s="118"/>
    </row>
    <row r="470" spans="1:3" s="113" customFormat="1" x14ac:dyDescent="0.2">
      <c r="A470" s="55"/>
      <c r="B470" s="118"/>
      <c r="C470" s="118"/>
    </row>
    <row r="471" spans="1:3" s="113" customFormat="1" x14ac:dyDescent="0.2">
      <c r="A471" s="55"/>
      <c r="B471" s="118"/>
      <c r="C471" s="118"/>
    </row>
    <row r="472" spans="1:3" s="113" customFormat="1" x14ac:dyDescent="0.2">
      <c r="A472" s="55"/>
      <c r="B472" s="118"/>
      <c r="C472" s="118"/>
    </row>
    <row r="473" spans="1:3" s="113" customFormat="1" x14ac:dyDescent="0.2">
      <c r="A473" s="55"/>
      <c r="B473" s="118"/>
      <c r="C473" s="118"/>
    </row>
    <row r="474" spans="1:3" s="113" customFormat="1" x14ac:dyDescent="0.2">
      <c r="A474" s="55"/>
      <c r="B474" s="118"/>
      <c r="C474" s="118"/>
    </row>
    <row r="475" spans="1:3" s="113" customFormat="1" x14ac:dyDescent="0.2">
      <c r="A475" s="55"/>
      <c r="B475" s="118"/>
      <c r="C475" s="118"/>
    </row>
    <row r="476" spans="1:3" s="113" customFormat="1" x14ac:dyDescent="0.2">
      <c r="A476" s="55"/>
      <c r="B476" s="118"/>
      <c r="C476" s="118"/>
    </row>
    <row r="477" spans="1:3" s="113" customFormat="1" x14ac:dyDescent="0.2">
      <c r="A477" s="55"/>
      <c r="B477" s="118"/>
      <c r="C477" s="118"/>
    </row>
    <row r="478" spans="1:3" s="113" customFormat="1" x14ac:dyDescent="0.2">
      <c r="A478" s="55"/>
      <c r="B478" s="118"/>
      <c r="C478" s="118"/>
    </row>
    <row r="479" spans="1:3" s="113" customFormat="1" x14ac:dyDescent="0.2">
      <c r="A479" s="55"/>
      <c r="B479" s="118"/>
      <c r="C479" s="118"/>
    </row>
    <row r="480" spans="1:3" s="113" customFormat="1" x14ac:dyDescent="0.2">
      <c r="A480" s="55"/>
      <c r="B480" s="118"/>
      <c r="C480" s="118"/>
    </row>
    <row r="481" spans="1:3" s="113" customFormat="1" x14ac:dyDescent="0.2">
      <c r="A481" s="55"/>
      <c r="B481" s="118"/>
      <c r="C481" s="118"/>
    </row>
    <row r="482" spans="1:3" s="113" customFormat="1" x14ac:dyDescent="0.2">
      <c r="A482" s="55"/>
      <c r="B482" s="118"/>
      <c r="C482" s="118"/>
    </row>
    <row r="483" spans="1:3" s="113" customFormat="1" x14ac:dyDescent="0.2">
      <c r="A483" s="55"/>
      <c r="B483" s="118"/>
      <c r="C483" s="118"/>
    </row>
    <row r="484" spans="1:3" s="113" customFormat="1" x14ac:dyDescent="0.2">
      <c r="A484" s="55"/>
      <c r="B484" s="118"/>
      <c r="C484" s="118"/>
    </row>
    <row r="485" spans="1:3" s="113" customFormat="1" x14ac:dyDescent="0.2">
      <c r="A485" s="55"/>
      <c r="B485" s="118"/>
      <c r="C485" s="118"/>
    </row>
    <row r="486" spans="1:3" s="113" customFormat="1" x14ac:dyDescent="0.2">
      <c r="A486" s="55"/>
      <c r="B486" s="118"/>
      <c r="C486" s="118"/>
    </row>
    <row r="487" spans="1:3" s="113" customFormat="1" x14ac:dyDescent="0.2">
      <c r="A487" s="55"/>
      <c r="B487" s="118"/>
      <c r="C487" s="118"/>
    </row>
    <row r="488" spans="1:3" s="113" customFormat="1" x14ac:dyDescent="0.2">
      <c r="A488" s="55"/>
      <c r="B488" s="118"/>
      <c r="C488" s="118"/>
    </row>
    <row r="489" spans="1:3" s="113" customFormat="1" x14ac:dyDescent="0.2">
      <c r="A489" s="55"/>
      <c r="B489" s="118"/>
      <c r="C489" s="118"/>
    </row>
    <row r="490" spans="1:3" s="113" customFormat="1" x14ac:dyDescent="0.2">
      <c r="A490" s="55"/>
      <c r="B490" s="118"/>
      <c r="C490" s="118"/>
    </row>
    <row r="491" spans="1:3" s="113" customFormat="1" x14ac:dyDescent="0.2">
      <c r="A491" s="55"/>
      <c r="B491" s="118"/>
      <c r="C491" s="118"/>
    </row>
    <row r="492" spans="1:3" s="113" customFormat="1" x14ac:dyDescent="0.2">
      <c r="A492" s="55"/>
      <c r="B492" s="118"/>
      <c r="C492" s="118"/>
    </row>
    <row r="493" spans="1:3" s="113" customFormat="1" x14ac:dyDescent="0.2">
      <c r="A493" s="55"/>
      <c r="B493" s="118"/>
      <c r="C493" s="118"/>
    </row>
    <row r="494" spans="1:3" s="113" customFormat="1" x14ac:dyDescent="0.2">
      <c r="A494" s="55"/>
      <c r="B494" s="118"/>
      <c r="C494" s="118"/>
    </row>
    <row r="495" spans="1:3" s="113" customFormat="1" x14ac:dyDescent="0.2">
      <c r="A495" s="55"/>
      <c r="B495" s="118"/>
      <c r="C495" s="118"/>
    </row>
    <row r="496" spans="1:3" s="113" customFormat="1" x14ac:dyDescent="0.2">
      <c r="A496" s="55"/>
      <c r="B496" s="118"/>
      <c r="C496" s="118"/>
    </row>
    <row r="497" spans="1:3" s="113" customFormat="1" x14ac:dyDescent="0.2">
      <c r="A497" s="55"/>
      <c r="B497" s="118"/>
      <c r="C497" s="118"/>
    </row>
    <row r="498" spans="1:3" s="113" customFormat="1" x14ac:dyDescent="0.2">
      <c r="A498" s="55"/>
      <c r="B498" s="118"/>
      <c r="C498" s="118"/>
    </row>
    <row r="499" spans="1:3" s="113" customFormat="1" x14ac:dyDescent="0.2">
      <c r="A499" s="55"/>
      <c r="B499" s="118"/>
      <c r="C499" s="118"/>
    </row>
    <row r="500" spans="1:3" s="113" customFormat="1" x14ac:dyDescent="0.2">
      <c r="A500" s="55"/>
      <c r="B500" s="118"/>
      <c r="C500" s="118"/>
    </row>
    <row r="501" spans="1:3" s="113" customFormat="1" x14ac:dyDescent="0.2">
      <c r="A501" s="55"/>
      <c r="B501" s="118"/>
      <c r="C501" s="118"/>
    </row>
    <row r="502" spans="1:3" s="113" customFormat="1" x14ac:dyDescent="0.2">
      <c r="A502" s="55"/>
      <c r="B502" s="118"/>
      <c r="C502" s="118"/>
    </row>
    <row r="503" spans="1:3" s="113" customFormat="1" x14ac:dyDescent="0.2">
      <c r="A503" s="55"/>
      <c r="B503" s="118"/>
      <c r="C503" s="118"/>
    </row>
    <row r="504" spans="1:3" s="113" customFormat="1" x14ac:dyDescent="0.2">
      <c r="A504" s="55"/>
      <c r="B504" s="118"/>
      <c r="C504" s="118"/>
    </row>
    <row r="505" spans="1:3" s="113" customFormat="1" x14ac:dyDescent="0.2">
      <c r="A505" s="55"/>
      <c r="B505" s="118"/>
      <c r="C505" s="118"/>
    </row>
    <row r="506" spans="1:3" s="113" customFormat="1" x14ac:dyDescent="0.2">
      <c r="A506" s="55"/>
      <c r="B506" s="118"/>
      <c r="C506" s="118"/>
    </row>
    <row r="507" spans="1:3" s="113" customFormat="1" x14ac:dyDescent="0.2">
      <c r="A507" s="55"/>
      <c r="B507" s="118"/>
      <c r="C507" s="118"/>
    </row>
    <row r="508" spans="1:3" s="113" customFormat="1" x14ac:dyDescent="0.2">
      <c r="A508" s="55"/>
      <c r="B508" s="118"/>
      <c r="C508" s="118"/>
    </row>
    <row r="509" spans="1:3" s="113" customFormat="1" x14ac:dyDescent="0.2">
      <c r="A509" s="55"/>
      <c r="B509" s="118"/>
      <c r="C509" s="118"/>
    </row>
    <row r="510" spans="1:3" s="113" customFormat="1" x14ac:dyDescent="0.2">
      <c r="A510" s="55"/>
      <c r="B510" s="118"/>
      <c r="C510" s="118"/>
    </row>
    <row r="511" spans="1:3" s="113" customFormat="1" x14ac:dyDescent="0.2">
      <c r="A511" s="55"/>
      <c r="B511" s="118"/>
      <c r="C511" s="118"/>
    </row>
    <row r="512" spans="1:3" s="113" customFormat="1" x14ac:dyDescent="0.2">
      <c r="A512" s="55"/>
      <c r="B512" s="118"/>
      <c r="C512" s="118"/>
    </row>
    <row r="513" spans="1:3" s="113" customFormat="1" x14ac:dyDescent="0.2">
      <c r="A513" s="55"/>
      <c r="B513" s="118"/>
      <c r="C513" s="118"/>
    </row>
    <row r="514" spans="1:3" s="113" customFormat="1" x14ac:dyDescent="0.2">
      <c r="A514" s="55"/>
      <c r="B514" s="118"/>
      <c r="C514" s="118"/>
    </row>
    <row r="515" spans="1:3" s="113" customFormat="1" x14ac:dyDescent="0.2">
      <c r="A515" s="55"/>
      <c r="B515" s="118"/>
      <c r="C515" s="118"/>
    </row>
    <row r="516" spans="1:3" s="113" customFormat="1" x14ac:dyDescent="0.2">
      <c r="A516" s="55"/>
      <c r="B516" s="118"/>
      <c r="C516" s="118"/>
    </row>
    <row r="517" spans="1:3" s="113" customFormat="1" x14ac:dyDescent="0.2">
      <c r="A517" s="55"/>
      <c r="B517" s="118"/>
      <c r="C517" s="118"/>
    </row>
    <row r="518" spans="1:3" s="113" customFormat="1" x14ac:dyDescent="0.2">
      <c r="A518" s="55"/>
      <c r="B518" s="118"/>
      <c r="C518" s="118"/>
    </row>
    <row r="519" spans="1:3" s="113" customFormat="1" x14ac:dyDescent="0.2">
      <c r="A519" s="55"/>
      <c r="B519" s="118"/>
      <c r="C519" s="118"/>
    </row>
    <row r="520" spans="1:3" s="113" customFormat="1" x14ac:dyDescent="0.2">
      <c r="A520" s="55"/>
      <c r="B520" s="118"/>
      <c r="C520" s="118"/>
    </row>
    <row r="521" spans="1:3" s="113" customFormat="1" x14ac:dyDescent="0.2">
      <c r="A521" s="55"/>
      <c r="B521" s="118"/>
      <c r="C521" s="118"/>
    </row>
    <row r="522" spans="1:3" s="113" customFormat="1" x14ac:dyDescent="0.2">
      <c r="A522" s="55"/>
      <c r="B522" s="118"/>
      <c r="C522" s="118"/>
    </row>
    <row r="523" spans="1:3" s="113" customFormat="1" x14ac:dyDescent="0.2">
      <c r="A523" s="55"/>
      <c r="B523" s="118"/>
      <c r="C523" s="118"/>
    </row>
    <row r="524" spans="1:3" s="113" customFormat="1" x14ac:dyDescent="0.2">
      <c r="A524" s="55"/>
      <c r="B524" s="118"/>
      <c r="C524" s="118"/>
    </row>
    <row r="525" spans="1:3" s="113" customFormat="1" x14ac:dyDescent="0.2">
      <c r="A525" s="55"/>
      <c r="B525" s="118"/>
      <c r="C525" s="118"/>
    </row>
    <row r="526" spans="1:3" s="113" customFormat="1" x14ac:dyDescent="0.2">
      <c r="A526" s="55"/>
      <c r="B526" s="118"/>
      <c r="C526" s="118"/>
    </row>
    <row r="527" spans="1:3" s="113" customFormat="1" x14ac:dyDescent="0.2">
      <c r="A527" s="55"/>
      <c r="B527" s="118"/>
      <c r="C527" s="118"/>
    </row>
    <row r="528" spans="1:3" s="113" customFormat="1" x14ac:dyDescent="0.2">
      <c r="A528" s="55"/>
      <c r="B528" s="118"/>
      <c r="C528" s="118"/>
    </row>
    <row r="529" spans="1:3" s="113" customFormat="1" x14ac:dyDescent="0.2">
      <c r="A529" s="55"/>
      <c r="B529" s="118"/>
      <c r="C529" s="118"/>
    </row>
    <row r="530" spans="1:3" s="113" customFormat="1" x14ac:dyDescent="0.2">
      <c r="A530" s="55"/>
      <c r="B530" s="118"/>
      <c r="C530" s="118"/>
    </row>
    <row r="531" spans="1:3" s="113" customFormat="1" x14ac:dyDescent="0.2">
      <c r="A531" s="55"/>
      <c r="B531" s="118"/>
      <c r="C531" s="118"/>
    </row>
    <row r="532" spans="1:3" s="113" customFormat="1" x14ac:dyDescent="0.2">
      <c r="A532" s="55"/>
      <c r="B532" s="118"/>
      <c r="C532" s="118"/>
    </row>
    <row r="533" spans="1:3" s="113" customFormat="1" x14ac:dyDescent="0.2">
      <c r="A533" s="55"/>
      <c r="B533" s="118"/>
      <c r="C533" s="118"/>
    </row>
    <row r="534" spans="1:3" s="113" customFormat="1" x14ac:dyDescent="0.2">
      <c r="A534" s="55"/>
      <c r="B534" s="118"/>
      <c r="C534" s="118"/>
    </row>
    <row r="535" spans="1:3" s="113" customFormat="1" x14ac:dyDescent="0.2">
      <c r="A535" s="55"/>
      <c r="B535" s="118"/>
      <c r="C535" s="118"/>
    </row>
    <row r="536" spans="1:3" s="113" customFormat="1" x14ac:dyDescent="0.2">
      <c r="A536" s="55"/>
      <c r="B536" s="118"/>
      <c r="C536" s="118"/>
    </row>
    <row r="537" spans="1:3" s="113" customFormat="1" x14ac:dyDescent="0.2">
      <c r="A537" s="55"/>
      <c r="B537" s="118"/>
      <c r="C537" s="118"/>
    </row>
    <row r="538" spans="1:3" s="113" customFormat="1" x14ac:dyDescent="0.2">
      <c r="A538" s="55"/>
      <c r="B538" s="118"/>
      <c r="C538" s="118"/>
    </row>
    <row r="539" spans="1:3" s="113" customFormat="1" x14ac:dyDescent="0.2">
      <c r="A539" s="55"/>
      <c r="B539" s="118"/>
      <c r="C539" s="118"/>
    </row>
    <row r="540" spans="1:3" s="113" customFormat="1" x14ac:dyDescent="0.2">
      <c r="A540" s="55"/>
      <c r="B540" s="118"/>
      <c r="C540" s="118"/>
    </row>
    <row r="541" spans="1:3" s="113" customFormat="1" x14ac:dyDescent="0.2">
      <c r="A541" s="55"/>
      <c r="B541" s="118"/>
      <c r="C541" s="118"/>
    </row>
    <row r="542" spans="1:3" s="113" customFormat="1" x14ac:dyDescent="0.2">
      <c r="A542" s="55"/>
      <c r="B542" s="118"/>
      <c r="C542" s="118"/>
    </row>
    <row r="543" spans="1:3" s="113" customFormat="1" x14ac:dyDescent="0.2">
      <c r="A543" s="55"/>
      <c r="B543" s="118"/>
      <c r="C543" s="118"/>
    </row>
    <row r="544" spans="1:3" s="113" customFormat="1" x14ac:dyDescent="0.2">
      <c r="A544" s="55"/>
      <c r="B544" s="118"/>
      <c r="C544" s="118"/>
    </row>
    <row r="545" spans="1:3" s="113" customFormat="1" x14ac:dyDescent="0.2">
      <c r="A545" s="55"/>
      <c r="B545" s="118"/>
      <c r="C545" s="118"/>
    </row>
    <row r="546" spans="1:3" s="113" customFormat="1" x14ac:dyDescent="0.2">
      <c r="A546" s="55"/>
      <c r="B546" s="118"/>
      <c r="C546" s="118"/>
    </row>
    <row r="547" spans="1:3" s="113" customFormat="1" x14ac:dyDescent="0.2">
      <c r="A547" s="55"/>
      <c r="B547" s="118"/>
      <c r="C547" s="118"/>
    </row>
    <row r="548" spans="1:3" s="113" customFormat="1" x14ac:dyDescent="0.2">
      <c r="A548" s="55"/>
      <c r="B548" s="118"/>
      <c r="C548" s="118"/>
    </row>
    <row r="549" spans="1:3" s="113" customFormat="1" x14ac:dyDescent="0.2">
      <c r="A549" s="55"/>
      <c r="B549" s="118"/>
      <c r="C549" s="118"/>
    </row>
    <row r="550" spans="1:3" s="113" customFormat="1" x14ac:dyDescent="0.2">
      <c r="A550" s="55"/>
      <c r="B550" s="118"/>
      <c r="C550" s="118"/>
    </row>
    <row r="551" spans="1:3" s="113" customFormat="1" x14ac:dyDescent="0.2">
      <c r="A551" s="55"/>
      <c r="B551" s="118"/>
      <c r="C551" s="118"/>
    </row>
    <row r="552" spans="1:3" s="113" customFormat="1" x14ac:dyDescent="0.2">
      <c r="A552" s="55"/>
      <c r="B552" s="118"/>
      <c r="C552" s="118"/>
    </row>
    <row r="553" spans="1:3" s="113" customFormat="1" x14ac:dyDescent="0.2">
      <c r="A553" s="55"/>
      <c r="B553" s="118"/>
      <c r="C553" s="118"/>
    </row>
    <row r="554" spans="1:3" s="113" customFormat="1" x14ac:dyDescent="0.2">
      <c r="A554" s="55"/>
      <c r="B554" s="118"/>
      <c r="C554" s="118"/>
    </row>
    <row r="555" spans="1:3" s="113" customFormat="1" x14ac:dyDescent="0.2">
      <c r="A555" s="55"/>
      <c r="B555" s="118"/>
      <c r="C555" s="118"/>
    </row>
    <row r="556" spans="1:3" s="113" customFormat="1" x14ac:dyDescent="0.2">
      <c r="A556" s="55"/>
      <c r="B556" s="118"/>
      <c r="C556" s="118"/>
    </row>
    <row r="557" spans="1:3" s="113" customFormat="1" x14ac:dyDescent="0.2">
      <c r="A557" s="55"/>
      <c r="B557" s="118"/>
      <c r="C557" s="118"/>
    </row>
    <row r="558" spans="1:3" s="113" customFormat="1" x14ac:dyDescent="0.2">
      <c r="A558" s="55"/>
      <c r="B558" s="118"/>
      <c r="C558" s="118"/>
    </row>
    <row r="559" spans="1:3" s="113" customFormat="1" x14ac:dyDescent="0.2">
      <c r="A559" s="55"/>
      <c r="B559" s="118"/>
      <c r="C559" s="118"/>
    </row>
    <row r="560" spans="1:3" s="113" customFormat="1" x14ac:dyDescent="0.2">
      <c r="A560" s="55"/>
      <c r="B560" s="118"/>
      <c r="C560" s="118"/>
    </row>
    <row r="561" spans="1:3" s="113" customFormat="1" x14ac:dyDescent="0.2">
      <c r="A561" s="55"/>
      <c r="B561" s="118"/>
      <c r="C561" s="118"/>
    </row>
    <row r="562" spans="1:3" s="113" customFormat="1" x14ac:dyDescent="0.2">
      <c r="A562" s="55"/>
      <c r="B562" s="118"/>
      <c r="C562" s="118"/>
    </row>
    <row r="563" spans="1:3" s="113" customFormat="1" x14ac:dyDescent="0.2">
      <c r="A563" s="55"/>
      <c r="B563" s="118"/>
      <c r="C563" s="118"/>
    </row>
    <row r="564" spans="1:3" s="113" customFormat="1" x14ac:dyDescent="0.2">
      <c r="A564" s="55"/>
      <c r="B564" s="118"/>
      <c r="C564" s="118"/>
    </row>
    <row r="565" spans="1:3" s="113" customFormat="1" x14ac:dyDescent="0.2">
      <c r="A565" s="55"/>
      <c r="B565" s="118"/>
      <c r="C565" s="118"/>
    </row>
    <row r="566" spans="1:3" s="113" customFormat="1" x14ac:dyDescent="0.2">
      <c r="A566" s="55"/>
      <c r="B566" s="118"/>
      <c r="C566" s="118"/>
    </row>
    <row r="567" spans="1:3" s="113" customFormat="1" x14ac:dyDescent="0.2">
      <c r="A567" s="55"/>
      <c r="B567" s="118"/>
      <c r="C567" s="118"/>
    </row>
    <row r="568" spans="1:3" s="113" customFormat="1" x14ac:dyDescent="0.2">
      <c r="A568" s="55"/>
      <c r="B568" s="118"/>
      <c r="C568" s="118"/>
    </row>
    <row r="569" spans="1:3" s="113" customFormat="1" x14ac:dyDescent="0.2">
      <c r="A569" s="55"/>
      <c r="B569" s="118"/>
      <c r="C569" s="118"/>
    </row>
    <row r="570" spans="1:3" s="113" customFormat="1" x14ac:dyDescent="0.2">
      <c r="A570" s="55"/>
      <c r="B570" s="118"/>
      <c r="C570" s="118"/>
    </row>
    <row r="571" spans="1:3" s="113" customFormat="1" x14ac:dyDescent="0.2">
      <c r="A571" s="55"/>
      <c r="B571" s="118"/>
      <c r="C571" s="118"/>
    </row>
    <row r="572" spans="1:3" s="113" customFormat="1" x14ac:dyDescent="0.2">
      <c r="A572" s="55"/>
      <c r="B572" s="118"/>
      <c r="C572" s="118"/>
    </row>
    <row r="573" spans="1:3" s="113" customFormat="1" x14ac:dyDescent="0.2">
      <c r="A573" s="55"/>
      <c r="B573" s="118"/>
      <c r="C573" s="118"/>
    </row>
    <row r="574" spans="1:3" s="113" customFormat="1" x14ac:dyDescent="0.2">
      <c r="A574" s="55"/>
      <c r="B574" s="118"/>
      <c r="C574" s="118"/>
    </row>
    <row r="575" spans="1:3" s="113" customFormat="1" x14ac:dyDescent="0.2">
      <c r="A575" s="55"/>
      <c r="B575" s="118"/>
      <c r="C575" s="118"/>
    </row>
    <row r="576" spans="1:3" s="113" customFormat="1" x14ac:dyDescent="0.2">
      <c r="A576" s="55"/>
      <c r="B576" s="118"/>
      <c r="C576" s="118"/>
    </row>
    <row r="577" spans="1:3" s="113" customFormat="1" x14ac:dyDescent="0.2">
      <c r="A577" s="55"/>
      <c r="B577" s="118"/>
      <c r="C577" s="118"/>
    </row>
    <row r="578" spans="1:3" s="113" customFormat="1" x14ac:dyDescent="0.2">
      <c r="A578" s="55"/>
      <c r="B578" s="118"/>
      <c r="C578" s="118"/>
    </row>
    <row r="579" spans="1:3" s="113" customFormat="1" x14ac:dyDescent="0.2">
      <c r="A579" s="55"/>
      <c r="B579" s="118"/>
      <c r="C579" s="118"/>
    </row>
    <row r="580" spans="1:3" s="113" customFormat="1" x14ac:dyDescent="0.2">
      <c r="A580" s="55"/>
      <c r="B580" s="118"/>
      <c r="C580" s="118"/>
    </row>
    <row r="581" spans="1:3" s="113" customFormat="1" x14ac:dyDescent="0.2">
      <c r="A581" s="55"/>
      <c r="B581" s="118"/>
      <c r="C581" s="118"/>
    </row>
    <row r="582" spans="1:3" s="113" customFormat="1" x14ac:dyDescent="0.2">
      <c r="A582" s="55"/>
      <c r="B582" s="118"/>
      <c r="C582" s="118"/>
    </row>
    <row r="583" spans="1:3" s="113" customFormat="1" x14ac:dyDescent="0.2">
      <c r="A583" s="55"/>
      <c r="B583" s="118"/>
      <c r="C583" s="118"/>
    </row>
    <row r="584" spans="1:3" s="113" customFormat="1" x14ac:dyDescent="0.2">
      <c r="A584" s="55"/>
      <c r="B584" s="118"/>
      <c r="C584" s="118"/>
    </row>
    <row r="585" spans="1:3" s="113" customFormat="1" x14ac:dyDescent="0.2">
      <c r="A585" s="55"/>
      <c r="B585" s="118"/>
      <c r="C585" s="118"/>
    </row>
    <row r="586" spans="1:3" s="113" customFormat="1" x14ac:dyDescent="0.2">
      <c r="A586" s="55"/>
      <c r="B586" s="118"/>
      <c r="C586" s="118"/>
    </row>
    <row r="587" spans="1:3" s="113" customFormat="1" x14ac:dyDescent="0.2">
      <c r="A587" s="55"/>
      <c r="B587" s="118"/>
      <c r="C587" s="118"/>
    </row>
    <row r="588" spans="1:3" s="113" customFormat="1" x14ac:dyDescent="0.2">
      <c r="A588" s="55"/>
      <c r="B588" s="118"/>
      <c r="C588" s="118"/>
    </row>
    <row r="589" spans="1:3" s="113" customFormat="1" x14ac:dyDescent="0.2">
      <c r="A589" s="55"/>
      <c r="B589" s="118"/>
      <c r="C589" s="118"/>
    </row>
    <row r="590" spans="1:3" s="113" customFormat="1" x14ac:dyDescent="0.2">
      <c r="A590" s="55"/>
      <c r="B590" s="118"/>
      <c r="C590" s="118"/>
    </row>
    <row r="591" spans="1:3" s="113" customFormat="1" x14ac:dyDescent="0.2">
      <c r="A591" s="55"/>
      <c r="B591" s="118"/>
      <c r="C591" s="118"/>
    </row>
    <row r="592" spans="1:3" s="113" customFormat="1" x14ac:dyDescent="0.2">
      <c r="A592" s="55"/>
      <c r="B592" s="118"/>
      <c r="C592" s="118"/>
    </row>
    <row r="593" spans="1:3" s="113" customFormat="1" x14ac:dyDescent="0.2">
      <c r="A593" s="55"/>
      <c r="B593" s="118"/>
      <c r="C593" s="118"/>
    </row>
    <row r="594" spans="1:3" s="113" customFormat="1" x14ac:dyDescent="0.2">
      <c r="A594" s="55"/>
      <c r="B594" s="118"/>
      <c r="C594" s="118"/>
    </row>
    <row r="595" spans="1:3" s="113" customFormat="1" x14ac:dyDescent="0.2">
      <c r="A595" s="55"/>
      <c r="B595" s="118"/>
      <c r="C595" s="118"/>
    </row>
    <row r="596" spans="1:3" s="113" customFormat="1" x14ac:dyDescent="0.2">
      <c r="A596" s="55"/>
      <c r="B596" s="118"/>
      <c r="C596" s="118"/>
    </row>
    <row r="597" spans="1:3" s="113" customFormat="1" x14ac:dyDescent="0.2">
      <c r="A597" s="55"/>
      <c r="B597" s="118"/>
      <c r="C597" s="118"/>
    </row>
    <row r="598" spans="1:3" s="113" customFormat="1" x14ac:dyDescent="0.2">
      <c r="A598" s="55"/>
      <c r="B598" s="118"/>
      <c r="C598" s="118"/>
    </row>
    <row r="599" spans="1:3" s="113" customFormat="1" x14ac:dyDescent="0.2">
      <c r="A599" s="55"/>
      <c r="B599" s="118"/>
      <c r="C599" s="118"/>
    </row>
    <row r="600" spans="1:3" s="113" customFormat="1" x14ac:dyDescent="0.2">
      <c r="A600" s="55"/>
      <c r="B600" s="118"/>
      <c r="C600" s="118"/>
    </row>
    <row r="601" spans="1:3" s="113" customFormat="1" x14ac:dyDescent="0.2">
      <c r="A601" s="55"/>
      <c r="B601" s="118"/>
      <c r="C601" s="118"/>
    </row>
    <row r="602" spans="1:3" s="113" customFormat="1" x14ac:dyDescent="0.2">
      <c r="A602" s="55"/>
      <c r="B602" s="118"/>
      <c r="C602" s="118"/>
    </row>
    <row r="603" spans="1:3" s="113" customFormat="1" x14ac:dyDescent="0.2">
      <c r="A603" s="55"/>
      <c r="B603" s="118"/>
      <c r="C603" s="118"/>
    </row>
    <row r="604" spans="1:3" s="113" customFormat="1" x14ac:dyDescent="0.2">
      <c r="A604" s="55"/>
      <c r="B604" s="118"/>
      <c r="C604" s="118"/>
    </row>
    <row r="605" spans="1:3" s="113" customFormat="1" x14ac:dyDescent="0.2">
      <c r="A605" s="55"/>
      <c r="B605" s="118"/>
      <c r="C605" s="118"/>
    </row>
    <row r="606" spans="1:3" s="113" customFormat="1" x14ac:dyDescent="0.2">
      <c r="A606" s="55"/>
      <c r="B606" s="118"/>
      <c r="C606" s="118"/>
    </row>
    <row r="607" spans="1:3" s="113" customFormat="1" x14ac:dyDescent="0.2">
      <c r="A607" s="55"/>
      <c r="B607" s="118"/>
      <c r="C607" s="118"/>
    </row>
    <row r="608" spans="1:3" s="113" customFormat="1" x14ac:dyDescent="0.2">
      <c r="A608" s="55"/>
      <c r="B608" s="118"/>
      <c r="C608" s="118"/>
    </row>
    <row r="609" spans="1:3" s="113" customFormat="1" x14ac:dyDescent="0.2">
      <c r="A609" s="55"/>
      <c r="B609" s="118"/>
      <c r="C609" s="118"/>
    </row>
    <row r="610" spans="1:3" s="113" customFormat="1" x14ac:dyDescent="0.2">
      <c r="A610" s="55"/>
      <c r="B610" s="118"/>
      <c r="C610" s="118"/>
    </row>
    <row r="611" spans="1:3" s="113" customFormat="1" x14ac:dyDescent="0.2">
      <c r="A611" s="55"/>
      <c r="B611" s="118"/>
      <c r="C611" s="118"/>
    </row>
    <row r="612" spans="1:3" s="113" customFormat="1" x14ac:dyDescent="0.2">
      <c r="A612" s="55"/>
      <c r="B612" s="118"/>
      <c r="C612" s="118"/>
    </row>
    <row r="613" spans="1:3" s="113" customFormat="1" x14ac:dyDescent="0.2">
      <c r="A613" s="55"/>
      <c r="B613" s="118"/>
      <c r="C613" s="118"/>
    </row>
    <row r="614" spans="1:3" s="113" customFormat="1" x14ac:dyDescent="0.2">
      <c r="A614" s="55"/>
      <c r="B614" s="118"/>
      <c r="C614" s="118"/>
    </row>
    <row r="615" spans="1:3" s="113" customFormat="1" x14ac:dyDescent="0.2">
      <c r="A615" s="55"/>
      <c r="B615" s="118"/>
      <c r="C615" s="118"/>
    </row>
    <row r="616" spans="1:3" s="113" customFormat="1" x14ac:dyDescent="0.2">
      <c r="A616" s="55"/>
      <c r="B616" s="118"/>
      <c r="C616" s="118"/>
    </row>
    <row r="617" spans="1:3" s="113" customFormat="1" x14ac:dyDescent="0.2">
      <c r="A617" s="55"/>
      <c r="B617" s="118"/>
      <c r="C617" s="118"/>
    </row>
    <row r="618" spans="1:3" s="113" customFormat="1" x14ac:dyDescent="0.2">
      <c r="A618" s="55"/>
      <c r="B618" s="118"/>
      <c r="C618" s="118"/>
    </row>
    <row r="619" spans="1:3" s="113" customFormat="1" x14ac:dyDescent="0.2">
      <c r="A619" s="55"/>
      <c r="B619" s="118"/>
      <c r="C619" s="118"/>
    </row>
    <row r="620" spans="1:3" s="113" customFormat="1" x14ac:dyDescent="0.2">
      <c r="A620" s="55"/>
      <c r="B620" s="118"/>
      <c r="C620" s="118"/>
    </row>
    <row r="621" spans="1:3" s="113" customFormat="1" x14ac:dyDescent="0.2">
      <c r="A621" s="55"/>
      <c r="B621" s="118"/>
      <c r="C621" s="118"/>
    </row>
    <row r="622" spans="1:3" s="113" customFormat="1" x14ac:dyDescent="0.2">
      <c r="A622" s="55"/>
      <c r="B622" s="118"/>
      <c r="C622" s="118"/>
    </row>
    <row r="623" spans="1:3" s="113" customFormat="1" x14ac:dyDescent="0.2">
      <c r="A623" s="55"/>
      <c r="B623" s="118"/>
      <c r="C623" s="118"/>
    </row>
    <row r="624" spans="1:3" s="113" customFormat="1" x14ac:dyDescent="0.2">
      <c r="A624" s="55"/>
      <c r="B624" s="118"/>
      <c r="C624" s="118"/>
    </row>
    <row r="625" spans="1:3" s="113" customFormat="1" x14ac:dyDescent="0.2">
      <c r="A625" s="55"/>
      <c r="B625" s="118"/>
      <c r="C625" s="118"/>
    </row>
    <row r="626" spans="1:3" s="113" customFormat="1" x14ac:dyDescent="0.2">
      <c r="A626" s="55"/>
      <c r="B626" s="118"/>
      <c r="C626" s="118"/>
    </row>
    <row r="627" spans="1:3" s="113" customFormat="1" x14ac:dyDescent="0.2">
      <c r="A627" s="55"/>
      <c r="B627" s="118"/>
      <c r="C627" s="118"/>
    </row>
    <row r="628" spans="1:3" s="113" customFormat="1" x14ac:dyDescent="0.2">
      <c r="A628" s="55"/>
      <c r="B628" s="118"/>
      <c r="C628" s="118"/>
    </row>
    <row r="629" spans="1:3" s="113" customFormat="1" x14ac:dyDescent="0.2">
      <c r="A629" s="55"/>
      <c r="B629" s="118"/>
      <c r="C629" s="118"/>
    </row>
    <row r="630" spans="1:3" s="113" customFormat="1" x14ac:dyDescent="0.2">
      <c r="A630" s="55"/>
      <c r="B630" s="118"/>
      <c r="C630" s="118"/>
    </row>
    <row r="631" spans="1:3" s="113" customFormat="1" x14ac:dyDescent="0.2">
      <c r="A631" s="55"/>
      <c r="B631" s="118"/>
      <c r="C631" s="118"/>
    </row>
    <row r="632" spans="1:3" s="113" customFormat="1" x14ac:dyDescent="0.2">
      <c r="A632" s="55"/>
      <c r="B632" s="118"/>
      <c r="C632" s="118"/>
    </row>
    <row r="633" spans="1:3" s="113" customFormat="1" x14ac:dyDescent="0.2">
      <c r="A633" s="55"/>
      <c r="B633" s="118"/>
      <c r="C633" s="118"/>
    </row>
    <row r="634" spans="1:3" s="113" customFormat="1" x14ac:dyDescent="0.2">
      <c r="A634" s="55"/>
      <c r="B634" s="118"/>
      <c r="C634" s="118"/>
    </row>
    <row r="635" spans="1:3" s="113" customFormat="1" x14ac:dyDescent="0.2">
      <c r="A635" s="55"/>
      <c r="B635" s="118"/>
      <c r="C635" s="118"/>
    </row>
    <row r="636" spans="1:3" s="113" customFormat="1" x14ac:dyDescent="0.2">
      <c r="A636" s="55"/>
      <c r="B636" s="118"/>
      <c r="C636" s="118"/>
    </row>
    <row r="637" spans="1:3" s="113" customFormat="1" x14ac:dyDescent="0.2">
      <c r="A637" s="55"/>
      <c r="B637" s="118"/>
      <c r="C637" s="118"/>
    </row>
    <row r="638" spans="1:3" s="113" customFormat="1" x14ac:dyDescent="0.2">
      <c r="A638" s="55"/>
      <c r="B638" s="118"/>
      <c r="C638" s="118"/>
    </row>
    <row r="639" spans="1:3" s="113" customFormat="1" x14ac:dyDescent="0.2">
      <c r="A639" s="55"/>
      <c r="B639" s="118"/>
      <c r="C639" s="118"/>
    </row>
    <row r="640" spans="1:3" s="113" customFormat="1" x14ac:dyDescent="0.2">
      <c r="A640" s="55"/>
      <c r="B640" s="118"/>
      <c r="C640" s="118"/>
    </row>
    <row r="641" spans="1:3" s="113" customFormat="1" x14ac:dyDescent="0.2">
      <c r="A641" s="55"/>
      <c r="B641" s="118"/>
      <c r="C641" s="118"/>
    </row>
    <row r="642" spans="1:3" s="113" customFormat="1" x14ac:dyDescent="0.2">
      <c r="A642" s="55"/>
      <c r="B642" s="118"/>
      <c r="C642" s="118"/>
    </row>
    <row r="643" spans="1:3" s="113" customFormat="1" x14ac:dyDescent="0.2">
      <c r="A643" s="55"/>
      <c r="B643" s="118"/>
      <c r="C643" s="118"/>
    </row>
    <row r="644" spans="1:3" s="113" customFormat="1" x14ac:dyDescent="0.2">
      <c r="A644" s="55"/>
      <c r="B644" s="118"/>
      <c r="C644" s="118"/>
    </row>
    <row r="645" spans="1:3" s="113" customFormat="1" x14ac:dyDescent="0.2">
      <c r="A645" s="55"/>
      <c r="B645" s="118"/>
      <c r="C645" s="118"/>
    </row>
    <row r="646" spans="1:3" s="113" customFormat="1" x14ac:dyDescent="0.2">
      <c r="A646" s="55"/>
      <c r="B646" s="118"/>
      <c r="C646" s="118"/>
    </row>
    <row r="647" spans="1:3" s="113" customFormat="1" x14ac:dyDescent="0.2">
      <c r="A647" s="55"/>
      <c r="B647" s="118"/>
      <c r="C647" s="118"/>
    </row>
    <row r="648" spans="1:3" s="113" customFormat="1" x14ac:dyDescent="0.2">
      <c r="A648" s="55"/>
      <c r="B648" s="118"/>
      <c r="C648" s="118"/>
    </row>
    <row r="649" spans="1:3" s="113" customFormat="1" x14ac:dyDescent="0.2">
      <c r="A649" s="55"/>
      <c r="B649" s="118"/>
      <c r="C649" s="118"/>
    </row>
    <row r="650" spans="1:3" s="113" customFormat="1" x14ac:dyDescent="0.2">
      <c r="A650" s="55"/>
      <c r="B650" s="118"/>
      <c r="C650" s="118"/>
    </row>
    <row r="651" spans="1:3" s="113" customFormat="1" x14ac:dyDescent="0.2">
      <c r="A651" s="55"/>
      <c r="B651" s="118"/>
      <c r="C651" s="118"/>
    </row>
    <row r="652" spans="1:3" s="113" customFormat="1" x14ac:dyDescent="0.2">
      <c r="A652" s="55"/>
      <c r="B652" s="118"/>
      <c r="C652" s="118"/>
    </row>
    <row r="653" spans="1:3" s="113" customFormat="1" x14ac:dyDescent="0.2">
      <c r="A653" s="55"/>
      <c r="B653" s="118"/>
      <c r="C653" s="118"/>
    </row>
    <row r="654" spans="1:3" s="113" customFormat="1" x14ac:dyDescent="0.2">
      <c r="A654" s="55"/>
      <c r="B654" s="118"/>
      <c r="C654" s="118"/>
    </row>
    <row r="655" spans="1:3" s="113" customFormat="1" x14ac:dyDescent="0.2">
      <c r="A655" s="55"/>
      <c r="B655" s="118"/>
      <c r="C655" s="118"/>
    </row>
    <row r="656" spans="1:3" s="113" customFormat="1" x14ac:dyDescent="0.2">
      <c r="A656" s="55"/>
      <c r="B656" s="118"/>
      <c r="C656" s="118"/>
    </row>
    <row r="657" spans="1:3" s="113" customFormat="1" x14ac:dyDescent="0.2">
      <c r="A657" s="55"/>
      <c r="B657" s="118"/>
      <c r="C657" s="118"/>
    </row>
    <row r="658" spans="1:3" s="113" customFormat="1" x14ac:dyDescent="0.2">
      <c r="A658" s="55"/>
      <c r="B658" s="118"/>
      <c r="C658" s="118"/>
    </row>
    <row r="659" spans="1:3" s="113" customFormat="1" x14ac:dyDescent="0.2">
      <c r="A659" s="55"/>
      <c r="B659" s="118"/>
      <c r="C659" s="118"/>
    </row>
    <row r="660" spans="1:3" s="113" customFormat="1" x14ac:dyDescent="0.2">
      <c r="A660" s="55"/>
      <c r="B660" s="118"/>
      <c r="C660" s="118"/>
    </row>
    <row r="661" spans="1:3" s="113" customFormat="1" x14ac:dyDescent="0.2">
      <c r="A661" s="55"/>
      <c r="B661" s="118"/>
      <c r="C661" s="118"/>
    </row>
    <row r="662" spans="1:3" s="113" customFormat="1" x14ac:dyDescent="0.2">
      <c r="A662" s="55"/>
      <c r="B662" s="118"/>
      <c r="C662" s="118"/>
    </row>
    <row r="663" spans="1:3" s="113" customFormat="1" x14ac:dyDescent="0.2">
      <c r="A663" s="55"/>
      <c r="B663" s="118"/>
      <c r="C663" s="118"/>
    </row>
    <row r="664" spans="1:3" s="113" customFormat="1" x14ac:dyDescent="0.2">
      <c r="A664" s="55"/>
      <c r="B664" s="118"/>
      <c r="C664" s="118"/>
    </row>
    <row r="665" spans="1:3" s="113" customFormat="1" x14ac:dyDescent="0.2">
      <c r="A665" s="55"/>
      <c r="B665" s="118"/>
      <c r="C665" s="118"/>
    </row>
    <row r="666" spans="1:3" s="113" customFormat="1" x14ac:dyDescent="0.2">
      <c r="A666" s="55"/>
      <c r="B666" s="118"/>
      <c r="C666" s="118"/>
    </row>
    <row r="667" spans="1:3" s="113" customFormat="1" x14ac:dyDescent="0.2">
      <c r="A667" s="55"/>
      <c r="B667" s="118"/>
      <c r="C667" s="118"/>
    </row>
    <row r="668" spans="1:3" s="113" customFormat="1" x14ac:dyDescent="0.2">
      <c r="A668" s="55"/>
      <c r="B668" s="118"/>
      <c r="C668" s="118"/>
    </row>
    <row r="669" spans="1:3" s="113" customFormat="1" x14ac:dyDescent="0.2">
      <c r="A669" s="55"/>
      <c r="B669" s="118"/>
      <c r="C669" s="118"/>
    </row>
    <row r="670" spans="1:3" s="113" customFormat="1" x14ac:dyDescent="0.2">
      <c r="A670" s="55"/>
      <c r="B670" s="118"/>
      <c r="C670" s="118"/>
    </row>
    <row r="671" spans="1:3" s="113" customFormat="1" x14ac:dyDescent="0.2">
      <c r="A671" s="55"/>
      <c r="B671" s="118"/>
      <c r="C671" s="118"/>
    </row>
    <row r="672" spans="1:3" s="113" customFormat="1" x14ac:dyDescent="0.2">
      <c r="A672" s="55"/>
      <c r="B672" s="118"/>
      <c r="C672" s="118"/>
    </row>
    <row r="673" spans="1:3" s="113" customFormat="1" x14ac:dyDescent="0.2">
      <c r="A673" s="55"/>
      <c r="B673" s="118"/>
      <c r="C673" s="118"/>
    </row>
    <row r="674" spans="1:3" s="113" customFormat="1" x14ac:dyDescent="0.2">
      <c r="A674" s="55"/>
      <c r="B674" s="118"/>
      <c r="C674" s="118"/>
    </row>
    <row r="675" spans="1:3" s="113" customFormat="1" x14ac:dyDescent="0.2">
      <c r="A675" s="55"/>
      <c r="B675" s="118"/>
      <c r="C675" s="118"/>
    </row>
    <row r="676" spans="1:3" s="113" customFormat="1" x14ac:dyDescent="0.2">
      <c r="A676" s="55"/>
      <c r="B676" s="118"/>
      <c r="C676" s="118"/>
    </row>
    <row r="677" spans="1:3" s="113" customFormat="1" x14ac:dyDescent="0.2">
      <c r="A677" s="55"/>
      <c r="B677" s="118"/>
      <c r="C677" s="118"/>
    </row>
    <row r="678" spans="1:3" s="113" customFormat="1" x14ac:dyDescent="0.2">
      <c r="A678" s="55"/>
      <c r="B678" s="118"/>
      <c r="C678" s="118"/>
    </row>
    <row r="679" spans="1:3" s="113" customFormat="1" x14ac:dyDescent="0.2">
      <c r="A679" s="55"/>
      <c r="B679" s="118"/>
      <c r="C679" s="118"/>
    </row>
    <row r="680" spans="1:3" s="113" customFormat="1" x14ac:dyDescent="0.2">
      <c r="A680" s="55"/>
      <c r="B680" s="118"/>
      <c r="C680" s="118"/>
    </row>
    <row r="681" spans="1:3" s="113" customFormat="1" x14ac:dyDescent="0.2">
      <c r="A681" s="55"/>
      <c r="B681" s="118"/>
      <c r="C681" s="118"/>
    </row>
    <row r="682" spans="1:3" s="113" customFormat="1" x14ac:dyDescent="0.2">
      <c r="A682" s="55"/>
      <c r="B682" s="118"/>
      <c r="C682" s="118"/>
    </row>
    <row r="683" spans="1:3" s="113" customFormat="1" x14ac:dyDescent="0.2">
      <c r="A683" s="55"/>
      <c r="B683" s="118"/>
      <c r="C683" s="118"/>
    </row>
    <row r="684" spans="1:3" s="113" customFormat="1" x14ac:dyDescent="0.2">
      <c r="A684" s="55"/>
      <c r="B684" s="118"/>
      <c r="C684" s="118"/>
    </row>
    <row r="685" spans="1:3" s="113" customFormat="1" x14ac:dyDescent="0.2">
      <c r="A685" s="55"/>
      <c r="B685" s="118"/>
      <c r="C685" s="118"/>
    </row>
    <row r="686" spans="1:3" s="113" customFormat="1" x14ac:dyDescent="0.2">
      <c r="A686" s="55"/>
      <c r="B686" s="118"/>
      <c r="C686" s="118"/>
    </row>
    <row r="687" spans="1:3" s="113" customFormat="1" x14ac:dyDescent="0.2">
      <c r="A687" s="55"/>
      <c r="B687" s="118"/>
      <c r="C687" s="118"/>
    </row>
    <row r="688" spans="1:3" s="113" customFormat="1" x14ac:dyDescent="0.2">
      <c r="A688" s="55"/>
      <c r="B688" s="118"/>
      <c r="C688" s="118"/>
    </row>
    <row r="689" spans="1:3" s="113" customFormat="1" x14ac:dyDescent="0.2">
      <c r="A689" s="55"/>
      <c r="B689" s="118"/>
      <c r="C689" s="118"/>
    </row>
    <row r="690" spans="1:3" s="113" customFormat="1" x14ac:dyDescent="0.2">
      <c r="A690" s="55"/>
      <c r="B690" s="118"/>
      <c r="C690" s="118"/>
    </row>
    <row r="691" spans="1:3" s="113" customFormat="1" x14ac:dyDescent="0.2">
      <c r="A691" s="55"/>
      <c r="B691" s="118"/>
      <c r="C691" s="118"/>
    </row>
    <row r="692" spans="1:3" s="113" customFormat="1" x14ac:dyDescent="0.2">
      <c r="A692" s="55"/>
      <c r="B692" s="118"/>
      <c r="C692" s="118"/>
    </row>
    <row r="693" spans="1:3" s="113" customFormat="1" x14ac:dyDescent="0.2">
      <c r="A693" s="55"/>
      <c r="B693" s="118"/>
      <c r="C693" s="118"/>
    </row>
    <row r="694" spans="1:3" s="113" customFormat="1" x14ac:dyDescent="0.2">
      <c r="A694" s="55"/>
      <c r="B694" s="118"/>
      <c r="C694" s="118"/>
    </row>
    <row r="695" spans="1:3" s="113" customFormat="1" x14ac:dyDescent="0.2">
      <c r="A695" s="55"/>
      <c r="B695" s="118"/>
      <c r="C695" s="118"/>
    </row>
    <row r="696" spans="1:3" s="113" customFormat="1" x14ac:dyDescent="0.2">
      <c r="A696" s="55"/>
      <c r="B696" s="118"/>
      <c r="C696" s="118"/>
    </row>
    <row r="697" spans="1:3" s="113" customFormat="1" x14ac:dyDescent="0.2">
      <c r="A697" s="55"/>
      <c r="B697" s="118"/>
      <c r="C697" s="118"/>
    </row>
    <row r="698" spans="1:3" s="113" customFormat="1" x14ac:dyDescent="0.2">
      <c r="A698" s="55"/>
      <c r="B698" s="118"/>
      <c r="C698" s="118"/>
    </row>
    <row r="699" spans="1:3" s="113" customFormat="1" x14ac:dyDescent="0.2">
      <c r="A699" s="55"/>
      <c r="B699" s="118"/>
      <c r="C699" s="118"/>
    </row>
    <row r="700" spans="1:3" s="113" customFormat="1" x14ac:dyDescent="0.2">
      <c r="A700" s="55"/>
      <c r="B700" s="118"/>
      <c r="C700" s="118"/>
    </row>
    <row r="701" spans="1:3" s="113" customFormat="1" x14ac:dyDescent="0.2">
      <c r="A701" s="55"/>
      <c r="B701" s="118"/>
      <c r="C701" s="118"/>
    </row>
    <row r="702" spans="1:3" s="113" customFormat="1" x14ac:dyDescent="0.2">
      <c r="A702" s="55"/>
      <c r="B702" s="118"/>
      <c r="C702" s="118"/>
    </row>
    <row r="703" spans="1:3" s="113" customFormat="1" x14ac:dyDescent="0.2">
      <c r="A703" s="55"/>
      <c r="B703" s="118"/>
      <c r="C703" s="118"/>
    </row>
    <row r="704" spans="1:3" s="113" customFormat="1" x14ac:dyDescent="0.2">
      <c r="A704" s="55"/>
      <c r="B704" s="118"/>
      <c r="C704" s="118"/>
    </row>
    <row r="705" spans="1:3" s="113" customFormat="1" x14ac:dyDescent="0.2">
      <c r="A705" s="55"/>
      <c r="B705" s="118"/>
      <c r="C705" s="118"/>
    </row>
    <row r="706" spans="1:3" s="113" customFormat="1" x14ac:dyDescent="0.2">
      <c r="A706" s="55"/>
      <c r="B706" s="118"/>
      <c r="C706" s="118"/>
    </row>
    <row r="707" spans="1:3" s="113" customFormat="1" x14ac:dyDescent="0.2">
      <c r="A707" s="55"/>
      <c r="B707" s="118"/>
      <c r="C707" s="118"/>
    </row>
    <row r="708" spans="1:3" s="113" customFormat="1" x14ac:dyDescent="0.2">
      <c r="A708" s="55"/>
      <c r="B708" s="118"/>
      <c r="C708" s="118"/>
    </row>
    <row r="709" spans="1:3" s="113" customFormat="1" x14ac:dyDescent="0.2">
      <c r="A709" s="55"/>
      <c r="B709" s="118"/>
      <c r="C709" s="118"/>
    </row>
    <row r="710" spans="1:3" s="113" customFormat="1" x14ac:dyDescent="0.2">
      <c r="A710" s="55"/>
      <c r="B710" s="118"/>
      <c r="C710" s="118"/>
    </row>
    <row r="711" spans="1:3" s="113" customFormat="1" x14ac:dyDescent="0.2">
      <c r="A711" s="55"/>
      <c r="B711" s="118"/>
      <c r="C711" s="118"/>
    </row>
    <row r="712" spans="1:3" s="113" customFormat="1" x14ac:dyDescent="0.2">
      <c r="A712" s="55"/>
      <c r="B712" s="118"/>
      <c r="C712" s="118"/>
    </row>
    <row r="713" spans="1:3" s="113" customFormat="1" x14ac:dyDescent="0.2">
      <c r="A713" s="55"/>
      <c r="B713" s="118"/>
      <c r="C713" s="118"/>
    </row>
    <row r="714" spans="1:3" s="113" customFormat="1" x14ac:dyDescent="0.2">
      <c r="A714" s="55"/>
      <c r="B714" s="118"/>
      <c r="C714" s="118"/>
    </row>
    <row r="715" spans="1:3" s="113" customFormat="1" x14ac:dyDescent="0.2">
      <c r="A715" s="55"/>
      <c r="B715" s="118"/>
      <c r="C715" s="118"/>
    </row>
    <row r="716" spans="1:3" s="113" customFormat="1" x14ac:dyDescent="0.2">
      <c r="A716" s="55"/>
      <c r="B716" s="118"/>
      <c r="C716" s="118"/>
    </row>
    <row r="717" spans="1:3" s="113" customFormat="1" x14ac:dyDescent="0.2">
      <c r="A717" s="55"/>
      <c r="B717" s="118"/>
      <c r="C717" s="118"/>
    </row>
    <row r="718" spans="1:3" s="113" customFormat="1" x14ac:dyDescent="0.2">
      <c r="A718" s="55"/>
      <c r="B718" s="118"/>
      <c r="C718" s="118"/>
    </row>
    <row r="719" spans="1:3" s="113" customFormat="1" x14ac:dyDescent="0.2">
      <c r="A719" s="55"/>
      <c r="B719" s="118"/>
      <c r="C719" s="118"/>
    </row>
    <row r="720" spans="1:3" s="113" customFormat="1" x14ac:dyDescent="0.2">
      <c r="A720" s="55"/>
      <c r="B720" s="118"/>
      <c r="C720" s="118"/>
    </row>
    <row r="721" spans="1:3" s="113" customFormat="1" x14ac:dyDescent="0.2">
      <c r="A721" s="55"/>
      <c r="B721" s="118"/>
      <c r="C721" s="118"/>
    </row>
    <row r="722" spans="1:3" s="113" customFormat="1" x14ac:dyDescent="0.2">
      <c r="A722" s="55"/>
      <c r="B722" s="118"/>
      <c r="C722" s="118"/>
    </row>
    <row r="723" spans="1:3" s="113" customFormat="1" x14ac:dyDescent="0.2">
      <c r="A723" s="55"/>
      <c r="B723" s="118"/>
      <c r="C723" s="118"/>
    </row>
    <row r="724" spans="1:3" s="113" customFormat="1" x14ac:dyDescent="0.2">
      <c r="A724" s="55"/>
      <c r="B724" s="118"/>
      <c r="C724" s="118"/>
    </row>
    <row r="725" spans="1:3" s="113" customFormat="1" x14ac:dyDescent="0.2">
      <c r="A725" s="55"/>
      <c r="B725" s="118"/>
      <c r="C725" s="118"/>
    </row>
    <row r="726" spans="1:3" s="113" customFormat="1" x14ac:dyDescent="0.2">
      <c r="A726" s="55"/>
      <c r="B726" s="118"/>
      <c r="C726" s="118"/>
    </row>
    <row r="727" spans="1:3" s="113" customFormat="1" x14ac:dyDescent="0.2">
      <c r="A727" s="55"/>
      <c r="B727" s="118"/>
      <c r="C727" s="118"/>
    </row>
    <row r="728" spans="1:3" s="113" customFormat="1" x14ac:dyDescent="0.2">
      <c r="A728" s="55"/>
      <c r="B728" s="118"/>
      <c r="C728" s="118"/>
    </row>
    <row r="729" spans="1:3" s="113" customFormat="1" x14ac:dyDescent="0.2">
      <c r="A729" s="55"/>
      <c r="B729" s="118"/>
      <c r="C729" s="118"/>
    </row>
    <row r="730" spans="1:3" s="113" customFormat="1" x14ac:dyDescent="0.2">
      <c r="A730" s="55"/>
      <c r="B730" s="118"/>
      <c r="C730" s="118"/>
    </row>
    <row r="731" spans="1:3" s="113" customFormat="1" x14ac:dyDescent="0.2">
      <c r="A731" s="55"/>
      <c r="B731" s="118"/>
      <c r="C731" s="118"/>
    </row>
    <row r="732" spans="1:3" s="113" customFormat="1" x14ac:dyDescent="0.2">
      <c r="A732" s="55"/>
      <c r="B732" s="118"/>
      <c r="C732" s="118"/>
    </row>
    <row r="733" spans="1:3" s="113" customFormat="1" x14ac:dyDescent="0.2">
      <c r="A733" s="55"/>
      <c r="B733" s="118"/>
      <c r="C733" s="118"/>
    </row>
    <row r="734" spans="1:3" s="113" customFormat="1" x14ac:dyDescent="0.2">
      <c r="A734" s="55"/>
      <c r="B734" s="118"/>
      <c r="C734" s="118"/>
    </row>
    <row r="735" spans="1:3" s="113" customFormat="1" x14ac:dyDescent="0.2">
      <c r="A735" s="55"/>
      <c r="B735" s="118"/>
      <c r="C735" s="118"/>
    </row>
    <row r="736" spans="1:3" s="113" customFormat="1" x14ac:dyDescent="0.2">
      <c r="A736" s="55"/>
      <c r="B736" s="118"/>
      <c r="C736" s="118"/>
    </row>
    <row r="737" spans="1:3" s="113" customFormat="1" x14ac:dyDescent="0.2">
      <c r="A737" s="55"/>
      <c r="B737" s="118"/>
      <c r="C737" s="118"/>
    </row>
    <row r="738" spans="1:3" s="113" customFormat="1" x14ac:dyDescent="0.2">
      <c r="A738" s="55"/>
      <c r="B738" s="118"/>
      <c r="C738" s="118"/>
    </row>
    <row r="739" spans="1:3" s="113" customFormat="1" x14ac:dyDescent="0.2">
      <c r="A739" s="55"/>
      <c r="B739" s="118"/>
      <c r="C739" s="118"/>
    </row>
    <row r="740" spans="1:3" s="113" customFormat="1" x14ac:dyDescent="0.2">
      <c r="A740" s="55"/>
      <c r="B740" s="118"/>
      <c r="C740" s="118"/>
    </row>
    <row r="741" spans="1:3" s="113" customFormat="1" x14ac:dyDescent="0.2">
      <c r="A741" s="55"/>
      <c r="B741" s="118"/>
      <c r="C741" s="118"/>
    </row>
    <row r="742" spans="1:3" s="113" customFormat="1" x14ac:dyDescent="0.2">
      <c r="A742" s="55"/>
      <c r="B742" s="118"/>
      <c r="C742" s="118"/>
    </row>
    <row r="743" spans="1:3" s="113" customFormat="1" x14ac:dyDescent="0.2">
      <c r="A743" s="55"/>
      <c r="B743" s="118"/>
      <c r="C743" s="118"/>
    </row>
    <row r="744" spans="1:3" s="113" customFormat="1" x14ac:dyDescent="0.2">
      <c r="A744" s="55"/>
      <c r="B744" s="118"/>
      <c r="C744" s="118"/>
    </row>
    <row r="745" spans="1:3" s="113" customFormat="1" x14ac:dyDescent="0.2">
      <c r="A745" s="55"/>
      <c r="B745" s="118"/>
      <c r="C745" s="118"/>
    </row>
    <row r="746" spans="1:3" s="113" customFormat="1" x14ac:dyDescent="0.2">
      <c r="A746" s="55"/>
      <c r="B746" s="118"/>
      <c r="C746" s="118"/>
    </row>
    <row r="747" spans="1:3" s="113" customFormat="1" x14ac:dyDescent="0.2">
      <c r="A747" s="55"/>
      <c r="B747" s="118"/>
      <c r="C747" s="118"/>
    </row>
    <row r="748" spans="1:3" s="113" customFormat="1" x14ac:dyDescent="0.2">
      <c r="A748" s="55"/>
      <c r="B748" s="118"/>
      <c r="C748" s="118"/>
    </row>
    <row r="749" spans="1:3" s="113" customFormat="1" x14ac:dyDescent="0.2">
      <c r="A749" s="55"/>
      <c r="B749" s="118"/>
      <c r="C749" s="118"/>
    </row>
    <row r="750" spans="1:3" s="113" customFormat="1" x14ac:dyDescent="0.2">
      <c r="A750" s="55"/>
      <c r="B750" s="118"/>
      <c r="C750" s="118"/>
    </row>
    <row r="751" spans="1:3" s="113" customFormat="1" x14ac:dyDescent="0.2">
      <c r="A751" s="55"/>
      <c r="B751" s="118"/>
      <c r="C751" s="118"/>
    </row>
    <row r="752" spans="1:3" s="113" customFormat="1" x14ac:dyDescent="0.2">
      <c r="A752" s="55"/>
      <c r="B752" s="118"/>
      <c r="C752" s="118"/>
    </row>
    <row r="753" spans="1:3" s="113" customFormat="1" x14ac:dyDescent="0.2">
      <c r="A753" s="55"/>
      <c r="B753" s="118"/>
      <c r="C753" s="118"/>
    </row>
    <row r="754" spans="1:3" s="113" customFormat="1" x14ac:dyDescent="0.2">
      <c r="A754" s="55"/>
      <c r="B754" s="118"/>
      <c r="C754" s="118"/>
    </row>
    <row r="755" spans="1:3" s="113" customFormat="1" x14ac:dyDescent="0.2">
      <c r="A755" s="55"/>
      <c r="B755" s="118"/>
      <c r="C755" s="118"/>
    </row>
    <row r="756" spans="1:3" s="113" customFormat="1" x14ac:dyDescent="0.2">
      <c r="A756" s="55"/>
      <c r="B756" s="118"/>
      <c r="C756" s="118"/>
    </row>
    <row r="757" spans="1:3" s="113" customFormat="1" x14ac:dyDescent="0.2">
      <c r="A757" s="55"/>
      <c r="B757" s="118"/>
      <c r="C757" s="118"/>
    </row>
    <row r="758" spans="1:3" s="113" customFormat="1" x14ac:dyDescent="0.2">
      <c r="A758" s="55"/>
      <c r="B758" s="118"/>
      <c r="C758" s="118"/>
    </row>
    <row r="759" spans="1:3" s="113" customFormat="1" x14ac:dyDescent="0.2">
      <c r="A759" s="55"/>
      <c r="B759" s="118"/>
      <c r="C759" s="118"/>
    </row>
    <row r="760" spans="1:3" s="113" customFormat="1" x14ac:dyDescent="0.2">
      <c r="A760" s="55"/>
      <c r="B760" s="118"/>
      <c r="C760" s="118"/>
    </row>
    <row r="761" spans="1:3" s="113" customFormat="1" x14ac:dyDescent="0.2">
      <c r="A761" s="55"/>
      <c r="B761" s="118"/>
      <c r="C761" s="118"/>
    </row>
    <row r="762" spans="1:3" s="113" customFormat="1" x14ac:dyDescent="0.2">
      <c r="A762" s="55"/>
      <c r="B762" s="118"/>
      <c r="C762" s="118"/>
    </row>
    <row r="763" spans="1:3" s="113" customFormat="1" x14ac:dyDescent="0.2">
      <c r="A763" s="55"/>
      <c r="B763" s="118"/>
      <c r="C763" s="118"/>
    </row>
    <row r="764" spans="1:3" s="113" customFormat="1" x14ac:dyDescent="0.2">
      <c r="A764" s="55"/>
      <c r="B764" s="118"/>
      <c r="C764" s="118"/>
    </row>
    <row r="765" spans="1:3" s="113" customFormat="1" x14ac:dyDescent="0.2">
      <c r="A765" s="55"/>
      <c r="B765" s="118"/>
      <c r="C765" s="118"/>
    </row>
    <row r="766" spans="1:3" s="113" customFormat="1" x14ac:dyDescent="0.2">
      <c r="A766" s="55"/>
      <c r="B766" s="118"/>
      <c r="C766" s="118"/>
    </row>
    <row r="767" spans="1:3" s="113" customFormat="1" x14ac:dyDescent="0.2">
      <c r="A767" s="55"/>
      <c r="B767" s="118"/>
      <c r="C767" s="118"/>
    </row>
    <row r="768" spans="1:3" s="113" customFormat="1" x14ac:dyDescent="0.2">
      <c r="A768" s="55"/>
      <c r="B768" s="118"/>
      <c r="C768" s="118"/>
    </row>
    <row r="769" spans="1:3" s="113" customFormat="1" x14ac:dyDescent="0.2">
      <c r="A769" s="55"/>
      <c r="B769" s="118"/>
      <c r="C769" s="118"/>
    </row>
    <row r="770" spans="1:3" s="113" customFormat="1" x14ac:dyDescent="0.2">
      <c r="A770" s="55"/>
      <c r="B770" s="118"/>
      <c r="C770" s="118"/>
    </row>
    <row r="771" spans="1:3" s="113" customFormat="1" x14ac:dyDescent="0.2">
      <c r="A771" s="55"/>
      <c r="B771" s="118"/>
      <c r="C771" s="118"/>
    </row>
    <row r="772" spans="1:3" s="113" customFormat="1" x14ac:dyDescent="0.2">
      <c r="A772" s="55"/>
      <c r="B772" s="118"/>
      <c r="C772" s="118"/>
    </row>
    <row r="773" spans="1:3" s="113" customFormat="1" x14ac:dyDescent="0.2">
      <c r="A773" s="55"/>
      <c r="B773" s="118"/>
      <c r="C773" s="118"/>
    </row>
    <row r="774" spans="1:3" s="113" customFormat="1" x14ac:dyDescent="0.2">
      <c r="A774" s="55"/>
      <c r="B774" s="118"/>
      <c r="C774" s="118"/>
    </row>
    <row r="775" spans="1:3" s="113" customFormat="1" x14ac:dyDescent="0.2">
      <c r="A775" s="55"/>
      <c r="B775" s="118"/>
      <c r="C775" s="118"/>
    </row>
    <row r="776" spans="1:3" s="113" customFormat="1" x14ac:dyDescent="0.2">
      <c r="A776" s="55"/>
      <c r="B776" s="118"/>
      <c r="C776" s="118"/>
    </row>
    <row r="777" spans="1:3" s="113" customFormat="1" x14ac:dyDescent="0.2">
      <c r="A777" s="55"/>
      <c r="B777" s="118"/>
      <c r="C777" s="118"/>
    </row>
    <row r="778" spans="1:3" s="113" customFormat="1" x14ac:dyDescent="0.2">
      <c r="A778" s="55"/>
      <c r="B778" s="118"/>
      <c r="C778" s="118"/>
    </row>
    <row r="779" spans="1:3" s="113" customFormat="1" x14ac:dyDescent="0.2">
      <c r="A779" s="55"/>
      <c r="B779" s="118"/>
      <c r="C779" s="118"/>
    </row>
    <row r="780" spans="1:3" s="113" customFormat="1" x14ac:dyDescent="0.2">
      <c r="A780" s="55"/>
      <c r="B780" s="118"/>
      <c r="C780" s="118"/>
    </row>
    <row r="781" spans="1:3" s="113" customFormat="1" x14ac:dyDescent="0.2">
      <c r="A781" s="55"/>
      <c r="B781" s="118"/>
      <c r="C781" s="118"/>
    </row>
    <row r="782" spans="1:3" s="113" customFormat="1" x14ac:dyDescent="0.2">
      <c r="A782" s="55"/>
      <c r="B782" s="118"/>
      <c r="C782" s="118"/>
    </row>
    <row r="783" spans="1:3" s="113" customFormat="1" x14ac:dyDescent="0.2">
      <c r="A783" s="55"/>
      <c r="B783" s="118"/>
      <c r="C783" s="118"/>
    </row>
    <row r="784" spans="1:3" s="113" customFormat="1" x14ac:dyDescent="0.2">
      <c r="A784" s="55"/>
      <c r="B784" s="118"/>
      <c r="C784" s="118"/>
    </row>
    <row r="785" spans="1:3" s="113" customFormat="1" x14ac:dyDescent="0.2">
      <c r="A785" s="55"/>
      <c r="B785" s="118"/>
      <c r="C785" s="118"/>
    </row>
    <row r="786" spans="1:3" s="113" customFormat="1" x14ac:dyDescent="0.2">
      <c r="A786" s="55"/>
      <c r="B786" s="118"/>
      <c r="C786" s="118"/>
    </row>
    <row r="787" spans="1:3" s="113" customFormat="1" x14ac:dyDescent="0.2">
      <c r="A787" s="55"/>
      <c r="B787" s="118"/>
      <c r="C787" s="118"/>
    </row>
    <row r="788" spans="1:3" s="113" customFormat="1" x14ac:dyDescent="0.2">
      <c r="A788" s="55"/>
      <c r="B788" s="118"/>
      <c r="C788" s="118"/>
    </row>
    <row r="789" spans="1:3" s="113" customFormat="1" x14ac:dyDescent="0.2">
      <c r="A789" s="55"/>
      <c r="B789" s="118"/>
      <c r="C789" s="118"/>
    </row>
    <row r="790" spans="1:3" s="113" customFormat="1" x14ac:dyDescent="0.2">
      <c r="A790" s="55"/>
      <c r="B790" s="118"/>
      <c r="C790" s="118"/>
    </row>
    <row r="791" spans="1:3" s="113" customFormat="1" x14ac:dyDescent="0.2">
      <c r="A791" s="55"/>
      <c r="B791" s="118"/>
      <c r="C791" s="118"/>
    </row>
    <row r="792" spans="1:3" s="113" customFormat="1" x14ac:dyDescent="0.2">
      <c r="A792" s="55"/>
      <c r="B792" s="118"/>
      <c r="C792" s="118"/>
    </row>
    <row r="793" spans="1:3" s="113" customFormat="1" x14ac:dyDescent="0.2">
      <c r="A793" s="55"/>
      <c r="B793" s="118"/>
      <c r="C793" s="118"/>
    </row>
    <row r="794" spans="1:3" s="113" customFormat="1" x14ac:dyDescent="0.2">
      <c r="A794" s="55"/>
      <c r="B794" s="118"/>
      <c r="C794" s="118"/>
    </row>
    <row r="795" spans="1:3" s="113" customFormat="1" x14ac:dyDescent="0.2">
      <c r="A795" s="55"/>
      <c r="B795" s="118"/>
      <c r="C795" s="118"/>
    </row>
    <row r="796" spans="1:3" s="113" customFormat="1" x14ac:dyDescent="0.2">
      <c r="A796" s="55"/>
      <c r="B796" s="118"/>
      <c r="C796" s="118"/>
    </row>
    <row r="797" spans="1:3" s="113" customFormat="1" x14ac:dyDescent="0.2">
      <c r="A797" s="55"/>
      <c r="B797" s="118"/>
      <c r="C797" s="118"/>
    </row>
    <row r="798" spans="1:3" s="113" customFormat="1" x14ac:dyDescent="0.2">
      <c r="A798" s="55"/>
      <c r="B798" s="118"/>
      <c r="C798" s="118"/>
    </row>
    <row r="799" spans="1:3" s="113" customFormat="1" x14ac:dyDescent="0.2">
      <c r="A799" s="55"/>
      <c r="B799" s="118"/>
      <c r="C799" s="118"/>
    </row>
    <row r="800" spans="1:3" s="113" customFormat="1" x14ac:dyDescent="0.2">
      <c r="A800" s="55"/>
      <c r="B800" s="118"/>
      <c r="C800" s="118"/>
    </row>
    <row r="801" spans="1:3" s="113" customFormat="1" x14ac:dyDescent="0.2">
      <c r="A801" s="55"/>
      <c r="B801" s="118"/>
      <c r="C801" s="118"/>
    </row>
    <row r="802" spans="1:3" s="113" customFormat="1" x14ac:dyDescent="0.2">
      <c r="A802" s="55"/>
      <c r="B802" s="118"/>
      <c r="C802" s="118"/>
    </row>
    <row r="803" spans="1:3" s="113" customFormat="1" x14ac:dyDescent="0.2">
      <c r="A803" s="55"/>
      <c r="B803" s="118"/>
      <c r="C803" s="118"/>
    </row>
    <row r="804" spans="1:3" s="113" customFormat="1" x14ac:dyDescent="0.2">
      <c r="A804" s="55"/>
      <c r="B804" s="118"/>
      <c r="C804" s="118"/>
    </row>
    <row r="805" spans="1:3" s="113" customFormat="1" x14ac:dyDescent="0.2">
      <c r="A805" s="55"/>
      <c r="B805" s="118"/>
      <c r="C805" s="118"/>
    </row>
    <row r="806" spans="1:3" s="113" customFormat="1" x14ac:dyDescent="0.2">
      <c r="A806" s="55"/>
      <c r="B806" s="118"/>
      <c r="C806" s="118"/>
    </row>
    <row r="807" spans="1:3" s="113" customFormat="1" x14ac:dyDescent="0.2">
      <c r="A807" s="55"/>
      <c r="B807" s="118"/>
      <c r="C807" s="118"/>
    </row>
    <row r="808" spans="1:3" s="113" customFormat="1" x14ac:dyDescent="0.2">
      <c r="A808" s="55"/>
      <c r="B808" s="118"/>
      <c r="C808" s="118"/>
    </row>
    <row r="809" spans="1:3" s="113" customFormat="1" x14ac:dyDescent="0.2">
      <c r="A809" s="55"/>
      <c r="B809" s="118"/>
      <c r="C809" s="118"/>
    </row>
    <row r="810" spans="1:3" s="113" customFormat="1" x14ac:dyDescent="0.2">
      <c r="A810" s="55"/>
      <c r="B810" s="118"/>
      <c r="C810" s="118"/>
    </row>
    <row r="811" spans="1:3" s="113" customFormat="1" x14ac:dyDescent="0.2">
      <c r="A811" s="55"/>
      <c r="B811" s="118"/>
      <c r="C811" s="118"/>
    </row>
    <row r="812" spans="1:3" s="113" customFormat="1" x14ac:dyDescent="0.2">
      <c r="A812" s="55"/>
      <c r="B812" s="118"/>
      <c r="C812" s="118"/>
    </row>
    <row r="813" spans="1:3" s="113" customFormat="1" x14ac:dyDescent="0.2">
      <c r="A813" s="55"/>
      <c r="B813" s="118"/>
      <c r="C813" s="118"/>
    </row>
    <row r="814" spans="1:3" s="113" customFormat="1" x14ac:dyDescent="0.2">
      <c r="A814" s="55"/>
      <c r="B814" s="118"/>
      <c r="C814" s="118"/>
    </row>
    <row r="815" spans="1:3" s="113" customFormat="1" x14ac:dyDescent="0.2">
      <c r="A815" s="55"/>
      <c r="B815" s="118"/>
      <c r="C815" s="118"/>
    </row>
    <row r="816" spans="1:3" s="113" customFormat="1" x14ac:dyDescent="0.2">
      <c r="A816" s="55"/>
      <c r="B816" s="118"/>
      <c r="C816" s="118"/>
    </row>
    <row r="817" spans="1:3" s="113" customFormat="1" x14ac:dyDescent="0.2">
      <c r="A817" s="55"/>
      <c r="B817" s="118"/>
      <c r="C817" s="118"/>
    </row>
    <row r="818" spans="1:3" s="113" customFormat="1" x14ac:dyDescent="0.2">
      <c r="A818" s="55"/>
      <c r="B818" s="118"/>
      <c r="C818" s="118"/>
    </row>
    <row r="819" spans="1:3" s="113" customFormat="1" x14ac:dyDescent="0.2">
      <c r="A819" s="55"/>
      <c r="B819" s="118"/>
      <c r="C819" s="118"/>
    </row>
    <row r="820" spans="1:3" s="113" customFormat="1" x14ac:dyDescent="0.2">
      <c r="A820" s="55"/>
      <c r="B820" s="118"/>
      <c r="C820" s="118"/>
    </row>
    <row r="821" spans="1:3" s="113" customFormat="1" x14ac:dyDescent="0.2">
      <c r="A821" s="55"/>
      <c r="B821" s="118"/>
      <c r="C821" s="118"/>
    </row>
    <row r="822" spans="1:3" s="113" customFormat="1" x14ac:dyDescent="0.2">
      <c r="A822" s="55"/>
      <c r="B822" s="118"/>
      <c r="C822" s="118"/>
    </row>
    <row r="823" spans="1:3" s="113" customFormat="1" x14ac:dyDescent="0.2">
      <c r="A823" s="55"/>
      <c r="B823" s="118"/>
      <c r="C823" s="118"/>
    </row>
    <row r="824" spans="1:3" s="113" customFormat="1" x14ac:dyDescent="0.2">
      <c r="A824" s="55"/>
      <c r="B824" s="118"/>
      <c r="C824" s="118"/>
    </row>
    <row r="825" spans="1:3" s="113" customFormat="1" x14ac:dyDescent="0.2">
      <c r="A825" s="55"/>
      <c r="B825" s="118"/>
      <c r="C825" s="118"/>
    </row>
    <row r="826" spans="1:3" s="113" customFormat="1" x14ac:dyDescent="0.2">
      <c r="A826" s="55"/>
      <c r="B826" s="118"/>
      <c r="C826" s="118"/>
    </row>
    <row r="827" spans="1:3" s="113" customFormat="1" x14ac:dyDescent="0.2">
      <c r="A827" s="55"/>
      <c r="B827" s="118"/>
      <c r="C827" s="118"/>
    </row>
    <row r="828" spans="1:3" s="113" customFormat="1" x14ac:dyDescent="0.2">
      <c r="A828" s="55"/>
      <c r="B828" s="118"/>
      <c r="C828" s="118"/>
    </row>
    <row r="829" spans="1:3" s="113" customFormat="1" x14ac:dyDescent="0.2">
      <c r="A829" s="55"/>
      <c r="B829" s="118"/>
      <c r="C829" s="118"/>
    </row>
    <row r="830" spans="1:3" s="113" customFormat="1" x14ac:dyDescent="0.2">
      <c r="A830" s="55"/>
      <c r="B830" s="118"/>
      <c r="C830" s="118"/>
    </row>
    <row r="831" spans="1:3" s="113" customFormat="1" x14ac:dyDescent="0.2">
      <c r="A831" s="55"/>
      <c r="B831" s="118"/>
      <c r="C831" s="118"/>
    </row>
    <row r="832" spans="1:3" s="113" customFormat="1" x14ac:dyDescent="0.2">
      <c r="A832" s="55"/>
      <c r="B832" s="118"/>
      <c r="C832" s="118"/>
    </row>
    <row r="833" spans="1:3" s="113" customFormat="1" x14ac:dyDescent="0.2">
      <c r="A833" s="55"/>
      <c r="B833" s="118"/>
      <c r="C833" s="118"/>
    </row>
    <row r="834" spans="1:3" s="113" customFormat="1" x14ac:dyDescent="0.2">
      <c r="A834" s="55"/>
      <c r="B834" s="118"/>
      <c r="C834" s="118"/>
    </row>
    <row r="835" spans="1:3" s="113" customFormat="1" x14ac:dyDescent="0.2">
      <c r="A835" s="55"/>
      <c r="B835" s="118"/>
      <c r="C835" s="118"/>
    </row>
    <row r="836" spans="1:3" s="113" customFormat="1" x14ac:dyDescent="0.2">
      <c r="A836" s="55"/>
      <c r="B836" s="118"/>
      <c r="C836" s="118"/>
    </row>
    <row r="837" spans="1:3" s="113" customFormat="1" x14ac:dyDescent="0.2">
      <c r="A837" s="55"/>
      <c r="B837" s="118"/>
      <c r="C837" s="118"/>
    </row>
    <row r="838" spans="1:3" s="113" customFormat="1" x14ac:dyDescent="0.2">
      <c r="A838" s="55"/>
      <c r="B838" s="118"/>
      <c r="C838" s="118"/>
    </row>
    <row r="839" spans="1:3" s="113" customFormat="1" x14ac:dyDescent="0.2">
      <c r="A839" s="55"/>
      <c r="B839" s="118"/>
      <c r="C839" s="118"/>
    </row>
    <row r="840" spans="1:3" s="113" customFormat="1" x14ac:dyDescent="0.2">
      <c r="A840" s="55"/>
      <c r="B840" s="118"/>
      <c r="C840" s="118"/>
    </row>
    <row r="841" spans="1:3" s="113" customFormat="1" x14ac:dyDescent="0.2">
      <c r="A841" s="55"/>
      <c r="B841" s="118"/>
      <c r="C841" s="118"/>
    </row>
    <row r="842" spans="1:3" s="113" customFormat="1" x14ac:dyDescent="0.2">
      <c r="A842" s="55"/>
      <c r="B842" s="118"/>
      <c r="C842" s="118"/>
    </row>
    <row r="843" spans="1:3" s="113" customFormat="1" x14ac:dyDescent="0.2">
      <c r="A843" s="55"/>
      <c r="B843" s="118"/>
      <c r="C843" s="118"/>
    </row>
    <row r="844" spans="1:3" s="113" customFormat="1" x14ac:dyDescent="0.2">
      <c r="A844" s="55"/>
      <c r="B844" s="118"/>
      <c r="C844" s="118"/>
    </row>
    <row r="845" spans="1:3" s="113" customFormat="1" x14ac:dyDescent="0.2">
      <c r="A845" s="55"/>
      <c r="B845" s="118"/>
      <c r="C845" s="118"/>
    </row>
    <row r="846" spans="1:3" s="113" customFormat="1" x14ac:dyDescent="0.2">
      <c r="A846" s="55"/>
      <c r="B846" s="118"/>
      <c r="C846" s="118"/>
    </row>
    <row r="847" spans="1:3" s="113" customFormat="1" x14ac:dyDescent="0.2">
      <c r="A847" s="55"/>
      <c r="B847" s="118"/>
      <c r="C847" s="118"/>
    </row>
    <row r="848" spans="1:3" s="113" customFormat="1" x14ac:dyDescent="0.2">
      <c r="A848" s="55"/>
      <c r="B848" s="118"/>
      <c r="C848" s="118"/>
    </row>
    <row r="849" spans="1:3" s="113" customFormat="1" x14ac:dyDescent="0.2">
      <c r="A849" s="55"/>
      <c r="B849" s="118"/>
      <c r="C849" s="118"/>
    </row>
    <row r="850" spans="1:3" s="113" customFormat="1" x14ac:dyDescent="0.2">
      <c r="A850" s="55"/>
      <c r="B850" s="118"/>
      <c r="C850" s="118"/>
    </row>
    <row r="851" spans="1:3" s="113" customFormat="1" x14ac:dyDescent="0.2">
      <c r="A851" s="55"/>
      <c r="B851" s="118"/>
      <c r="C851" s="118"/>
    </row>
    <row r="852" spans="1:3" s="113" customFormat="1" x14ac:dyDescent="0.2">
      <c r="A852" s="55"/>
      <c r="B852" s="118"/>
      <c r="C852" s="118"/>
    </row>
    <row r="853" spans="1:3" s="113" customFormat="1" x14ac:dyDescent="0.2">
      <c r="A853" s="55"/>
      <c r="B853" s="118"/>
      <c r="C853" s="118"/>
    </row>
    <row r="854" spans="1:3" s="113" customFormat="1" x14ac:dyDescent="0.2">
      <c r="A854" s="55"/>
      <c r="B854" s="118"/>
      <c r="C854" s="118"/>
    </row>
    <row r="855" spans="1:3" s="113" customFormat="1" x14ac:dyDescent="0.2">
      <c r="A855" s="55"/>
      <c r="B855" s="118"/>
      <c r="C855" s="118"/>
    </row>
    <row r="856" spans="1:3" s="113" customFormat="1" x14ac:dyDescent="0.2">
      <c r="A856" s="55"/>
      <c r="B856" s="118"/>
      <c r="C856" s="118"/>
    </row>
    <row r="857" spans="1:3" s="113" customFormat="1" x14ac:dyDescent="0.2">
      <c r="A857" s="55"/>
      <c r="B857" s="118"/>
      <c r="C857" s="118"/>
    </row>
    <row r="858" spans="1:3" s="113" customFormat="1" x14ac:dyDescent="0.2">
      <c r="A858" s="55"/>
      <c r="B858" s="118"/>
      <c r="C858" s="118"/>
    </row>
    <row r="859" spans="1:3" s="113" customFormat="1" x14ac:dyDescent="0.2">
      <c r="A859" s="55"/>
      <c r="B859" s="118"/>
      <c r="C859" s="118"/>
    </row>
    <row r="860" spans="1:3" s="113" customFormat="1" x14ac:dyDescent="0.2">
      <c r="A860" s="55"/>
      <c r="B860" s="118"/>
      <c r="C860" s="118"/>
    </row>
    <row r="861" spans="1:3" s="113" customFormat="1" x14ac:dyDescent="0.2">
      <c r="A861" s="55"/>
      <c r="B861" s="118"/>
      <c r="C861" s="118"/>
    </row>
    <row r="862" spans="1:3" s="113" customFormat="1" x14ac:dyDescent="0.2">
      <c r="A862" s="55"/>
      <c r="B862" s="118"/>
      <c r="C862" s="118"/>
    </row>
    <row r="863" spans="1:3" s="113" customFormat="1" x14ac:dyDescent="0.2">
      <c r="A863" s="55"/>
      <c r="B863" s="118"/>
      <c r="C863" s="118"/>
    </row>
    <row r="864" spans="1:3" s="113" customFormat="1" x14ac:dyDescent="0.2">
      <c r="A864" s="55"/>
      <c r="B864" s="118"/>
      <c r="C864" s="118"/>
    </row>
    <row r="865" spans="1:3" s="113" customFormat="1" x14ac:dyDescent="0.2">
      <c r="A865" s="55"/>
      <c r="B865" s="118"/>
      <c r="C865" s="118"/>
    </row>
    <row r="866" spans="1:3" s="113" customFormat="1" x14ac:dyDescent="0.2">
      <c r="A866" s="55"/>
      <c r="B866" s="118"/>
      <c r="C866" s="118"/>
    </row>
    <row r="867" spans="1:3" s="113" customFormat="1" x14ac:dyDescent="0.2">
      <c r="A867" s="55"/>
      <c r="B867" s="118"/>
      <c r="C867" s="118"/>
    </row>
    <row r="868" spans="1:3" s="113" customFormat="1" x14ac:dyDescent="0.2">
      <c r="A868" s="55"/>
      <c r="B868" s="118"/>
      <c r="C868" s="118"/>
    </row>
    <row r="869" spans="1:3" s="113" customFormat="1" x14ac:dyDescent="0.2">
      <c r="A869" s="55"/>
      <c r="B869" s="118"/>
      <c r="C869" s="118"/>
    </row>
    <row r="870" spans="1:3" s="113" customFormat="1" x14ac:dyDescent="0.2">
      <c r="A870" s="55"/>
      <c r="B870" s="118"/>
      <c r="C870" s="118"/>
    </row>
    <row r="871" spans="1:3" s="113" customFormat="1" x14ac:dyDescent="0.2">
      <c r="A871" s="55"/>
      <c r="B871" s="118"/>
      <c r="C871" s="118"/>
    </row>
    <row r="872" spans="1:3" s="113" customFormat="1" x14ac:dyDescent="0.2">
      <c r="A872" s="55"/>
      <c r="B872" s="118"/>
      <c r="C872" s="118"/>
    </row>
    <row r="873" spans="1:3" s="113" customFormat="1" x14ac:dyDescent="0.2">
      <c r="A873" s="55"/>
      <c r="B873" s="118"/>
      <c r="C873" s="118"/>
    </row>
    <row r="874" spans="1:3" s="113" customFormat="1" x14ac:dyDescent="0.2">
      <c r="A874" s="55"/>
      <c r="B874" s="118"/>
      <c r="C874" s="118"/>
    </row>
    <row r="875" spans="1:3" s="113" customFormat="1" x14ac:dyDescent="0.2">
      <c r="A875" s="55"/>
      <c r="B875" s="118"/>
      <c r="C875" s="118"/>
    </row>
    <row r="876" spans="1:3" s="113" customFormat="1" x14ac:dyDescent="0.2">
      <c r="A876" s="55"/>
      <c r="B876" s="118"/>
      <c r="C876" s="118"/>
    </row>
    <row r="877" spans="1:3" s="113" customFormat="1" x14ac:dyDescent="0.2">
      <c r="A877" s="55"/>
      <c r="B877" s="118"/>
      <c r="C877" s="118"/>
    </row>
    <row r="878" spans="1:3" s="113" customFormat="1" x14ac:dyDescent="0.2">
      <c r="A878" s="55"/>
      <c r="B878" s="118"/>
      <c r="C878" s="118"/>
    </row>
    <row r="879" spans="1:3" s="113" customFormat="1" x14ac:dyDescent="0.2">
      <c r="A879" s="55"/>
      <c r="B879" s="118"/>
      <c r="C879" s="118"/>
    </row>
    <row r="880" spans="1:3" s="113" customFormat="1" x14ac:dyDescent="0.2">
      <c r="A880" s="55"/>
      <c r="B880" s="118"/>
      <c r="C880" s="118"/>
    </row>
    <row r="881" spans="1:3" s="113" customFormat="1" x14ac:dyDescent="0.2">
      <c r="A881" s="55"/>
      <c r="B881" s="118"/>
      <c r="C881" s="118"/>
    </row>
    <row r="882" spans="1:3" s="113" customFormat="1" x14ac:dyDescent="0.2">
      <c r="A882" s="55"/>
      <c r="B882" s="118"/>
      <c r="C882" s="118"/>
    </row>
    <row r="883" spans="1:3" s="113" customFormat="1" x14ac:dyDescent="0.2">
      <c r="A883" s="55"/>
      <c r="B883" s="118"/>
      <c r="C883" s="118"/>
    </row>
    <row r="884" spans="1:3" s="113" customFormat="1" x14ac:dyDescent="0.2">
      <c r="A884" s="55"/>
      <c r="B884" s="118"/>
      <c r="C884" s="118"/>
    </row>
    <row r="885" spans="1:3" s="113" customFormat="1" x14ac:dyDescent="0.2">
      <c r="A885" s="55"/>
      <c r="B885" s="118"/>
      <c r="C885" s="118"/>
    </row>
    <row r="886" spans="1:3" s="113" customFormat="1" x14ac:dyDescent="0.2">
      <c r="A886" s="55"/>
      <c r="B886" s="118"/>
      <c r="C886" s="118"/>
    </row>
    <row r="887" spans="1:3" s="113" customFormat="1" x14ac:dyDescent="0.2">
      <c r="A887" s="55"/>
      <c r="B887" s="118"/>
      <c r="C887" s="118"/>
    </row>
    <row r="888" spans="1:3" s="113" customFormat="1" x14ac:dyDescent="0.2">
      <c r="A888" s="55"/>
      <c r="B888" s="118"/>
      <c r="C888" s="118"/>
    </row>
    <row r="889" spans="1:3" s="113" customFormat="1" x14ac:dyDescent="0.2">
      <c r="A889" s="55"/>
      <c r="B889" s="118"/>
      <c r="C889" s="118"/>
    </row>
    <row r="890" spans="1:3" s="113" customFormat="1" x14ac:dyDescent="0.2">
      <c r="A890" s="55"/>
      <c r="B890" s="118"/>
      <c r="C890" s="118"/>
    </row>
    <row r="891" spans="1:3" s="113" customFormat="1" x14ac:dyDescent="0.2">
      <c r="A891" s="55"/>
      <c r="B891" s="118"/>
      <c r="C891" s="118"/>
    </row>
    <row r="892" spans="1:3" s="113" customFormat="1" x14ac:dyDescent="0.2">
      <c r="A892" s="55"/>
      <c r="B892" s="118"/>
      <c r="C892" s="118"/>
    </row>
    <row r="893" spans="1:3" s="113" customFormat="1" x14ac:dyDescent="0.2">
      <c r="A893" s="55"/>
      <c r="B893" s="118"/>
      <c r="C893" s="118"/>
    </row>
    <row r="894" spans="1:3" s="113" customFormat="1" x14ac:dyDescent="0.2">
      <c r="A894" s="55"/>
      <c r="B894" s="118"/>
      <c r="C894" s="118"/>
    </row>
    <row r="895" spans="1:3" s="113" customFormat="1" x14ac:dyDescent="0.2">
      <c r="A895" s="55"/>
      <c r="B895" s="118"/>
      <c r="C895" s="118"/>
    </row>
    <row r="896" spans="1:3" s="113" customFormat="1" x14ac:dyDescent="0.2">
      <c r="A896" s="55"/>
      <c r="B896" s="118"/>
      <c r="C896" s="118"/>
    </row>
    <row r="897" spans="1:3" s="113" customFormat="1" x14ac:dyDescent="0.2">
      <c r="A897" s="55"/>
      <c r="B897" s="118"/>
      <c r="C897" s="118"/>
    </row>
    <row r="898" spans="1:3" s="113" customFormat="1" x14ac:dyDescent="0.2">
      <c r="A898" s="55"/>
      <c r="B898" s="118"/>
      <c r="C898" s="118"/>
    </row>
    <row r="899" spans="1:3" s="113" customFormat="1" x14ac:dyDescent="0.2">
      <c r="A899" s="55"/>
      <c r="B899" s="118"/>
      <c r="C899" s="118"/>
    </row>
    <row r="900" spans="1:3" s="113" customFormat="1" x14ac:dyDescent="0.2">
      <c r="A900" s="55"/>
      <c r="B900" s="118"/>
      <c r="C900" s="118"/>
    </row>
    <row r="901" spans="1:3" s="113" customFormat="1" x14ac:dyDescent="0.2">
      <c r="A901" s="55"/>
      <c r="B901" s="118"/>
      <c r="C901" s="118"/>
    </row>
    <row r="902" spans="1:3" s="113" customFormat="1" x14ac:dyDescent="0.2">
      <c r="A902" s="55"/>
      <c r="B902" s="118"/>
      <c r="C902" s="118"/>
    </row>
    <row r="903" spans="1:3" s="113" customFormat="1" x14ac:dyDescent="0.2">
      <c r="A903" s="55"/>
      <c r="B903" s="118"/>
      <c r="C903" s="118"/>
    </row>
    <row r="904" spans="1:3" s="113" customFormat="1" x14ac:dyDescent="0.2">
      <c r="A904" s="55"/>
      <c r="B904" s="118"/>
      <c r="C904" s="118"/>
    </row>
    <row r="905" spans="1:3" s="113" customFormat="1" x14ac:dyDescent="0.2">
      <c r="A905" s="55"/>
      <c r="B905" s="118"/>
      <c r="C905" s="118"/>
    </row>
    <row r="906" spans="1:3" s="113" customFormat="1" x14ac:dyDescent="0.2">
      <c r="A906" s="55"/>
      <c r="B906" s="118"/>
      <c r="C906" s="118"/>
    </row>
    <row r="907" spans="1:3" s="113" customFormat="1" x14ac:dyDescent="0.2">
      <c r="A907" s="55"/>
      <c r="B907" s="118"/>
      <c r="C907" s="118"/>
    </row>
    <row r="908" spans="1:3" s="113" customFormat="1" x14ac:dyDescent="0.2">
      <c r="A908" s="55"/>
      <c r="B908" s="118"/>
      <c r="C908" s="118"/>
    </row>
    <row r="909" spans="1:3" s="113" customFormat="1" x14ac:dyDescent="0.2">
      <c r="A909" s="55"/>
      <c r="B909" s="118"/>
      <c r="C909" s="118"/>
    </row>
    <row r="910" spans="1:3" s="113" customFormat="1" x14ac:dyDescent="0.2">
      <c r="A910" s="55"/>
      <c r="B910" s="118"/>
      <c r="C910" s="118"/>
    </row>
    <row r="911" spans="1:3" s="113" customFormat="1" x14ac:dyDescent="0.2">
      <c r="A911" s="55"/>
      <c r="B911" s="118"/>
      <c r="C911" s="118"/>
    </row>
    <row r="912" spans="1:3" s="113" customFormat="1" x14ac:dyDescent="0.2">
      <c r="A912" s="55"/>
      <c r="B912" s="118"/>
      <c r="C912" s="118"/>
    </row>
    <row r="913" spans="1:3" s="113" customFormat="1" x14ac:dyDescent="0.2">
      <c r="A913" s="55"/>
      <c r="B913" s="118"/>
      <c r="C913" s="118"/>
    </row>
    <row r="914" spans="1:3" s="113" customFormat="1" x14ac:dyDescent="0.2">
      <c r="A914" s="55"/>
      <c r="B914" s="118"/>
      <c r="C914" s="118"/>
    </row>
    <row r="915" spans="1:3" s="113" customFormat="1" x14ac:dyDescent="0.2">
      <c r="A915" s="55"/>
      <c r="B915" s="118"/>
      <c r="C915" s="118"/>
    </row>
    <row r="916" spans="1:3" s="113" customFormat="1" x14ac:dyDescent="0.2">
      <c r="A916" s="55"/>
      <c r="B916" s="118"/>
      <c r="C916" s="118"/>
    </row>
    <row r="917" spans="1:3" s="113" customFormat="1" x14ac:dyDescent="0.2">
      <c r="A917" s="55"/>
      <c r="B917" s="118"/>
      <c r="C917" s="118"/>
    </row>
    <row r="918" spans="1:3" s="113" customFormat="1" x14ac:dyDescent="0.2">
      <c r="A918" s="55"/>
      <c r="B918" s="118"/>
      <c r="C918" s="118"/>
    </row>
    <row r="919" spans="1:3" s="113" customFormat="1" x14ac:dyDescent="0.2">
      <c r="A919" s="55"/>
      <c r="B919" s="118"/>
      <c r="C919" s="118"/>
    </row>
    <row r="920" spans="1:3" s="113" customFormat="1" x14ac:dyDescent="0.2">
      <c r="A920" s="55"/>
      <c r="B920" s="118"/>
      <c r="C920" s="118"/>
    </row>
    <row r="921" spans="1:3" s="113" customFormat="1" x14ac:dyDescent="0.2">
      <c r="A921" s="55"/>
      <c r="B921" s="118"/>
      <c r="C921" s="118"/>
    </row>
    <row r="922" spans="1:3" s="113" customFormat="1" x14ac:dyDescent="0.2">
      <c r="A922" s="55"/>
      <c r="B922" s="118"/>
      <c r="C922" s="118"/>
    </row>
    <row r="923" spans="1:3" s="113" customFormat="1" x14ac:dyDescent="0.2">
      <c r="A923" s="55"/>
      <c r="B923" s="118"/>
      <c r="C923" s="118"/>
    </row>
    <row r="924" spans="1:3" s="113" customFormat="1" x14ac:dyDescent="0.2">
      <c r="A924" s="55"/>
      <c r="B924" s="118"/>
      <c r="C924" s="118"/>
    </row>
    <row r="925" spans="1:3" s="113" customFormat="1" x14ac:dyDescent="0.2">
      <c r="A925" s="55"/>
      <c r="B925" s="118"/>
      <c r="C925" s="118"/>
    </row>
    <row r="926" spans="1:3" s="113" customFormat="1" x14ac:dyDescent="0.2">
      <c r="A926" s="55"/>
      <c r="B926" s="118"/>
      <c r="C926" s="118"/>
    </row>
    <row r="927" spans="1:3" s="113" customFormat="1" x14ac:dyDescent="0.2">
      <c r="A927" s="55"/>
      <c r="B927" s="118"/>
      <c r="C927" s="118"/>
    </row>
    <row r="928" spans="1:3" s="113" customFormat="1" x14ac:dyDescent="0.2">
      <c r="A928" s="55"/>
      <c r="B928" s="118"/>
      <c r="C928" s="118"/>
    </row>
    <row r="929" spans="1:3" s="113" customFormat="1" x14ac:dyDescent="0.2">
      <c r="A929" s="55"/>
      <c r="B929" s="118"/>
      <c r="C929" s="118"/>
    </row>
    <row r="930" spans="1:3" s="113" customFormat="1" x14ac:dyDescent="0.2">
      <c r="A930" s="55"/>
      <c r="B930" s="118"/>
      <c r="C930" s="118"/>
    </row>
    <row r="931" spans="1:3" s="113" customFormat="1" x14ac:dyDescent="0.2">
      <c r="A931" s="55"/>
      <c r="B931" s="118"/>
      <c r="C931" s="118"/>
    </row>
    <row r="932" spans="1:3" s="113" customFormat="1" x14ac:dyDescent="0.2">
      <c r="A932" s="55"/>
      <c r="B932" s="118"/>
      <c r="C932" s="118"/>
    </row>
    <row r="933" spans="1:3" s="113" customFormat="1" x14ac:dyDescent="0.2">
      <c r="A933" s="55"/>
      <c r="B933" s="118"/>
      <c r="C933" s="118"/>
    </row>
    <row r="934" spans="1:3" s="113" customFormat="1" x14ac:dyDescent="0.2">
      <c r="A934" s="55"/>
      <c r="B934" s="118"/>
      <c r="C934" s="118"/>
    </row>
    <row r="935" spans="1:3" s="113" customFormat="1" x14ac:dyDescent="0.2">
      <c r="A935" s="55"/>
      <c r="B935" s="118"/>
      <c r="C935" s="118"/>
    </row>
    <row r="936" spans="1:3" s="113" customFormat="1" x14ac:dyDescent="0.2">
      <c r="A936" s="55"/>
      <c r="B936" s="118"/>
      <c r="C936" s="118"/>
    </row>
    <row r="937" spans="1:3" s="113" customFormat="1" x14ac:dyDescent="0.2">
      <c r="A937" s="55"/>
      <c r="B937" s="118"/>
      <c r="C937" s="118"/>
    </row>
    <row r="938" spans="1:3" s="113" customFormat="1" x14ac:dyDescent="0.2">
      <c r="A938" s="55"/>
      <c r="B938" s="118"/>
      <c r="C938" s="118"/>
    </row>
    <row r="939" spans="1:3" s="113" customFormat="1" x14ac:dyDescent="0.2">
      <c r="A939" s="55"/>
      <c r="B939" s="118"/>
      <c r="C939" s="118"/>
    </row>
    <row r="940" spans="1:3" s="113" customFormat="1" x14ac:dyDescent="0.2">
      <c r="A940" s="55"/>
      <c r="B940" s="118"/>
      <c r="C940" s="118"/>
    </row>
    <row r="941" spans="1:3" s="113" customFormat="1" x14ac:dyDescent="0.2">
      <c r="A941" s="55"/>
      <c r="B941" s="118"/>
      <c r="C941" s="118"/>
    </row>
    <row r="942" spans="1:3" s="113" customFormat="1" x14ac:dyDescent="0.2">
      <c r="A942" s="55"/>
      <c r="B942" s="118"/>
      <c r="C942" s="118"/>
    </row>
    <row r="943" spans="1:3" s="113" customFormat="1" x14ac:dyDescent="0.2">
      <c r="A943" s="55"/>
      <c r="B943" s="118"/>
      <c r="C943" s="118"/>
    </row>
    <row r="944" spans="1:3" s="113" customFormat="1" x14ac:dyDescent="0.2">
      <c r="A944" s="55"/>
      <c r="B944" s="118"/>
      <c r="C944" s="118"/>
    </row>
    <row r="945" spans="1:3" s="113" customFormat="1" x14ac:dyDescent="0.2">
      <c r="A945" s="55"/>
      <c r="B945" s="118"/>
      <c r="C945" s="118"/>
    </row>
    <row r="946" spans="1:3" s="113" customFormat="1" x14ac:dyDescent="0.2">
      <c r="A946" s="55"/>
      <c r="B946" s="118"/>
      <c r="C946" s="118"/>
    </row>
    <row r="947" spans="1:3" s="113" customFormat="1" x14ac:dyDescent="0.2">
      <c r="A947" s="55"/>
      <c r="B947" s="118"/>
      <c r="C947" s="118"/>
    </row>
    <row r="948" spans="1:3" s="113" customFormat="1" x14ac:dyDescent="0.2">
      <c r="A948" s="55"/>
      <c r="B948" s="118"/>
      <c r="C948" s="118"/>
    </row>
    <row r="949" spans="1:3" s="113" customFormat="1" x14ac:dyDescent="0.2">
      <c r="A949" s="55"/>
      <c r="B949" s="118"/>
      <c r="C949" s="118"/>
    </row>
    <row r="950" spans="1:3" s="113" customFormat="1" x14ac:dyDescent="0.2">
      <c r="A950" s="55"/>
      <c r="B950" s="118"/>
      <c r="C950" s="118"/>
    </row>
    <row r="951" spans="1:3" s="113" customFormat="1" x14ac:dyDescent="0.2">
      <c r="A951" s="55"/>
      <c r="B951" s="118"/>
      <c r="C951" s="118"/>
    </row>
    <row r="952" spans="1:3" s="113" customFormat="1" x14ac:dyDescent="0.2">
      <c r="A952" s="55"/>
      <c r="B952" s="118"/>
      <c r="C952" s="118"/>
    </row>
    <row r="953" spans="1:3" s="113" customFormat="1" x14ac:dyDescent="0.2">
      <c r="A953" s="55"/>
      <c r="B953" s="118"/>
      <c r="C953" s="118"/>
    </row>
    <row r="954" spans="1:3" s="113" customFormat="1" x14ac:dyDescent="0.2">
      <c r="A954" s="55"/>
      <c r="B954" s="118"/>
      <c r="C954" s="118"/>
    </row>
    <row r="955" spans="1:3" s="113" customFormat="1" x14ac:dyDescent="0.2">
      <c r="A955" s="55"/>
      <c r="B955" s="118"/>
      <c r="C955" s="118"/>
    </row>
    <row r="956" spans="1:3" s="113" customFormat="1" x14ac:dyDescent="0.2">
      <c r="A956" s="55"/>
      <c r="B956" s="118"/>
      <c r="C956" s="118"/>
    </row>
    <row r="957" spans="1:3" s="113" customFormat="1" x14ac:dyDescent="0.2">
      <c r="A957" s="55"/>
      <c r="B957" s="118"/>
      <c r="C957" s="118"/>
    </row>
    <row r="958" spans="1:3" s="113" customFormat="1" x14ac:dyDescent="0.2">
      <c r="A958" s="55"/>
      <c r="B958" s="118"/>
      <c r="C958" s="118"/>
    </row>
    <row r="959" spans="1:3" s="113" customFormat="1" x14ac:dyDescent="0.2">
      <c r="A959" s="55"/>
      <c r="B959" s="118"/>
      <c r="C959" s="118"/>
    </row>
    <row r="960" spans="1:3" s="113" customFormat="1" x14ac:dyDescent="0.2">
      <c r="A960" s="55"/>
      <c r="B960" s="118"/>
      <c r="C960" s="118"/>
    </row>
    <row r="961" spans="1:3" s="113" customFormat="1" x14ac:dyDescent="0.2">
      <c r="A961" s="55"/>
      <c r="B961" s="118"/>
      <c r="C961" s="118"/>
    </row>
    <row r="962" spans="1:3" s="113" customFormat="1" x14ac:dyDescent="0.2">
      <c r="A962" s="55"/>
      <c r="B962" s="118"/>
      <c r="C962" s="118"/>
    </row>
    <row r="963" spans="1:3" s="113" customFormat="1" x14ac:dyDescent="0.2">
      <c r="A963" s="55"/>
      <c r="B963" s="118"/>
      <c r="C963" s="118"/>
    </row>
    <row r="964" spans="1:3" s="113" customFormat="1" x14ac:dyDescent="0.2">
      <c r="A964" s="55"/>
      <c r="B964" s="118"/>
      <c r="C964" s="118"/>
    </row>
    <row r="965" spans="1:3" s="113" customFormat="1" x14ac:dyDescent="0.2">
      <c r="A965" s="55"/>
      <c r="B965" s="118"/>
      <c r="C965" s="118"/>
    </row>
    <row r="966" spans="1:3" s="113" customFormat="1" x14ac:dyDescent="0.2">
      <c r="A966" s="55"/>
      <c r="B966" s="118"/>
      <c r="C966" s="118"/>
    </row>
    <row r="967" spans="1:3" s="113" customFormat="1" x14ac:dyDescent="0.2">
      <c r="A967" s="55"/>
      <c r="B967" s="118"/>
      <c r="C967" s="118"/>
    </row>
    <row r="968" spans="1:3" s="113" customFormat="1" x14ac:dyDescent="0.2">
      <c r="A968" s="55"/>
      <c r="B968" s="118"/>
      <c r="C968" s="118"/>
    </row>
    <row r="969" spans="1:3" s="113" customFormat="1" x14ac:dyDescent="0.2">
      <c r="A969" s="55"/>
      <c r="B969" s="118"/>
      <c r="C969" s="118"/>
    </row>
    <row r="970" spans="1:3" s="113" customFormat="1" x14ac:dyDescent="0.2">
      <c r="A970" s="55"/>
      <c r="B970" s="118"/>
      <c r="C970" s="118"/>
    </row>
    <row r="971" spans="1:3" s="113" customFormat="1" x14ac:dyDescent="0.2">
      <c r="A971" s="55"/>
      <c r="B971" s="118"/>
      <c r="C971" s="118"/>
    </row>
    <row r="972" spans="1:3" s="113" customFormat="1" x14ac:dyDescent="0.2">
      <c r="A972" s="55"/>
      <c r="B972" s="118"/>
      <c r="C972" s="118"/>
    </row>
    <row r="973" spans="1:3" s="113" customFormat="1" x14ac:dyDescent="0.2">
      <c r="A973" s="55"/>
      <c r="B973" s="118"/>
      <c r="C973" s="118"/>
    </row>
    <row r="974" spans="1:3" s="113" customFormat="1" x14ac:dyDescent="0.2">
      <c r="A974" s="55"/>
      <c r="B974" s="118"/>
      <c r="C974" s="118"/>
    </row>
    <row r="975" spans="1:3" s="113" customFormat="1" x14ac:dyDescent="0.2">
      <c r="A975" s="55"/>
      <c r="B975" s="118"/>
      <c r="C975" s="118"/>
    </row>
    <row r="976" spans="1:3" s="113" customFormat="1" x14ac:dyDescent="0.2">
      <c r="A976" s="55"/>
      <c r="B976" s="118"/>
      <c r="C976" s="118"/>
    </row>
    <row r="977" spans="1:3" s="113" customFormat="1" x14ac:dyDescent="0.2">
      <c r="A977" s="55"/>
      <c r="B977" s="118"/>
      <c r="C977" s="118"/>
    </row>
    <row r="978" spans="1:3" s="113" customFormat="1" x14ac:dyDescent="0.2">
      <c r="A978" s="55"/>
      <c r="B978" s="118"/>
      <c r="C978" s="118"/>
    </row>
    <row r="979" spans="1:3" s="113" customFormat="1" x14ac:dyDescent="0.2">
      <c r="A979" s="55"/>
      <c r="B979" s="118"/>
      <c r="C979" s="118"/>
    </row>
    <row r="980" spans="1:3" s="113" customFormat="1" x14ac:dyDescent="0.2">
      <c r="A980" s="55"/>
      <c r="B980" s="118"/>
      <c r="C980" s="118"/>
    </row>
    <row r="981" spans="1:3" s="113" customFormat="1" x14ac:dyDescent="0.2">
      <c r="A981" s="55"/>
      <c r="B981" s="118"/>
      <c r="C981" s="118"/>
    </row>
    <row r="982" spans="1:3" s="113" customFormat="1" x14ac:dyDescent="0.2">
      <c r="A982" s="55"/>
      <c r="B982" s="118"/>
      <c r="C982" s="118"/>
    </row>
    <row r="983" spans="1:3" s="113" customFormat="1" x14ac:dyDescent="0.2">
      <c r="A983" s="55"/>
      <c r="B983" s="118"/>
      <c r="C983" s="118"/>
    </row>
    <row r="984" spans="1:3" s="113" customFormat="1" x14ac:dyDescent="0.2">
      <c r="A984" s="55"/>
      <c r="B984" s="118"/>
      <c r="C984" s="118"/>
    </row>
    <row r="985" spans="1:3" s="113" customFormat="1" x14ac:dyDescent="0.2">
      <c r="A985" s="55"/>
      <c r="B985" s="118"/>
      <c r="C985" s="118"/>
    </row>
    <row r="986" spans="1:3" s="113" customFormat="1" x14ac:dyDescent="0.2">
      <c r="A986" s="55"/>
      <c r="B986" s="118"/>
      <c r="C986" s="118"/>
    </row>
    <row r="987" spans="1:3" s="113" customFormat="1" x14ac:dyDescent="0.2">
      <c r="A987" s="55"/>
      <c r="B987" s="118"/>
      <c r="C987" s="118"/>
    </row>
    <row r="988" spans="1:3" s="113" customFormat="1" x14ac:dyDescent="0.2">
      <c r="A988" s="55"/>
      <c r="B988" s="118"/>
      <c r="C988" s="118"/>
    </row>
    <row r="989" spans="1:3" s="113" customFormat="1" x14ac:dyDescent="0.2">
      <c r="A989" s="55"/>
      <c r="B989" s="118"/>
      <c r="C989" s="118"/>
    </row>
    <row r="990" spans="1:3" s="113" customFormat="1" x14ac:dyDescent="0.2">
      <c r="A990" s="55"/>
      <c r="B990" s="118"/>
      <c r="C990" s="118"/>
    </row>
    <row r="991" spans="1:3" s="113" customFormat="1" x14ac:dyDescent="0.2">
      <c r="A991" s="55"/>
      <c r="B991" s="118"/>
      <c r="C991" s="118"/>
    </row>
    <row r="992" spans="1:3" s="113" customFormat="1" x14ac:dyDescent="0.2">
      <c r="A992" s="55"/>
      <c r="B992" s="118"/>
      <c r="C992" s="118"/>
    </row>
    <row r="993" spans="1:3" s="113" customFormat="1" x14ac:dyDescent="0.2">
      <c r="A993" s="55"/>
      <c r="B993" s="118"/>
      <c r="C993" s="118"/>
    </row>
    <row r="994" spans="1:3" s="113" customFormat="1" x14ac:dyDescent="0.2">
      <c r="A994" s="55"/>
      <c r="B994" s="118"/>
      <c r="C994" s="118"/>
    </row>
    <row r="995" spans="1:3" s="113" customFormat="1" x14ac:dyDescent="0.2">
      <c r="A995" s="55"/>
      <c r="B995" s="118"/>
      <c r="C995" s="118"/>
    </row>
    <row r="996" spans="1:3" s="113" customFormat="1" x14ac:dyDescent="0.2">
      <c r="A996" s="55"/>
      <c r="B996" s="118"/>
      <c r="C996" s="118"/>
    </row>
    <row r="997" spans="1:3" s="113" customFormat="1" x14ac:dyDescent="0.2">
      <c r="A997" s="55"/>
      <c r="B997" s="118"/>
      <c r="C997" s="118"/>
    </row>
    <row r="998" spans="1:3" s="113" customFormat="1" x14ac:dyDescent="0.2">
      <c r="A998" s="55"/>
      <c r="B998" s="118"/>
      <c r="C998" s="118"/>
    </row>
    <row r="999" spans="1:3" s="113" customFormat="1" x14ac:dyDescent="0.2">
      <c r="A999" s="55"/>
      <c r="B999" s="118"/>
      <c r="C999" s="118"/>
    </row>
    <row r="1000" spans="1:3" s="113" customFormat="1" x14ac:dyDescent="0.2">
      <c r="A1000" s="55"/>
      <c r="B1000" s="118"/>
      <c r="C1000" s="118"/>
    </row>
    <row r="1001" spans="1:3" s="113" customFormat="1" x14ac:dyDescent="0.2">
      <c r="A1001" s="55"/>
      <c r="B1001" s="118"/>
      <c r="C1001" s="118"/>
    </row>
    <row r="1002" spans="1:3" s="113" customFormat="1" x14ac:dyDescent="0.2">
      <c r="A1002" s="55"/>
      <c r="B1002" s="118"/>
      <c r="C1002" s="118"/>
    </row>
    <row r="1003" spans="1:3" s="113" customFormat="1" x14ac:dyDescent="0.2">
      <c r="A1003" s="55"/>
      <c r="B1003" s="118"/>
      <c r="C1003" s="118"/>
    </row>
    <row r="1004" spans="1:3" s="113" customFormat="1" x14ac:dyDescent="0.2">
      <c r="A1004" s="55"/>
      <c r="B1004" s="118"/>
      <c r="C1004" s="118"/>
    </row>
    <row r="1005" spans="1:3" s="113" customFormat="1" x14ac:dyDescent="0.2">
      <c r="A1005" s="55"/>
      <c r="B1005" s="118"/>
      <c r="C1005" s="118"/>
    </row>
    <row r="1006" spans="1:3" s="113" customFormat="1" x14ac:dyDescent="0.2">
      <c r="A1006" s="55"/>
      <c r="B1006" s="118"/>
      <c r="C1006" s="118"/>
    </row>
    <row r="1007" spans="1:3" s="113" customFormat="1" x14ac:dyDescent="0.2">
      <c r="A1007" s="55"/>
      <c r="B1007" s="118"/>
      <c r="C1007" s="118"/>
    </row>
    <row r="1008" spans="1:3" s="113" customFormat="1" x14ac:dyDescent="0.2">
      <c r="A1008" s="55"/>
      <c r="B1008" s="118"/>
      <c r="C1008" s="118"/>
    </row>
    <row r="1009" spans="1:3" s="113" customFormat="1" x14ac:dyDescent="0.2">
      <c r="A1009" s="55"/>
      <c r="B1009" s="118"/>
      <c r="C1009" s="118"/>
    </row>
    <row r="1010" spans="1:3" s="113" customFormat="1" x14ac:dyDescent="0.2">
      <c r="A1010" s="55"/>
      <c r="B1010" s="118"/>
      <c r="C1010" s="118"/>
    </row>
    <row r="1011" spans="1:3" s="113" customFormat="1" x14ac:dyDescent="0.2">
      <c r="A1011" s="55"/>
      <c r="B1011" s="118"/>
      <c r="C1011" s="118"/>
    </row>
    <row r="1012" spans="1:3" s="113" customFormat="1" x14ac:dyDescent="0.2">
      <c r="A1012" s="55"/>
      <c r="B1012" s="118"/>
      <c r="C1012" s="118"/>
    </row>
    <row r="1013" spans="1:3" s="113" customFormat="1" x14ac:dyDescent="0.2">
      <c r="A1013" s="55"/>
      <c r="B1013" s="118"/>
      <c r="C1013" s="118"/>
    </row>
    <row r="1014" spans="1:3" s="113" customFormat="1" x14ac:dyDescent="0.2">
      <c r="A1014" s="55"/>
      <c r="B1014" s="118"/>
      <c r="C1014" s="118"/>
    </row>
    <row r="1015" spans="1:3" s="113" customFormat="1" x14ac:dyDescent="0.2">
      <c r="A1015" s="55"/>
      <c r="B1015" s="118"/>
      <c r="C1015" s="118"/>
    </row>
    <row r="1016" spans="1:3" s="113" customFormat="1" x14ac:dyDescent="0.2">
      <c r="A1016" s="55"/>
      <c r="B1016" s="118"/>
      <c r="C1016" s="118"/>
    </row>
    <row r="1017" spans="1:3" s="113" customFormat="1" x14ac:dyDescent="0.2">
      <c r="A1017" s="55"/>
      <c r="B1017" s="118"/>
      <c r="C1017" s="118"/>
    </row>
    <row r="1018" spans="1:3" s="113" customFormat="1" x14ac:dyDescent="0.2">
      <c r="A1018" s="55"/>
      <c r="B1018" s="118"/>
      <c r="C1018" s="118"/>
    </row>
    <row r="1019" spans="1:3" s="113" customFormat="1" x14ac:dyDescent="0.2">
      <c r="A1019" s="55"/>
      <c r="B1019" s="118"/>
      <c r="C1019" s="118"/>
    </row>
    <row r="1020" spans="1:3" s="113" customFormat="1" x14ac:dyDescent="0.2">
      <c r="A1020" s="55"/>
      <c r="B1020" s="118"/>
      <c r="C1020" s="118"/>
    </row>
    <row r="1021" spans="1:3" s="113" customFormat="1" x14ac:dyDescent="0.2">
      <c r="A1021" s="55"/>
      <c r="B1021" s="118"/>
      <c r="C1021" s="118"/>
    </row>
    <row r="1022" spans="1:3" s="113" customFormat="1" x14ac:dyDescent="0.2">
      <c r="A1022" s="55"/>
      <c r="B1022" s="118"/>
      <c r="C1022" s="118"/>
    </row>
    <row r="1023" spans="1:3" s="113" customFormat="1" x14ac:dyDescent="0.2">
      <c r="A1023" s="55"/>
      <c r="B1023" s="118"/>
      <c r="C1023" s="118"/>
    </row>
    <row r="1024" spans="1:3" s="113" customFormat="1" x14ac:dyDescent="0.2">
      <c r="A1024" s="55"/>
      <c r="B1024" s="118"/>
      <c r="C1024" s="118"/>
    </row>
    <row r="1025" spans="1:3" s="113" customFormat="1" x14ac:dyDescent="0.2">
      <c r="A1025" s="55"/>
      <c r="B1025" s="118"/>
      <c r="C1025" s="118"/>
    </row>
    <row r="1026" spans="1:3" s="113" customFormat="1" x14ac:dyDescent="0.2">
      <c r="A1026" s="55"/>
      <c r="B1026" s="118"/>
      <c r="C1026" s="118"/>
    </row>
    <row r="1027" spans="1:3" s="113" customFormat="1" x14ac:dyDescent="0.2">
      <c r="A1027" s="55"/>
      <c r="B1027" s="118"/>
      <c r="C1027" s="118"/>
    </row>
    <row r="1028" spans="1:3" s="113" customFormat="1" x14ac:dyDescent="0.2">
      <c r="A1028" s="55"/>
      <c r="B1028" s="118"/>
      <c r="C1028" s="118"/>
    </row>
    <row r="1029" spans="1:3" s="113" customFormat="1" x14ac:dyDescent="0.2">
      <c r="A1029" s="55"/>
      <c r="B1029" s="118"/>
      <c r="C1029" s="118"/>
    </row>
    <row r="1030" spans="1:3" s="113" customFormat="1" x14ac:dyDescent="0.2">
      <c r="A1030" s="55"/>
      <c r="B1030" s="118"/>
      <c r="C1030" s="118"/>
    </row>
    <row r="1031" spans="1:3" s="113" customFormat="1" x14ac:dyDescent="0.2">
      <c r="A1031" s="55"/>
      <c r="B1031" s="118"/>
      <c r="C1031" s="118"/>
    </row>
    <row r="1032" spans="1:3" s="113" customFormat="1" x14ac:dyDescent="0.2">
      <c r="A1032" s="55"/>
      <c r="B1032" s="118"/>
      <c r="C1032" s="118"/>
    </row>
    <row r="1033" spans="1:3" s="113" customFormat="1" x14ac:dyDescent="0.2">
      <c r="A1033" s="55"/>
      <c r="B1033" s="118"/>
      <c r="C1033" s="118"/>
    </row>
    <row r="1034" spans="1:3" s="113" customFormat="1" x14ac:dyDescent="0.2">
      <c r="A1034" s="55"/>
      <c r="B1034" s="118"/>
      <c r="C1034" s="118"/>
    </row>
    <row r="1035" spans="1:3" s="113" customFormat="1" x14ac:dyDescent="0.2">
      <c r="A1035" s="55"/>
      <c r="B1035" s="118"/>
      <c r="C1035" s="118"/>
    </row>
    <row r="1036" spans="1:3" s="113" customFormat="1" x14ac:dyDescent="0.2">
      <c r="A1036" s="55"/>
      <c r="B1036" s="118"/>
      <c r="C1036" s="118"/>
    </row>
    <row r="1037" spans="1:3" s="113" customFormat="1" x14ac:dyDescent="0.2">
      <c r="A1037" s="55"/>
      <c r="B1037" s="118"/>
      <c r="C1037" s="118"/>
    </row>
    <row r="1038" spans="1:3" s="113" customFormat="1" x14ac:dyDescent="0.2">
      <c r="A1038" s="55"/>
      <c r="B1038" s="118"/>
      <c r="C1038" s="118"/>
    </row>
    <row r="1039" spans="1:3" s="113" customFormat="1" x14ac:dyDescent="0.2">
      <c r="A1039" s="55"/>
      <c r="B1039" s="118"/>
      <c r="C1039" s="118"/>
    </row>
    <row r="1040" spans="1:3" s="113" customFormat="1" x14ac:dyDescent="0.2">
      <c r="A1040" s="55"/>
      <c r="B1040" s="118"/>
      <c r="C1040" s="118"/>
    </row>
    <row r="1041" spans="1:3" s="113" customFormat="1" x14ac:dyDescent="0.2">
      <c r="A1041" s="55"/>
      <c r="B1041" s="118"/>
      <c r="C1041" s="118"/>
    </row>
    <row r="1042" spans="1:3" s="113" customFormat="1" x14ac:dyDescent="0.2">
      <c r="A1042" s="55"/>
      <c r="B1042" s="118"/>
      <c r="C1042" s="118"/>
    </row>
    <row r="1043" spans="1:3" s="113" customFormat="1" x14ac:dyDescent="0.2">
      <c r="A1043" s="55"/>
      <c r="B1043" s="118"/>
      <c r="C1043" s="118"/>
    </row>
    <row r="1044" spans="1:3" s="113" customFormat="1" x14ac:dyDescent="0.2">
      <c r="A1044" s="55"/>
      <c r="B1044" s="118"/>
      <c r="C1044" s="118"/>
    </row>
    <row r="1045" spans="1:3" s="113" customFormat="1" x14ac:dyDescent="0.2">
      <c r="A1045" s="55"/>
      <c r="B1045" s="118"/>
      <c r="C1045" s="118"/>
    </row>
    <row r="1046" spans="1:3" s="113" customFormat="1" x14ac:dyDescent="0.2">
      <c r="A1046" s="55"/>
      <c r="B1046" s="118"/>
      <c r="C1046" s="118"/>
    </row>
    <row r="1047" spans="1:3" s="113" customFormat="1" x14ac:dyDescent="0.2">
      <c r="A1047" s="55"/>
      <c r="B1047" s="118"/>
      <c r="C1047" s="118"/>
    </row>
    <row r="1048" spans="1:3" s="113" customFormat="1" x14ac:dyDescent="0.2">
      <c r="A1048" s="55"/>
      <c r="B1048" s="118"/>
      <c r="C1048" s="118"/>
    </row>
    <row r="1049" spans="1:3" s="113" customFormat="1" x14ac:dyDescent="0.2">
      <c r="A1049" s="55"/>
      <c r="B1049" s="118"/>
      <c r="C1049" s="118"/>
    </row>
    <row r="1050" spans="1:3" s="113" customFormat="1" x14ac:dyDescent="0.2">
      <c r="A1050" s="55"/>
      <c r="B1050" s="118"/>
      <c r="C1050" s="118"/>
    </row>
    <row r="1051" spans="1:3" s="113" customFormat="1" x14ac:dyDescent="0.2">
      <c r="A1051" s="55"/>
      <c r="B1051" s="118"/>
      <c r="C1051" s="118"/>
    </row>
    <row r="1052" spans="1:3" s="113" customFormat="1" x14ac:dyDescent="0.2">
      <c r="A1052" s="55"/>
      <c r="B1052" s="118"/>
      <c r="C1052" s="118"/>
    </row>
    <row r="1053" spans="1:3" s="113" customFormat="1" x14ac:dyDescent="0.2">
      <c r="A1053" s="55"/>
      <c r="B1053" s="118"/>
      <c r="C1053" s="118"/>
    </row>
    <row r="1054" spans="1:3" s="113" customFormat="1" x14ac:dyDescent="0.2">
      <c r="A1054" s="55"/>
      <c r="B1054" s="118"/>
      <c r="C1054" s="118"/>
    </row>
    <row r="1055" spans="1:3" s="113" customFormat="1" x14ac:dyDescent="0.2">
      <c r="A1055" s="55"/>
      <c r="B1055" s="118"/>
      <c r="C1055" s="118"/>
    </row>
    <row r="1056" spans="1:3" s="113" customFormat="1" x14ac:dyDescent="0.2">
      <c r="A1056" s="55"/>
      <c r="B1056" s="118"/>
      <c r="C1056" s="118"/>
    </row>
    <row r="1057" spans="1:3" s="113" customFormat="1" x14ac:dyDescent="0.2">
      <c r="A1057" s="55"/>
      <c r="B1057" s="118"/>
      <c r="C1057" s="118"/>
    </row>
    <row r="1058" spans="1:3" s="113" customFormat="1" x14ac:dyDescent="0.2">
      <c r="A1058" s="55"/>
      <c r="B1058" s="118"/>
      <c r="C1058" s="118"/>
    </row>
    <row r="1059" spans="1:3" s="113" customFormat="1" x14ac:dyDescent="0.2">
      <c r="A1059" s="55"/>
      <c r="B1059" s="118"/>
      <c r="C1059" s="118"/>
    </row>
    <row r="1060" spans="1:3" s="113" customFormat="1" x14ac:dyDescent="0.2">
      <c r="A1060" s="55"/>
      <c r="B1060" s="118"/>
      <c r="C1060" s="118"/>
    </row>
    <row r="1061" spans="1:3" s="113" customFormat="1" x14ac:dyDescent="0.2">
      <c r="A1061" s="55"/>
      <c r="B1061" s="118"/>
      <c r="C1061" s="118"/>
    </row>
    <row r="1062" spans="1:3" s="113" customFormat="1" x14ac:dyDescent="0.2">
      <c r="A1062" s="55"/>
      <c r="B1062" s="118"/>
      <c r="C1062" s="118"/>
    </row>
    <row r="1063" spans="1:3" s="113" customFormat="1" x14ac:dyDescent="0.2">
      <c r="A1063" s="55"/>
      <c r="B1063" s="118"/>
      <c r="C1063" s="118"/>
    </row>
    <row r="1064" spans="1:3" s="113" customFormat="1" x14ac:dyDescent="0.2">
      <c r="A1064" s="55"/>
      <c r="B1064" s="118"/>
      <c r="C1064" s="118"/>
    </row>
    <row r="1065" spans="1:3" s="113" customFormat="1" x14ac:dyDescent="0.2">
      <c r="A1065" s="55"/>
      <c r="B1065" s="118"/>
      <c r="C1065" s="118"/>
    </row>
    <row r="1066" spans="1:3" s="113" customFormat="1" x14ac:dyDescent="0.2">
      <c r="A1066" s="55"/>
      <c r="B1066" s="118"/>
      <c r="C1066" s="118"/>
    </row>
    <row r="1067" spans="1:3" s="113" customFormat="1" x14ac:dyDescent="0.2">
      <c r="A1067" s="55"/>
      <c r="B1067" s="118"/>
      <c r="C1067" s="118"/>
    </row>
    <row r="1068" spans="1:3" s="113" customFormat="1" x14ac:dyDescent="0.2">
      <c r="A1068" s="55"/>
      <c r="B1068" s="118"/>
      <c r="C1068" s="118"/>
    </row>
    <row r="1069" spans="1:3" s="113" customFormat="1" x14ac:dyDescent="0.2">
      <c r="A1069" s="55"/>
      <c r="B1069" s="118"/>
      <c r="C1069" s="118"/>
    </row>
    <row r="1070" spans="1:3" s="113" customFormat="1" x14ac:dyDescent="0.2">
      <c r="A1070" s="55"/>
      <c r="B1070" s="118"/>
      <c r="C1070" s="118"/>
    </row>
    <row r="1071" spans="1:3" s="113" customFormat="1" x14ac:dyDescent="0.2">
      <c r="A1071" s="55"/>
      <c r="B1071" s="118"/>
      <c r="C1071" s="118"/>
    </row>
    <row r="1072" spans="1:3" s="113" customFormat="1" x14ac:dyDescent="0.2">
      <c r="A1072" s="55"/>
      <c r="B1072" s="118"/>
      <c r="C1072" s="118"/>
    </row>
    <row r="1073" spans="1:3" s="113" customFormat="1" x14ac:dyDescent="0.2">
      <c r="A1073" s="55"/>
      <c r="B1073" s="118"/>
      <c r="C1073" s="118"/>
    </row>
    <row r="1074" spans="1:3" s="113" customFormat="1" x14ac:dyDescent="0.2">
      <c r="A1074" s="55"/>
      <c r="B1074" s="118"/>
      <c r="C1074" s="118"/>
    </row>
    <row r="1075" spans="1:3" s="113" customFormat="1" x14ac:dyDescent="0.2">
      <c r="A1075" s="55"/>
      <c r="B1075" s="118"/>
      <c r="C1075" s="118"/>
    </row>
    <row r="1076" spans="1:3" s="113" customFormat="1" x14ac:dyDescent="0.2">
      <c r="A1076" s="55"/>
      <c r="B1076" s="118"/>
      <c r="C1076" s="118"/>
    </row>
    <row r="1077" spans="1:3" s="113" customFormat="1" x14ac:dyDescent="0.2">
      <c r="A1077" s="55"/>
      <c r="B1077" s="118"/>
      <c r="C1077" s="118"/>
    </row>
    <row r="1078" spans="1:3" s="113" customFormat="1" x14ac:dyDescent="0.2">
      <c r="A1078" s="55"/>
      <c r="B1078" s="118"/>
      <c r="C1078" s="118"/>
    </row>
    <row r="1079" spans="1:3" s="113" customFormat="1" x14ac:dyDescent="0.2">
      <c r="A1079" s="55"/>
      <c r="B1079" s="118"/>
      <c r="C1079" s="118"/>
    </row>
    <row r="1080" spans="1:3" s="113" customFormat="1" x14ac:dyDescent="0.2">
      <c r="A1080" s="55"/>
      <c r="B1080" s="118"/>
      <c r="C1080" s="118"/>
    </row>
    <row r="1081" spans="1:3" s="113" customFormat="1" x14ac:dyDescent="0.2">
      <c r="A1081" s="55"/>
      <c r="B1081" s="118"/>
      <c r="C1081" s="118"/>
    </row>
    <row r="1082" spans="1:3" s="113" customFormat="1" x14ac:dyDescent="0.2">
      <c r="A1082" s="55"/>
      <c r="B1082" s="118"/>
      <c r="C1082" s="118"/>
    </row>
    <row r="1083" spans="1:3" s="113" customFormat="1" x14ac:dyDescent="0.2">
      <c r="A1083" s="55"/>
      <c r="B1083" s="118"/>
      <c r="C1083" s="118"/>
    </row>
    <row r="1084" spans="1:3" s="113" customFormat="1" x14ac:dyDescent="0.2">
      <c r="A1084" s="55"/>
      <c r="B1084" s="118"/>
      <c r="C1084" s="118"/>
    </row>
    <row r="1085" spans="1:3" s="113" customFormat="1" x14ac:dyDescent="0.2">
      <c r="A1085" s="55"/>
      <c r="B1085" s="118"/>
      <c r="C1085" s="118"/>
    </row>
    <row r="1086" spans="1:3" s="113" customFormat="1" x14ac:dyDescent="0.2">
      <c r="A1086" s="55"/>
      <c r="B1086" s="118"/>
      <c r="C1086" s="118"/>
    </row>
    <row r="1087" spans="1:3" s="113" customFormat="1" x14ac:dyDescent="0.2">
      <c r="A1087" s="55"/>
      <c r="B1087" s="118"/>
      <c r="C1087" s="118"/>
    </row>
    <row r="1088" spans="1:3" s="113" customFormat="1" x14ac:dyDescent="0.2">
      <c r="A1088" s="55"/>
      <c r="B1088" s="118"/>
      <c r="C1088" s="118"/>
    </row>
    <row r="1089" spans="1:3" s="113" customFormat="1" x14ac:dyDescent="0.2">
      <c r="A1089" s="55"/>
      <c r="B1089" s="118"/>
      <c r="C1089" s="118"/>
    </row>
    <row r="1090" spans="1:3" s="113" customFormat="1" x14ac:dyDescent="0.2">
      <c r="A1090" s="55"/>
      <c r="B1090" s="118"/>
      <c r="C1090" s="118"/>
    </row>
    <row r="1091" spans="1:3" s="113" customFormat="1" x14ac:dyDescent="0.2">
      <c r="A1091" s="55"/>
      <c r="B1091" s="118"/>
      <c r="C1091" s="118"/>
    </row>
    <row r="1092" spans="1:3" s="113" customFormat="1" x14ac:dyDescent="0.2">
      <c r="A1092" s="55"/>
      <c r="B1092" s="118"/>
      <c r="C1092" s="118"/>
    </row>
    <row r="1093" spans="1:3" s="113" customFormat="1" x14ac:dyDescent="0.2">
      <c r="A1093" s="55"/>
      <c r="B1093" s="118"/>
      <c r="C1093" s="118"/>
    </row>
    <row r="1094" spans="1:3" s="113" customFormat="1" x14ac:dyDescent="0.2">
      <c r="A1094" s="55"/>
      <c r="B1094" s="118"/>
      <c r="C1094" s="118"/>
    </row>
    <row r="1095" spans="1:3" s="113" customFormat="1" x14ac:dyDescent="0.2">
      <c r="A1095" s="55"/>
      <c r="B1095" s="118"/>
      <c r="C1095" s="118"/>
    </row>
    <row r="1096" spans="1:3" s="113" customFormat="1" x14ac:dyDescent="0.2">
      <c r="A1096" s="55"/>
      <c r="B1096" s="118"/>
      <c r="C1096" s="118"/>
    </row>
    <row r="1097" spans="1:3" s="113" customFormat="1" x14ac:dyDescent="0.2">
      <c r="A1097" s="55"/>
      <c r="B1097" s="118"/>
      <c r="C1097" s="118"/>
    </row>
    <row r="1098" spans="1:3" s="113" customFormat="1" x14ac:dyDescent="0.2">
      <c r="A1098" s="55"/>
      <c r="B1098" s="118"/>
      <c r="C1098" s="118"/>
    </row>
    <row r="1099" spans="1:3" s="113" customFormat="1" x14ac:dyDescent="0.2">
      <c r="A1099" s="55"/>
      <c r="B1099" s="118"/>
      <c r="C1099" s="118"/>
    </row>
    <row r="1100" spans="1:3" s="113" customFormat="1" x14ac:dyDescent="0.2">
      <c r="A1100" s="55"/>
      <c r="B1100" s="118"/>
      <c r="C1100" s="118"/>
    </row>
    <row r="1101" spans="1:3" s="113" customFormat="1" x14ac:dyDescent="0.2">
      <c r="A1101" s="55"/>
      <c r="B1101" s="118"/>
      <c r="C1101" s="118"/>
    </row>
    <row r="1102" spans="1:3" s="113" customFormat="1" x14ac:dyDescent="0.2">
      <c r="A1102" s="55"/>
      <c r="B1102" s="118"/>
      <c r="C1102" s="118"/>
    </row>
    <row r="1103" spans="1:3" s="113" customFormat="1" x14ac:dyDescent="0.2">
      <c r="A1103" s="55"/>
      <c r="B1103" s="118"/>
      <c r="C1103" s="118"/>
    </row>
    <row r="1104" spans="1:3" s="113" customFormat="1" x14ac:dyDescent="0.2">
      <c r="A1104" s="55"/>
      <c r="B1104" s="118"/>
      <c r="C1104" s="118"/>
    </row>
    <row r="1105" spans="1:3" s="113" customFormat="1" x14ac:dyDescent="0.2">
      <c r="A1105" s="55"/>
      <c r="B1105" s="118"/>
      <c r="C1105" s="118"/>
    </row>
    <row r="1106" spans="1:3" s="113" customFormat="1" x14ac:dyDescent="0.2">
      <c r="A1106" s="55"/>
      <c r="B1106" s="118"/>
      <c r="C1106" s="118"/>
    </row>
    <row r="1107" spans="1:3" s="113" customFormat="1" x14ac:dyDescent="0.2">
      <c r="A1107" s="55"/>
      <c r="B1107" s="118"/>
      <c r="C1107" s="118"/>
    </row>
    <row r="1108" spans="1:3" s="113" customFormat="1" x14ac:dyDescent="0.2">
      <c r="A1108" s="55"/>
      <c r="B1108" s="118"/>
      <c r="C1108" s="118"/>
    </row>
    <row r="1109" spans="1:3" s="113" customFormat="1" x14ac:dyDescent="0.2">
      <c r="A1109" s="55"/>
      <c r="B1109" s="118"/>
      <c r="C1109" s="118"/>
    </row>
    <row r="1110" spans="1:3" s="113" customFormat="1" x14ac:dyDescent="0.2">
      <c r="A1110" s="55"/>
      <c r="B1110" s="118"/>
      <c r="C1110" s="118"/>
    </row>
    <row r="1111" spans="1:3" s="113" customFormat="1" x14ac:dyDescent="0.2">
      <c r="A1111" s="55"/>
      <c r="B1111" s="118"/>
      <c r="C1111" s="118"/>
    </row>
    <row r="1112" spans="1:3" s="113" customFormat="1" x14ac:dyDescent="0.2">
      <c r="A1112" s="55"/>
      <c r="B1112" s="118"/>
      <c r="C1112" s="118"/>
    </row>
    <row r="1113" spans="1:3" s="113" customFormat="1" x14ac:dyDescent="0.2">
      <c r="A1113" s="55"/>
      <c r="B1113" s="118"/>
      <c r="C1113" s="118"/>
    </row>
    <row r="1114" spans="1:3" s="113" customFormat="1" x14ac:dyDescent="0.2">
      <c r="A1114" s="55"/>
      <c r="B1114" s="118"/>
      <c r="C1114" s="118"/>
    </row>
    <row r="1115" spans="1:3" s="113" customFormat="1" x14ac:dyDescent="0.2">
      <c r="A1115" s="55"/>
      <c r="B1115" s="118"/>
      <c r="C1115" s="118"/>
    </row>
    <row r="1116" spans="1:3" s="113" customFormat="1" x14ac:dyDescent="0.2">
      <c r="A1116" s="55"/>
      <c r="B1116" s="118"/>
      <c r="C1116" s="118"/>
    </row>
    <row r="1117" spans="1:3" s="113" customFormat="1" x14ac:dyDescent="0.2">
      <c r="A1117" s="55"/>
      <c r="B1117" s="118"/>
      <c r="C1117" s="118"/>
    </row>
    <row r="1118" spans="1:3" s="113" customFormat="1" x14ac:dyDescent="0.2">
      <c r="A1118" s="55"/>
      <c r="B1118" s="118"/>
      <c r="C1118" s="118"/>
    </row>
    <row r="1119" spans="1:3" s="113" customFormat="1" x14ac:dyDescent="0.2">
      <c r="A1119" s="55"/>
      <c r="B1119" s="118"/>
      <c r="C1119" s="118"/>
    </row>
    <row r="1120" spans="1:3" s="113" customFormat="1" x14ac:dyDescent="0.2">
      <c r="A1120" s="55"/>
      <c r="B1120" s="118"/>
      <c r="C1120" s="118"/>
    </row>
    <row r="1121" spans="1:3" s="113" customFormat="1" x14ac:dyDescent="0.2">
      <c r="A1121" s="55"/>
      <c r="B1121" s="118"/>
      <c r="C1121" s="118"/>
    </row>
    <row r="1122" spans="1:3" s="113" customFormat="1" x14ac:dyDescent="0.2">
      <c r="A1122" s="55"/>
      <c r="B1122" s="118"/>
      <c r="C1122" s="118"/>
    </row>
    <row r="1123" spans="1:3" s="113" customFormat="1" x14ac:dyDescent="0.2">
      <c r="A1123" s="55"/>
      <c r="B1123" s="118"/>
      <c r="C1123" s="118"/>
    </row>
    <row r="1124" spans="1:3" s="113" customFormat="1" x14ac:dyDescent="0.2">
      <c r="A1124" s="55"/>
      <c r="B1124" s="118"/>
      <c r="C1124" s="118"/>
    </row>
    <row r="1125" spans="1:3" s="113" customFormat="1" x14ac:dyDescent="0.2">
      <c r="A1125" s="55"/>
      <c r="B1125" s="118"/>
      <c r="C1125" s="118"/>
    </row>
    <row r="1126" spans="1:3" s="113" customFormat="1" x14ac:dyDescent="0.2">
      <c r="A1126" s="55"/>
      <c r="B1126" s="118"/>
      <c r="C1126" s="118"/>
    </row>
    <row r="1127" spans="1:3" s="113" customFormat="1" x14ac:dyDescent="0.2">
      <c r="A1127" s="55"/>
      <c r="B1127" s="118"/>
      <c r="C1127" s="118"/>
    </row>
    <row r="1128" spans="1:3" s="113" customFormat="1" x14ac:dyDescent="0.2">
      <c r="A1128" s="55"/>
      <c r="B1128" s="118"/>
      <c r="C1128" s="118"/>
    </row>
    <row r="1129" spans="1:3" s="113" customFormat="1" x14ac:dyDescent="0.2">
      <c r="A1129" s="55"/>
      <c r="B1129" s="118"/>
      <c r="C1129" s="118"/>
    </row>
    <row r="1130" spans="1:3" s="113" customFormat="1" x14ac:dyDescent="0.2">
      <c r="A1130" s="55"/>
      <c r="B1130" s="118"/>
      <c r="C1130" s="118"/>
    </row>
    <row r="1131" spans="1:3" s="113" customFormat="1" x14ac:dyDescent="0.2">
      <c r="A1131" s="55"/>
      <c r="B1131" s="118"/>
      <c r="C1131" s="118"/>
    </row>
    <row r="1132" spans="1:3" s="113" customFormat="1" x14ac:dyDescent="0.2">
      <c r="A1132" s="55"/>
      <c r="B1132" s="118"/>
      <c r="C1132" s="118"/>
    </row>
    <row r="1133" spans="1:3" s="113" customFormat="1" x14ac:dyDescent="0.2">
      <c r="A1133" s="55"/>
      <c r="B1133" s="118"/>
      <c r="C1133" s="118"/>
    </row>
    <row r="1134" spans="1:3" s="113" customFormat="1" x14ac:dyDescent="0.2">
      <c r="A1134" s="55"/>
      <c r="B1134" s="118"/>
      <c r="C1134" s="118"/>
    </row>
    <row r="1135" spans="1:3" s="113" customFormat="1" x14ac:dyDescent="0.2">
      <c r="A1135" s="55"/>
      <c r="B1135" s="118"/>
      <c r="C1135" s="118"/>
    </row>
    <row r="1136" spans="1:3" s="113" customFormat="1" x14ac:dyDescent="0.2">
      <c r="A1136" s="55"/>
      <c r="B1136" s="118"/>
      <c r="C1136" s="118"/>
    </row>
    <row r="1137" spans="1:3" s="113" customFormat="1" x14ac:dyDescent="0.2">
      <c r="A1137" s="55"/>
      <c r="B1137" s="118"/>
      <c r="C1137" s="118"/>
    </row>
    <row r="1138" spans="1:3" s="113" customFormat="1" x14ac:dyDescent="0.2">
      <c r="A1138" s="55"/>
      <c r="B1138" s="118"/>
      <c r="C1138" s="118"/>
    </row>
    <row r="1139" spans="1:3" s="113" customFormat="1" x14ac:dyDescent="0.2">
      <c r="A1139" s="55"/>
      <c r="B1139" s="118"/>
      <c r="C1139" s="118"/>
    </row>
    <row r="1140" spans="1:3" s="113" customFormat="1" x14ac:dyDescent="0.2">
      <c r="A1140" s="55"/>
      <c r="B1140" s="118"/>
      <c r="C1140" s="118"/>
    </row>
    <row r="1141" spans="1:3" s="113" customFormat="1" x14ac:dyDescent="0.2">
      <c r="A1141" s="55"/>
      <c r="B1141" s="118"/>
      <c r="C1141" s="118"/>
    </row>
    <row r="1142" spans="1:3" s="113" customFormat="1" x14ac:dyDescent="0.2">
      <c r="A1142" s="55"/>
      <c r="B1142" s="118"/>
      <c r="C1142" s="118"/>
    </row>
    <row r="1143" spans="1:3" s="113" customFormat="1" x14ac:dyDescent="0.2">
      <c r="A1143" s="55"/>
      <c r="B1143" s="118"/>
      <c r="C1143" s="118"/>
    </row>
    <row r="1144" spans="1:3" s="113" customFormat="1" x14ac:dyDescent="0.2">
      <c r="A1144" s="55"/>
      <c r="B1144" s="118"/>
      <c r="C1144" s="118"/>
    </row>
    <row r="1145" spans="1:3" s="113" customFormat="1" x14ac:dyDescent="0.2">
      <c r="A1145" s="55"/>
      <c r="B1145" s="118"/>
      <c r="C1145" s="118"/>
    </row>
    <row r="1146" spans="1:3" s="113" customFormat="1" x14ac:dyDescent="0.2">
      <c r="A1146" s="55"/>
      <c r="B1146" s="118"/>
      <c r="C1146" s="118"/>
    </row>
    <row r="1147" spans="1:3" s="113" customFormat="1" x14ac:dyDescent="0.2">
      <c r="A1147" s="55"/>
      <c r="B1147" s="118"/>
      <c r="C1147" s="118"/>
    </row>
    <row r="1148" spans="1:3" s="113" customFormat="1" x14ac:dyDescent="0.2">
      <c r="A1148" s="55"/>
      <c r="B1148" s="118"/>
      <c r="C1148" s="118"/>
    </row>
    <row r="1149" spans="1:3" s="113" customFormat="1" x14ac:dyDescent="0.2">
      <c r="A1149" s="55"/>
      <c r="B1149" s="118"/>
      <c r="C1149" s="118"/>
    </row>
    <row r="1150" spans="1:3" s="113" customFormat="1" x14ac:dyDescent="0.2">
      <c r="A1150" s="55"/>
      <c r="B1150" s="118"/>
      <c r="C1150" s="118"/>
    </row>
    <row r="1151" spans="1:3" s="113" customFormat="1" x14ac:dyDescent="0.2">
      <c r="A1151" s="55"/>
      <c r="B1151" s="118"/>
      <c r="C1151" s="118"/>
    </row>
    <row r="1152" spans="1:3" s="113" customFormat="1" x14ac:dyDescent="0.2">
      <c r="A1152" s="55"/>
      <c r="B1152" s="118"/>
      <c r="C1152" s="118"/>
    </row>
    <row r="1153" spans="1:3" s="113" customFormat="1" x14ac:dyDescent="0.2">
      <c r="A1153" s="55"/>
      <c r="B1153" s="118"/>
      <c r="C1153" s="118"/>
    </row>
    <row r="1154" spans="1:3" s="113" customFormat="1" x14ac:dyDescent="0.2">
      <c r="A1154" s="55"/>
      <c r="B1154" s="118"/>
      <c r="C1154" s="118"/>
    </row>
    <row r="1155" spans="1:3" s="113" customFormat="1" x14ac:dyDescent="0.2">
      <c r="A1155" s="55"/>
      <c r="B1155" s="118"/>
      <c r="C1155" s="118"/>
    </row>
    <row r="1156" spans="1:3" s="113" customFormat="1" x14ac:dyDescent="0.2">
      <c r="A1156" s="55"/>
      <c r="B1156" s="118"/>
      <c r="C1156" s="118"/>
    </row>
    <row r="1157" spans="1:3" s="113" customFormat="1" x14ac:dyDescent="0.2">
      <c r="A1157" s="55"/>
      <c r="B1157" s="118"/>
      <c r="C1157" s="118"/>
    </row>
    <row r="1158" spans="1:3" s="113" customFormat="1" x14ac:dyDescent="0.2">
      <c r="A1158" s="55"/>
      <c r="B1158" s="118"/>
      <c r="C1158" s="118"/>
    </row>
    <row r="1159" spans="1:3" s="113" customFormat="1" x14ac:dyDescent="0.2">
      <c r="A1159" s="55"/>
      <c r="B1159" s="118"/>
      <c r="C1159" s="118"/>
    </row>
    <row r="1160" spans="1:3" s="113" customFormat="1" x14ac:dyDescent="0.2">
      <c r="A1160" s="55"/>
      <c r="B1160" s="118"/>
      <c r="C1160" s="118"/>
    </row>
    <row r="1161" spans="1:3" s="113" customFormat="1" x14ac:dyDescent="0.2">
      <c r="A1161" s="55"/>
      <c r="B1161" s="118"/>
      <c r="C1161" s="118"/>
    </row>
    <row r="1162" spans="1:3" s="113" customFormat="1" x14ac:dyDescent="0.2">
      <c r="A1162" s="55"/>
      <c r="B1162" s="118"/>
      <c r="C1162" s="118"/>
    </row>
    <row r="1163" spans="1:3" s="113" customFormat="1" x14ac:dyDescent="0.2">
      <c r="A1163" s="55"/>
      <c r="B1163" s="118"/>
      <c r="C1163" s="118"/>
    </row>
    <row r="1164" spans="1:3" s="113" customFormat="1" x14ac:dyDescent="0.2">
      <c r="A1164" s="55"/>
      <c r="B1164" s="118"/>
      <c r="C1164" s="118"/>
    </row>
    <row r="1165" spans="1:3" s="113" customFormat="1" x14ac:dyDescent="0.2">
      <c r="A1165" s="55"/>
      <c r="B1165" s="118"/>
      <c r="C1165" s="118"/>
    </row>
    <row r="1166" spans="1:3" s="113" customFormat="1" x14ac:dyDescent="0.2">
      <c r="A1166" s="55"/>
      <c r="B1166" s="118"/>
      <c r="C1166" s="118"/>
    </row>
    <row r="1167" spans="1:3" s="113" customFormat="1" x14ac:dyDescent="0.2">
      <c r="A1167" s="55"/>
      <c r="B1167" s="118"/>
      <c r="C1167" s="118"/>
    </row>
    <row r="1168" spans="1:3" s="113" customFormat="1" x14ac:dyDescent="0.2">
      <c r="A1168" s="55"/>
      <c r="B1168" s="118"/>
      <c r="C1168" s="118"/>
    </row>
    <row r="1169" spans="1:3" s="113" customFormat="1" x14ac:dyDescent="0.2">
      <c r="A1169" s="55"/>
      <c r="B1169" s="118"/>
      <c r="C1169" s="118"/>
    </row>
    <row r="1170" spans="1:3" s="113" customFormat="1" x14ac:dyDescent="0.2">
      <c r="A1170" s="55"/>
      <c r="B1170" s="118"/>
      <c r="C1170" s="118"/>
    </row>
    <row r="1171" spans="1:3" s="113" customFormat="1" x14ac:dyDescent="0.2">
      <c r="A1171" s="55"/>
      <c r="B1171" s="118"/>
      <c r="C1171" s="118"/>
    </row>
    <row r="1172" spans="1:3" s="113" customFormat="1" x14ac:dyDescent="0.2">
      <c r="A1172" s="55"/>
      <c r="B1172" s="118"/>
      <c r="C1172" s="118"/>
    </row>
    <row r="1173" spans="1:3" s="113" customFormat="1" x14ac:dyDescent="0.2">
      <c r="A1173" s="55"/>
      <c r="B1173" s="118"/>
      <c r="C1173" s="118"/>
    </row>
    <row r="1174" spans="1:3" s="113" customFormat="1" x14ac:dyDescent="0.2">
      <c r="A1174" s="55"/>
      <c r="B1174" s="118"/>
      <c r="C1174" s="118"/>
    </row>
    <row r="1175" spans="1:3" s="113" customFormat="1" x14ac:dyDescent="0.2">
      <c r="A1175" s="55"/>
      <c r="B1175" s="118"/>
      <c r="C1175" s="118"/>
    </row>
    <row r="1176" spans="1:3" s="113" customFormat="1" x14ac:dyDescent="0.2">
      <c r="A1176" s="55"/>
      <c r="B1176" s="118"/>
      <c r="C1176" s="118"/>
    </row>
    <row r="1177" spans="1:3" s="113" customFormat="1" x14ac:dyDescent="0.2">
      <c r="A1177" s="55"/>
      <c r="B1177" s="118"/>
      <c r="C1177" s="118"/>
    </row>
    <row r="1178" spans="1:3" s="113" customFormat="1" x14ac:dyDescent="0.2">
      <c r="A1178" s="55"/>
      <c r="B1178" s="118"/>
      <c r="C1178" s="118"/>
    </row>
    <row r="1179" spans="1:3" s="113" customFormat="1" x14ac:dyDescent="0.2">
      <c r="A1179" s="55"/>
      <c r="B1179" s="118"/>
      <c r="C1179" s="118"/>
    </row>
    <row r="1180" spans="1:3" s="113" customFormat="1" x14ac:dyDescent="0.2">
      <c r="A1180" s="55"/>
      <c r="B1180" s="118"/>
      <c r="C1180" s="118"/>
    </row>
    <row r="1181" spans="1:3" s="113" customFormat="1" x14ac:dyDescent="0.2">
      <c r="A1181" s="55"/>
      <c r="B1181" s="118"/>
      <c r="C1181" s="118"/>
    </row>
    <row r="1182" spans="1:3" s="113" customFormat="1" x14ac:dyDescent="0.2">
      <c r="A1182" s="55"/>
      <c r="B1182" s="118"/>
      <c r="C1182" s="118"/>
    </row>
    <row r="1183" spans="1:3" s="113" customFormat="1" x14ac:dyDescent="0.2">
      <c r="A1183" s="55"/>
      <c r="B1183" s="118"/>
      <c r="C1183" s="118"/>
    </row>
    <row r="1184" spans="1:3" s="113" customFormat="1" x14ac:dyDescent="0.2">
      <c r="A1184" s="55"/>
      <c r="B1184" s="118"/>
      <c r="C1184" s="118"/>
    </row>
    <row r="1185" spans="1:3" s="113" customFormat="1" x14ac:dyDescent="0.2">
      <c r="A1185" s="55"/>
      <c r="B1185" s="118"/>
      <c r="C1185" s="118"/>
    </row>
    <row r="1186" spans="1:3" s="113" customFormat="1" x14ac:dyDescent="0.2">
      <c r="A1186" s="55"/>
      <c r="B1186" s="118"/>
      <c r="C1186" s="118"/>
    </row>
    <row r="1187" spans="1:3" s="113" customFormat="1" x14ac:dyDescent="0.2">
      <c r="A1187" s="55"/>
      <c r="B1187" s="118"/>
      <c r="C1187" s="118"/>
    </row>
    <row r="1188" spans="1:3" s="113" customFormat="1" x14ac:dyDescent="0.2">
      <c r="A1188" s="55"/>
      <c r="B1188" s="118"/>
      <c r="C1188" s="118"/>
    </row>
    <row r="1189" spans="1:3" s="113" customFormat="1" x14ac:dyDescent="0.2">
      <c r="A1189" s="55"/>
      <c r="B1189" s="118"/>
      <c r="C1189" s="118"/>
    </row>
    <row r="1190" spans="1:3" s="113" customFormat="1" x14ac:dyDescent="0.2">
      <c r="A1190" s="55"/>
      <c r="B1190" s="118"/>
      <c r="C1190" s="118"/>
    </row>
    <row r="1191" spans="1:3" s="113" customFormat="1" x14ac:dyDescent="0.2">
      <c r="A1191" s="55"/>
      <c r="B1191" s="118"/>
      <c r="C1191" s="118"/>
    </row>
    <row r="1192" spans="1:3" s="113" customFormat="1" x14ac:dyDescent="0.2">
      <c r="A1192" s="55"/>
      <c r="B1192" s="118"/>
      <c r="C1192" s="118"/>
    </row>
    <row r="1193" spans="1:3" s="113" customFormat="1" x14ac:dyDescent="0.2">
      <c r="A1193" s="55"/>
      <c r="B1193" s="118"/>
      <c r="C1193" s="118"/>
    </row>
    <row r="1194" spans="1:3" s="113" customFormat="1" x14ac:dyDescent="0.2">
      <c r="A1194" s="55"/>
      <c r="B1194" s="118"/>
      <c r="C1194" s="118"/>
    </row>
    <row r="1195" spans="1:3" s="113" customFormat="1" x14ac:dyDescent="0.2">
      <c r="A1195" s="55"/>
      <c r="B1195" s="118"/>
      <c r="C1195" s="118"/>
    </row>
    <row r="1196" spans="1:3" s="113" customFormat="1" x14ac:dyDescent="0.2">
      <c r="A1196" s="55"/>
      <c r="B1196" s="118"/>
      <c r="C1196" s="118"/>
    </row>
    <row r="1197" spans="1:3" s="113" customFormat="1" x14ac:dyDescent="0.2">
      <c r="A1197" s="55"/>
      <c r="B1197" s="118"/>
      <c r="C1197" s="118"/>
    </row>
    <row r="1198" spans="1:3" s="113" customFormat="1" x14ac:dyDescent="0.2">
      <c r="A1198" s="55"/>
      <c r="B1198" s="118"/>
      <c r="C1198" s="118"/>
    </row>
    <row r="1199" spans="1:3" s="113" customFormat="1" x14ac:dyDescent="0.2">
      <c r="A1199" s="55"/>
      <c r="B1199" s="118"/>
      <c r="C1199" s="118"/>
    </row>
    <row r="1200" spans="1:3" s="113" customFormat="1" x14ac:dyDescent="0.2">
      <c r="A1200" s="55"/>
      <c r="B1200" s="118"/>
      <c r="C1200" s="118"/>
    </row>
    <row r="1201" spans="1:3" s="113" customFormat="1" x14ac:dyDescent="0.2">
      <c r="A1201" s="55"/>
      <c r="B1201" s="118"/>
      <c r="C1201" s="118"/>
    </row>
    <row r="1202" spans="1:3" s="113" customFormat="1" x14ac:dyDescent="0.2">
      <c r="A1202" s="55"/>
      <c r="B1202" s="118"/>
      <c r="C1202" s="118"/>
    </row>
    <row r="1203" spans="1:3" s="113" customFormat="1" x14ac:dyDescent="0.2">
      <c r="A1203" s="55"/>
      <c r="B1203" s="118"/>
      <c r="C1203" s="118"/>
    </row>
    <row r="1204" spans="1:3" s="113" customFormat="1" x14ac:dyDescent="0.2">
      <c r="A1204" s="55"/>
      <c r="B1204" s="118"/>
      <c r="C1204" s="118"/>
    </row>
    <row r="1205" spans="1:3" s="113" customFormat="1" x14ac:dyDescent="0.2">
      <c r="A1205" s="55"/>
      <c r="B1205" s="118"/>
      <c r="C1205" s="118"/>
    </row>
    <row r="1206" spans="1:3" s="113" customFormat="1" x14ac:dyDescent="0.2">
      <c r="A1206" s="55"/>
      <c r="B1206" s="118"/>
      <c r="C1206" s="118"/>
    </row>
    <row r="1207" spans="1:3" s="113" customFormat="1" x14ac:dyDescent="0.2">
      <c r="A1207" s="55"/>
      <c r="B1207" s="118"/>
      <c r="C1207" s="118"/>
    </row>
    <row r="1208" spans="1:3" s="113" customFormat="1" x14ac:dyDescent="0.2">
      <c r="A1208" s="55"/>
      <c r="B1208" s="118"/>
      <c r="C1208" s="118"/>
    </row>
    <row r="1209" spans="1:3" s="113" customFormat="1" x14ac:dyDescent="0.2">
      <c r="A1209" s="55"/>
      <c r="B1209" s="118"/>
      <c r="C1209" s="118"/>
    </row>
    <row r="1210" spans="1:3" s="113" customFormat="1" x14ac:dyDescent="0.2">
      <c r="A1210" s="55"/>
      <c r="B1210" s="118"/>
      <c r="C1210" s="118"/>
    </row>
    <row r="1211" spans="1:3" s="113" customFormat="1" x14ac:dyDescent="0.2">
      <c r="A1211" s="55"/>
      <c r="B1211" s="118"/>
      <c r="C1211" s="118"/>
    </row>
    <row r="1212" spans="1:3" s="113" customFormat="1" x14ac:dyDescent="0.2">
      <c r="A1212" s="55"/>
      <c r="B1212" s="118"/>
      <c r="C1212" s="118"/>
    </row>
    <row r="1213" spans="1:3" s="113" customFormat="1" x14ac:dyDescent="0.2">
      <c r="A1213" s="55"/>
      <c r="B1213" s="118"/>
      <c r="C1213" s="118"/>
    </row>
    <row r="1214" spans="1:3" s="113" customFormat="1" x14ac:dyDescent="0.2">
      <c r="A1214" s="55"/>
      <c r="B1214" s="118"/>
      <c r="C1214" s="118"/>
    </row>
    <row r="1215" spans="1:3" s="113" customFormat="1" x14ac:dyDescent="0.2">
      <c r="A1215" s="55"/>
      <c r="B1215" s="118"/>
      <c r="C1215" s="118"/>
    </row>
    <row r="1216" spans="1:3" s="113" customFormat="1" x14ac:dyDescent="0.2">
      <c r="A1216" s="55"/>
      <c r="B1216" s="118"/>
      <c r="C1216" s="118"/>
    </row>
    <row r="1217" spans="1:3" s="113" customFormat="1" x14ac:dyDescent="0.2">
      <c r="A1217" s="55"/>
      <c r="B1217" s="118"/>
      <c r="C1217" s="118"/>
    </row>
    <row r="1218" spans="1:3" s="113" customFormat="1" x14ac:dyDescent="0.2">
      <c r="A1218" s="55"/>
      <c r="B1218" s="118"/>
      <c r="C1218" s="118"/>
    </row>
    <row r="1219" spans="1:3" s="113" customFormat="1" x14ac:dyDescent="0.2">
      <c r="A1219" s="55"/>
      <c r="B1219" s="118"/>
      <c r="C1219" s="118"/>
    </row>
    <row r="1220" spans="1:3" s="113" customFormat="1" x14ac:dyDescent="0.2">
      <c r="A1220" s="55"/>
      <c r="B1220" s="118"/>
      <c r="C1220" s="118"/>
    </row>
    <row r="1221" spans="1:3" s="113" customFormat="1" x14ac:dyDescent="0.2">
      <c r="A1221" s="55"/>
      <c r="B1221" s="118"/>
      <c r="C1221" s="118"/>
    </row>
    <row r="1222" spans="1:3" s="113" customFormat="1" x14ac:dyDescent="0.2">
      <c r="A1222" s="55"/>
      <c r="B1222" s="118"/>
      <c r="C1222" s="118"/>
    </row>
    <row r="1223" spans="1:3" s="113" customFormat="1" x14ac:dyDescent="0.2">
      <c r="A1223" s="55"/>
      <c r="B1223" s="118"/>
      <c r="C1223" s="118"/>
    </row>
    <row r="1224" spans="1:3" s="113" customFormat="1" x14ac:dyDescent="0.2">
      <c r="A1224" s="55"/>
      <c r="B1224" s="118"/>
      <c r="C1224" s="118"/>
    </row>
    <row r="1225" spans="1:3" s="113" customFormat="1" x14ac:dyDescent="0.2">
      <c r="A1225" s="55"/>
      <c r="B1225" s="118"/>
      <c r="C1225" s="118"/>
    </row>
    <row r="1226" spans="1:3" s="113" customFormat="1" x14ac:dyDescent="0.2">
      <c r="A1226" s="55"/>
      <c r="B1226" s="118"/>
      <c r="C1226" s="118"/>
    </row>
    <row r="1227" spans="1:3" s="113" customFormat="1" x14ac:dyDescent="0.2">
      <c r="A1227" s="55"/>
      <c r="B1227" s="118"/>
      <c r="C1227" s="118"/>
    </row>
    <row r="1228" spans="1:3" s="113" customFormat="1" x14ac:dyDescent="0.2">
      <c r="A1228" s="55"/>
      <c r="B1228" s="118"/>
      <c r="C1228" s="118"/>
    </row>
    <row r="1229" spans="1:3" s="113" customFormat="1" x14ac:dyDescent="0.2">
      <c r="A1229" s="55"/>
      <c r="B1229" s="118"/>
      <c r="C1229" s="118"/>
    </row>
    <row r="1230" spans="1:3" s="113" customFormat="1" x14ac:dyDescent="0.2">
      <c r="A1230" s="55"/>
      <c r="B1230" s="118"/>
      <c r="C1230" s="118"/>
    </row>
    <row r="1231" spans="1:3" s="113" customFormat="1" x14ac:dyDescent="0.2">
      <c r="A1231" s="55"/>
      <c r="B1231" s="118"/>
      <c r="C1231" s="118"/>
    </row>
    <row r="1232" spans="1:3" s="113" customFormat="1" x14ac:dyDescent="0.2">
      <c r="A1232" s="55"/>
      <c r="B1232" s="118"/>
      <c r="C1232" s="118"/>
    </row>
    <row r="1233" spans="1:3" s="113" customFormat="1" x14ac:dyDescent="0.2">
      <c r="A1233" s="55"/>
      <c r="B1233" s="118"/>
      <c r="C1233" s="118"/>
    </row>
    <row r="1234" spans="1:3" s="113" customFormat="1" x14ac:dyDescent="0.2">
      <c r="A1234" s="55"/>
      <c r="B1234" s="118"/>
      <c r="C1234" s="118"/>
    </row>
    <row r="1235" spans="1:3" s="113" customFormat="1" x14ac:dyDescent="0.2">
      <c r="A1235" s="55"/>
      <c r="B1235" s="118"/>
      <c r="C1235" s="118"/>
    </row>
    <row r="1236" spans="1:3" s="113" customFormat="1" x14ac:dyDescent="0.2">
      <c r="A1236" s="55"/>
      <c r="B1236" s="118"/>
      <c r="C1236" s="118"/>
    </row>
    <row r="1237" spans="1:3" s="113" customFormat="1" x14ac:dyDescent="0.2">
      <c r="A1237" s="55"/>
      <c r="B1237" s="118"/>
      <c r="C1237" s="118"/>
    </row>
    <row r="1238" spans="1:3" s="113" customFormat="1" x14ac:dyDescent="0.2">
      <c r="A1238" s="55"/>
      <c r="B1238" s="118"/>
      <c r="C1238" s="118"/>
    </row>
    <row r="1239" spans="1:3" s="113" customFormat="1" x14ac:dyDescent="0.2">
      <c r="A1239" s="55"/>
      <c r="B1239" s="118"/>
      <c r="C1239" s="118"/>
    </row>
    <row r="1240" spans="1:3" s="113" customFormat="1" x14ac:dyDescent="0.2">
      <c r="A1240" s="55"/>
      <c r="B1240" s="118"/>
      <c r="C1240" s="118"/>
    </row>
    <row r="1241" spans="1:3" s="113" customFormat="1" x14ac:dyDescent="0.2">
      <c r="A1241" s="55"/>
      <c r="B1241" s="118"/>
      <c r="C1241" s="118"/>
    </row>
    <row r="1242" spans="1:3" s="113" customFormat="1" x14ac:dyDescent="0.2">
      <c r="A1242" s="55"/>
      <c r="B1242" s="118"/>
      <c r="C1242" s="118"/>
    </row>
    <row r="1243" spans="1:3" s="113" customFormat="1" x14ac:dyDescent="0.2">
      <c r="A1243" s="55"/>
      <c r="B1243" s="118"/>
      <c r="C1243" s="118"/>
    </row>
    <row r="1244" spans="1:3" s="113" customFormat="1" x14ac:dyDescent="0.2">
      <c r="A1244" s="55"/>
      <c r="B1244" s="118"/>
      <c r="C1244" s="118"/>
    </row>
    <row r="1245" spans="1:3" s="113" customFormat="1" x14ac:dyDescent="0.2">
      <c r="A1245" s="55"/>
      <c r="B1245" s="118"/>
      <c r="C1245" s="118"/>
    </row>
    <row r="1246" spans="1:3" s="113" customFormat="1" x14ac:dyDescent="0.2">
      <c r="A1246" s="55"/>
      <c r="B1246" s="118"/>
      <c r="C1246" s="118"/>
    </row>
    <row r="1247" spans="1:3" s="113" customFormat="1" x14ac:dyDescent="0.2">
      <c r="A1247" s="55"/>
      <c r="B1247" s="118"/>
      <c r="C1247" s="118"/>
    </row>
    <row r="1248" spans="1:3" s="113" customFormat="1" x14ac:dyDescent="0.2">
      <c r="A1248" s="55"/>
      <c r="B1248" s="118"/>
      <c r="C1248" s="118"/>
    </row>
    <row r="1249" spans="1:3" s="113" customFormat="1" x14ac:dyDescent="0.2">
      <c r="A1249" s="55"/>
      <c r="B1249" s="118"/>
      <c r="C1249" s="118"/>
    </row>
    <row r="1250" spans="1:3" s="113" customFormat="1" x14ac:dyDescent="0.2">
      <c r="A1250" s="55"/>
      <c r="B1250" s="118"/>
      <c r="C1250" s="118"/>
    </row>
    <row r="1251" spans="1:3" s="113" customFormat="1" x14ac:dyDescent="0.2">
      <c r="A1251" s="55"/>
      <c r="B1251" s="118"/>
      <c r="C1251" s="118"/>
    </row>
    <row r="1252" spans="1:3" s="113" customFormat="1" x14ac:dyDescent="0.2">
      <c r="A1252" s="55"/>
      <c r="B1252" s="118"/>
      <c r="C1252" s="118"/>
    </row>
    <row r="1253" spans="1:3" s="113" customFormat="1" x14ac:dyDescent="0.2">
      <c r="A1253" s="55"/>
      <c r="B1253" s="118"/>
      <c r="C1253" s="118"/>
    </row>
    <row r="1254" spans="1:3" s="113" customFormat="1" x14ac:dyDescent="0.2">
      <c r="A1254" s="55"/>
      <c r="B1254" s="118"/>
      <c r="C1254" s="118"/>
    </row>
    <row r="1255" spans="1:3" s="113" customFormat="1" x14ac:dyDescent="0.2">
      <c r="A1255" s="55"/>
      <c r="B1255" s="118"/>
      <c r="C1255" s="118"/>
    </row>
    <row r="1256" spans="1:3" s="113" customFormat="1" x14ac:dyDescent="0.2">
      <c r="A1256" s="55"/>
      <c r="B1256" s="118"/>
      <c r="C1256" s="118"/>
    </row>
    <row r="1257" spans="1:3" s="113" customFormat="1" x14ac:dyDescent="0.2">
      <c r="A1257" s="55"/>
      <c r="B1257" s="118"/>
      <c r="C1257" s="118"/>
    </row>
    <row r="1258" spans="1:3" s="113" customFormat="1" x14ac:dyDescent="0.2">
      <c r="A1258" s="55"/>
      <c r="B1258" s="118"/>
      <c r="C1258" s="118"/>
    </row>
    <row r="1259" spans="1:3" s="113" customFormat="1" x14ac:dyDescent="0.2">
      <c r="A1259" s="55"/>
      <c r="B1259" s="118"/>
      <c r="C1259" s="118"/>
    </row>
    <row r="1260" spans="1:3" s="113" customFormat="1" x14ac:dyDescent="0.2">
      <c r="A1260" s="55"/>
      <c r="B1260" s="118"/>
      <c r="C1260" s="118"/>
    </row>
    <row r="1261" spans="1:3" s="113" customFormat="1" x14ac:dyDescent="0.2">
      <c r="A1261" s="55"/>
      <c r="B1261" s="118"/>
      <c r="C1261" s="118"/>
    </row>
    <row r="1262" spans="1:3" s="113" customFormat="1" x14ac:dyDescent="0.2">
      <c r="A1262" s="55"/>
      <c r="B1262" s="118"/>
      <c r="C1262" s="118"/>
    </row>
    <row r="1263" spans="1:3" s="113" customFormat="1" x14ac:dyDescent="0.2">
      <c r="A1263" s="55"/>
      <c r="B1263" s="118"/>
      <c r="C1263" s="118"/>
    </row>
    <row r="1264" spans="1:3" s="113" customFormat="1" x14ac:dyDescent="0.2">
      <c r="A1264" s="55"/>
      <c r="B1264" s="118"/>
      <c r="C1264" s="118"/>
    </row>
    <row r="1265" spans="1:3" s="113" customFormat="1" x14ac:dyDescent="0.2">
      <c r="A1265" s="55"/>
      <c r="B1265" s="118"/>
      <c r="C1265" s="118"/>
    </row>
    <row r="1266" spans="1:3" s="113" customFormat="1" x14ac:dyDescent="0.2">
      <c r="A1266" s="55"/>
      <c r="B1266" s="118"/>
      <c r="C1266" s="118"/>
    </row>
    <row r="1267" spans="1:3" s="113" customFormat="1" x14ac:dyDescent="0.2">
      <c r="A1267" s="55"/>
      <c r="B1267" s="118"/>
      <c r="C1267" s="118"/>
    </row>
    <row r="1268" spans="1:3" s="113" customFormat="1" x14ac:dyDescent="0.2">
      <c r="A1268" s="55"/>
      <c r="B1268" s="118"/>
      <c r="C1268" s="118"/>
    </row>
    <row r="1269" spans="1:3" s="113" customFormat="1" x14ac:dyDescent="0.2">
      <c r="A1269" s="55"/>
      <c r="B1269" s="118"/>
      <c r="C1269" s="118"/>
    </row>
    <row r="1270" spans="1:3" s="113" customFormat="1" x14ac:dyDescent="0.2">
      <c r="A1270" s="55"/>
      <c r="B1270" s="118"/>
      <c r="C1270" s="118"/>
    </row>
    <row r="1271" spans="1:3" s="113" customFormat="1" x14ac:dyDescent="0.2">
      <c r="A1271" s="55"/>
      <c r="B1271" s="118"/>
      <c r="C1271" s="118"/>
    </row>
    <row r="1272" spans="1:3" s="113" customFormat="1" x14ac:dyDescent="0.2">
      <c r="A1272" s="55"/>
      <c r="B1272" s="118"/>
      <c r="C1272" s="118"/>
    </row>
    <row r="1273" spans="1:3" s="113" customFormat="1" x14ac:dyDescent="0.2">
      <c r="A1273" s="55"/>
      <c r="B1273" s="118"/>
      <c r="C1273" s="118"/>
    </row>
    <row r="1274" spans="1:3" s="113" customFormat="1" x14ac:dyDescent="0.2">
      <c r="A1274" s="55"/>
      <c r="B1274" s="118"/>
      <c r="C1274" s="118"/>
    </row>
    <row r="1275" spans="1:3" s="113" customFormat="1" x14ac:dyDescent="0.2">
      <c r="A1275" s="55"/>
      <c r="B1275" s="118"/>
      <c r="C1275" s="118"/>
    </row>
    <row r="1276" spans="1:3" s="113" customFormat="1" x14ac:dyDescent="0.2">
      <c r="A1276" s="55"/>
      <c r="B1276" s="118"/>
      <c r="C1276" s="118"/>
    </row>
    <row r="1277" spans="1:3" s="113" customFormat="1" x14ac:dyDescent="0.2">
      <c r="A1277" s="55"/>
      <c r="B1277" s="118"/>
      <c r="C1277" s="118"/>
    </row>
    <row r="1278" spans="1:3" s="113" customFormat="1" x14ac:dyDescent="0.2">
      <c r="A1278" s="55"/>
      <c r="B1278" s="118"/>
      <c r="C1278" s="118"/>
    </row>
    <row r="1279" spans="1:3" s="113" customFormat="1" x14ac:dyDescent="0.2">
      <c r="A1279" s="55"/>
      <c r="B1279" s="118"/>
      <c r="C1279" s="118"/>
    </row>
    <row r="1280" spans="1:3" s="113" customFormat="1" x14ac:dyDescent="0.2">
      <c r="A1280" s="55"/>
      <c r="B1280" s="118"/>
      <c r="C1280" s="118"/>
    </row>
    <row r="1281" spans="1:3" s="113" customFormat="1" x14ac:dyDescent="0.2">
      <c r="A1281" s="55"/>
      <c r="B1281" s="118"/>
      <c r="C1281" s="118"/>
    </row>
    <row r="1282" spans="1:3" s="113" customFormat="1" x14ac:dyDescent="0.2">
      <c r="A1282" s="55"/>
      <c r="B1282" s="118"/>
      <c r="C1282" s="118"/>
    </row>
    <row r="1283" spans="1:3" s="113" customFormat="1" x14ac:dyDescent="0.2">
      <c r="A1283" s="55"/>
      <c r="B1283" s="118"/>
      <c r="C1283" s="118"/>
    </row>
    <row r="1284" spans="1:3" s="113" customFormat="1" x14ac:dyDescent="0.2">
      <c r="A1284" s="55"/>
      <c r="B1284" s="118"/>
      <c r="C1284" s="118"/>
    </row>
    <row r="1285" spans="1:3" s="113" customFormat="1" x14ac:dyDescent="0.2">
      <c r="A1285" s="55"/>
      <c r="B1285" s="118"/>
      <c r="C1285" s="118"/>
    </row>
    <row r="1286" spans="1:3" s="113" customFormat="1" x14ac:dyDescent="0.2">
      <c r="A1286" s="55"/>
      <c r="B1286" s="118"/>
      <c r="C1286" s="118"/>
    </row>
    <row r="1287" spans="1:3" s="113" customFormat="1" x14ac:dyDescent="0.2">
      <c r="A1287" s="55"/>
      <c r="B1287" s="118"/>
      <c r="C1287" s="118"/>
    </row>
    <row r="1288" spans="1:3" s="113" customFormat="1" x14ac:dyDescent="0.2">
      <c r="A1288" s="55"/>
      <c r="B1288" s="118"/>
      <c r="C1288" s="118"/>
    </row>
    <row r="1289" spans="1:3" s="113" customFormat="1" x14ac:dyDescent="0.2">
      <c r="A1289" s="55"/>
      <c r="B1289" s="118"/>
      <c r="C1289" s="118"/>
    </row>
    <row r="1290" spans="1:3" s="113" customFormat="1" x14ac:dyDescent="0.2">
      <c r="A1290" s="55"/>
      <c r="B1290" s="118"/>
      <c r="C1290" s="118"/>
    </row>
    <row r="1291" spans="1:3" s="113" customFormat="1" x14ac:dyDescent="0.2">
      <c r="A1291" s="55"/>
      <c r="B1291" s="118"/>
      <c r="C1291" s="118"/>
    </row>
    <row r="1292" spans="1:3" s="113" customFormat="1" x14ac:dyDescent="0.2">
      <c r="A1292" s="55"/>
      <c r="B1292" s="118"/>
      <c r="C1292" s="118"/>
    </row>
    <row r="1293" spans="1:3" s="113" customFormat="1" x14ac:dyDescent="0.2">
      <c r="A1293" s="55"/>
      <c r="B1293" s="118"/>
      <c r="C1293" s="118"/>
    </row>
    <row r="1294" spans="1:3" s="113" customFormat="1" x14ac:dyDescent="0.2">
      <c r="A1294" s="55"/>
      <c r="B1294" s="118"/>
      <c r="C1294" s="118"/>
    </row>
    <row r="1295" spans="1:3" s="113" customFormat="1" x14ac:dyDescent="0.2">
      <c r="A1295" s="55"/>
      <c r="B1295" s="118"/>
      <c r="C1295" s="118"/>
    </row>
    <row r="1296" spans="1:3" s="113" customFormat="1" x14ac:dyDescent="0.2">
      <c r="A1296" s="55"/>
      <c r="B1296" s="118"/>
      <c r="C1296" s="118"/>
    </row>
    <row r="1297" spans="1:3" s="113" customFormat="1" x14ac:dyDescent="0.2">
      <c r="A1297" s="55"/>
      <c r="B1297" s="118"/>
      <c r="C1297" s="118"/>
    </row>
    <row r="1298" spans="1:3" s="113" customFormat="1" x14ac:dyDescent="0.2">
      <c r="A1298" s="55"/>
      <c r="B1298" s="118"/>
      <c r="C1298" s="118"/>
    </row>
    <row r="1299" spans="1:3" s="113" customFormat="1" x14ac:dyDescent="0.2">
      <c r="A1299" s="55"/>
      <c r="B1299" s="118"/>
      <c r="C1299" s="118"/>
    </row>
    <row r="1300" spans="1:3" s="113" customFormat="1" x14ac:dyDescent="0.2">
      <c r="A1300" s="55"/>
      <c r="B1300" s="118"/>
      <c r="C1300" s="118"/>
    </row>
    <row r="1301" spans="1:3" s="113" customFormat="1" x14ac:dyDescent="0.2">
      <c r="A1301" s="55"/>
      <c r="B1301" s="118"/>
      <c r="C1301" s="118"/>
    </row>
    <row r="1302" spans="1:3" s="113" customFormat="1" x14ac:dyDescent="0.2">
      <c r="A1302" s="55"/>
      <c r="B1302" s="118"/>
      <c r="C1302" s="118"/>
    </row>
    <row r="1303" spans="1:3" s="113" customFormat="1" x14ac:dyDescent="0.2">
      <c r="A1303" s="55"/>
      <c r="B1303" s="118"/>
      <c r="C1303" s="118"/>
    </row>
    <row r="1304" spans="1:3" s="113" customFormat="1" x14ac:dyDescent="0.2">
      <c r="A1304" s="55"/>
      <c r="B1304" s="118"/>
      <c r="C1304" s="118"/>
    </row>
    <row r="1305" spans="1:3" s="113" customFormat="1" x14ac:dyDescent="0.2">
      <c r="A1305" s="55"/>
      <c r="B1305" s="118"/>
      <c r="C1305" s="118"/>
    </row>
    <row r="1306" spans="1:3" s="113" customFormat="1" x14ac:dyDescent="0.2">
      <c r="A1306" s="55"/>
      <c r="B1306" s="118"/>
      <c r="C1306" s="118"/>
    </row>
    <row r="1307" spans="1:3" s="113" customFormat="1" x14ac:dyDescent="0.2">
      <c r="A1307" s="55"/>
      <c r="B1307" s="118"/>
      <c r="C1307" s="118"/>
    </row>
    <row r="1308" spans="1:3" s="113" customFormat="1" x14ac:dyDescent="0.2">
      <c r="A1308" s="55"/>
      <c r="B1308" s="118"/>
      <c r="C1308" s="118"/>
    </row>
    <row r="1309" spans="1:3" s="113" customFormat="1" x14ac:dyDescent="0.2">
      <c r="A1309" s="55"/>
      <c r="B1309" s="118"/>
      <c r="C1309" s="118"/>
    </row>
    <row r="1310" spans="1:3" s="113" customFormat="1" x14ac:dyDescent="0.2">
      <c r="A1310" s="55"/>
      <c r="B1310" s="118"/>
      <c r="C1310" s="118"/>
    </row>
    <row r="1311" spans="1:3" s="113" customFormat="1" x14ac:dyDescent="0.2">
      <c r="A1311" s="55"/>
      <c r="B1311" s="118"/>
      <c r="C1311" s="118"/>
    </row>
    <row r="1312" spans="1:3" s="113" customFormat="1" x14ac:dyDescent="0.2">
      <c r="A1312" s="55"/>
      <c r="B1312" s="118"/>
      <c r="C1312" s="118"/>
    </row>
    <row r="1313" spans="1:3" s="113" customFormat="1" x14ac:dyDescent="0.2">
      <c r="A1313" s="55"/>
      <c r="B1313" s="118"/>
      <c r="C1313" s="118"/>
    </row>
    <row r="1314" spans="1:3" s="113" customFormat="1" x14ac:dyDescent="0.2">
      <c r="A1314" s="55"/>
      <c r="B1314" s="118"/>
      <c r="C1314" s="118"/>
    </row>
    <row r="1315" spans="1:3" s="113" customFormat="1" x14ac:dyDescent="0.2">
      <c r="A1315" s="55"/>
      <c r="B1315" s="118"/>
      <c r="C1315" s="118"/>
    </row>
    <row r="1316" spans="1:3" s="113" customFormat="1" x14ac:dyDescent="0.2">
      <c r="A1316" s="55"/>
      <c r="B1316" s="118"/>
      <c r="C1316" s="118"/>
    </row>
    <row r="1317" spans="1:3" s="113" customFormat="1" x14ac:dyDescent="0.2">
      <c r="A1317" s="55"/>
      <c r="B1317" s="118"/>
      <c r="C1317" s="118"/>
    </row>
    <row r="1318" spans="1:3" s="113" customFormat="1" x14ac:dyDescent="0.2">
      <c r="A1318" s="55"/>
      <c r="B1318" s="118"/>
      <c r="C1318" s="118"/>
    </row>
    <row r="1319" spans="1:3" s="113" customFormat="1" x14ac:dyDescent="0.2">
      <c r="A1319" s="55"/>
      <c r="B1319" s="118"/>
      <c r="C1319" s="118"/>
    </row>
    <row r="1320" spans="1:3" s="113" customFormat="1" x14ac:dyDescent="0.2">
      <c r="A1320" s="55"/>
      <c r="B1320" s="118"/>
      <c r="C1320" s="118"/>
    </row>
    <row r="1321" spans="1:3" s="113" customFormat="1" x14ac:dyDescent="0.2">
      <c r="A1321" s="55"/>
      <c r="B1321" s="118"/>
      <c r="C1321" s="118"/>
    </row>
    <row r="1322" spans="1:3" s="113" customFormat="1" x14ac:dyDescent="0.2">
      <c r="A1322" s="55"/>
      <c r="B1322" s="118"/>
      <c r="C1322" s="118"/>
    </row>
    <row r="1323" spans="1:3" s="113" customFormat="1" x14ac:dyDescent="0.2">
      <c r="A1323" s="55"/>
      <c r="B1323" s="118"/>
      <c r="C1323" s="118"/>
    </row>
    <row r="1324" spans="1:3" s="113" customFormat="1" x14ac:dyDescent="0.2">
      <c r="A1324" s="55"/>
      <c r="B1324" s="118"/>
      <c r="C1324" s="118"/>
    </row>
    <row r="1325" spans="1:3" s="113" customFormat="1" x14ac:dyDescent="0.2">
      <c r="A1325" s="55"/>
      <c r="B1325" s="118"/>
      <c r="C1325" s="118"/>
    </row>
    <row r="1326" spans="1:3" s="113" customFormat="1" x14ac:dyDescent="0.2">
      <c r="A1326" s="55"/>
      <c r="B1326" s="118"/>
      <c r="C1326" s="118"/>
    </row>
    <row r="1327" spans="1:3" s="113" customFormat="1" x14ac:dyDescent="0.2">
      <c r="A1327" s="55"/>
      <c r="B1327" s="118"/>
      <c r="C1327" s="118"/>
    </row>
    <row r="1328" spans="1:3" s="113" customFormat="1" x14ac:dyDescent="0.2">
      <c r="A1328" s="55"/>
      <c r="B1328" s="118"/>
      <c r="C1328" s="118"/>
    </row>
    <row r="1329" spans="1:3" s="113" customFormat="1" x14ac:dyDescent="0.2">
      <c r="A1329" s="55"/>
      <c r="B1329" s="118"/>
      <c r="C1329" s="118"/>
    </row>
    <row r="1330" spans="1:3" s="113" customFormat="1" x14ac:dyDescent="0.2">
      <c r="A1330" s="55"/>
      <c r="B1330" s="118"/>
      <c r="C1330" s="118"/>
    </row>
    <row r="1331" spans="1:3" s="113" customFormat="1" x14ac:dyDescent="0.2">
      <c r="A1331" s="55"/>
      <c r="B1331" s="118"/>
      <c r="C1331" s="118"/>
    </row>
    <row r="1332" spans="1:3" s="113" customFormat="1" x14ac:dyDescent="0.2">
      <c r="A1332" s="55"/>
      <c r="B1332" s="118"/>
      <c r="C1332" s="118"/>
    </row>
    <row r="1333" spans="1:3" s="113" customFormat="1" x14ac:dyDescent="0.2">
      <c r="A1333" s="55"/>
      <c r="B1333" s="118"/>
      <c r="C1333" s="118"/>
    </row>
    <row r="1334" spans="1:3" s="113" customFormat="1" x14ac:dyDescent="0.2">
      <c r="A1334" s="55"/>
      <c r="B1334" s="118"/>
      <c r="C1334" s="118"/>
    </row>
    <row r="1335" spans="1:3" s="113" customFormat="1" x14ac:dyDescent="0.2">
      <c r="A1335" s="55"/>
      <c r="B1335" s="118"/>
      <c r="C1335" s="118"/>
    </row>
    <row r="1336" spans="1:3" s="113" customFormat="1" x14ac:dyDescent="0.2">
      <c r="A1336" s="55"/>
      <c r="B1336" s="118"/>
      <c r="C1336" s="118"/>
    </row>
    <row r="1337" spans="1:3" s="113" customFormat="1" x14ac:dyDescent="0.2">
      <c r="A1337" s="55"/>
      <c r="B1337" s="118"/>
      <c r="C1337" s="118"/>
    </row>
    <row r="1338" spans="1:3" s="113" customFormat="1" x14ac:dyDescent="0.2">
      <c r="A1338" s="55"/>
      <c r="B1338" s="118"/>
      <c r="C1338" s="118"/>
    </row>
    <row r="1339" spans="1:3" s="113" customFormat="1" x14ac:dyDescent="0.2">
      <c r="A1339" s="55"/>
      <c r="B1339" s="118"/>
      <c r="C1339" s="118"/>
    </row>
    <row r="1340" spans="1:3" s="113" customFormat="1" x14ac:dyDescent="0.2">
      <c r="A1340" s="55"/>
      <c r="B1340" s="118"/>
      <c r="C1340" s="118"/>
    </row>
    <row r="1341" spans="1:3" s="113" customFormat="1" x14ac:dyDescent="0.2">
      <c r="A1341" s="55"/>
      <c r="B1341" s="118"/>
      <c r="C1341" s="118"/>
    </row>
    <row r="1342" spans="1:3" s="113" customFormat="1" x14ac:dyDescent="0.2">
      <c r="A1342" s="55"/>
      <c r="B1342" s="118"/>
      <c r="C1342" s="118"/>
    </row>
    <row r="1343" spans="1:3" s="113" customFormat="1" x14ac:dyDescent="0.2">
      <c r="A1343" s="55"/>
      <c r="B1343" s="118"/>
      <c r="C1343" s="118"/>
    </row>
    <row r="1344" spans="1:3" s="113" customFormat="1" x14ac:dyDescent="0.2">
      <c r="A1344" s="55"/>
      <c r="B1344" s="118"/>
      <c r="C1344" s="118"/>
    </row>
    <row r="1345" spans="1:3" s="113" customFormat="1" x14ac:dyDescent="0.2">
      <c r="A1345" s="55"/>
      <c r="B1345" s="118"/>
      <c r="C1345" s="118"/>
    </row>
    <row r="1346" spans="1:3" s="113" customFormat="1" x14ac:dyDescent="0.2">
      <c r="A1346" s="55"/>
      <c r="B1346" s="118"/>
      <c r="C1346" s="118"/>
    </row>
    <row r="1347" spans="1:3" s="113" customFormat="1" x14ac:dyDescent="0.2">
      <c r="A1347" s="55"/>
      <c r="B1347" s="118"/>
      <c r="C1347" s="118"/>
    </row>
    <row r="1348" spans="1:3" s="113" customFormat="1" x14ac:dyDescent="0.2">
      <c r="A1348" s="55"/>
      <c r="B1348" s="118"/>
      <c r="C1348" s="118"/>
    </row>
    <row r="1349" spans="1:3" s="113" customFormat="1" x14ac:dyDescent="0.2">
      <c r="A1349" s="55"/>
      <c r="B1349" s="118"/>
      <c r="C1349" s="118"/>
    </row>
    <row r="1350" spans="1:3" s="113" customFormat="1" x14ac:dyDescent="0.2">
      <c r="A1350" s="55"/>
      <c r="B1350" s="118"/>
      <c r="C1350" s="118"/>
    </row>
    <row r="1351" spans="1:3" s="113" customFormat="1" x14ac:dyDescent="0.2">
      <c r="A1351" s="55"/>
      <c r="B1351" s="118"/>
      <c r="C1351" s="118"/>
    </row>
    <row r="1352" spans="1:3" s="113" customFormat="1" x14ac:dyDescent="0.2">
      <c r="A1352" s="55"/>
      <c r="B1352" s="118"/>
      <c r="C1352" s="118"/>
    </row>
    <row r="1353" spans="1:3" s="113" customFormat="1" x14ac:dyDescent="0.2">
      <c r="A1353" s="55"/>
      <c r="B1353" s="118"/>
      <c r="C1353" s="118"/>
    </row>
    <row r="1354" spans="1:3" s="113" customFormat="1" x14ac:dyDescent="0.2">
      <c r="A1354" s="55"/>
      <c r="B1354" s="118"/>
      <c r="C1354" s="118"/>
    </row>
    <row r="1355" spans="1:3" s="113" customFormat="1" x14ac:dyDescent="0.2">
      <c r="A1355" s="55"/>
      <c r="B1355" s="118"/>
      <c r="C1355" s="118"/>
    </row>
    <row r="1356" spans="1:3" s="113" customFormat="1" x14ac:dyDescent="0.2">
      <c r="A1356" s="55"/>
      <c r="B1356" s="118"/>
      <c r="C1356" s="118"/>
    </row>
    <row r="1357" spans="1:3" s="113" customFormat="1" x14ac:dyDescent="0.2">
      <c r="A1357" s="55"/>
      <c r="B1357" s="118"/>
      <c r="C1357" s="118"/>
    </row>
    <row r="1358" spans="1:3" s="113" customFormat="1" x14ac:dyDescent="0.2">
      <c r="A1358" s="55"/>
      <c r="B1358" s="118"/>
      <c r="C1358" s="118"/>
    </row>
    <row r="1359" spans="1:3" s="113" customFormat="1" x14ac:dyDescent="0.2">
      <c r="A1359" s="55"/>
      <c r="B1359" s="118"/>
      <c r="C1359" s="118"/>
    </row>
    <row r="1360" spans="1:3" s="113" customFormat="1" x14ac:dyDescent="0.2">
      <c r="A1360" s="55"/>
      <c r="B1360" s="118"/>
      <c r="C1360" s="118"/>
    </row>
    <row r="1361" spans="1:3" s="113" customFormat="1" x14ac:dyDescent="0.2">
      <c r="A1361" s="55"/>
      <c r="B1361" s="118"/>
      <c r="C1361" s="118"/>
    </row>
    <row r="1362" spans="1:3" s="113" customFormat="1" x14ac:dyDescent="0.2">
      <c r="A1362" s="55"/>
      <c r="B1362" s="118"/>
      <c r="C1362" s="118"/>
    </row>
    <row r="1363" spans="1:3" s="113" customFormat="1" x14ac:dyDescent="0.2">
      <c r="A1363" s="55"/>
      <c r="B1363" s="118"/>
      <c r="C1363" s="118"/>
    </row>
    <row r="1364" spans="1:3" s="113" customFormat="1" x14ac:dyDescent="0.2">
      <c r="A1364" s="55"/>
      <c r="B1364" s="118"/>
      <c r="C1364" s="118"/>
    </row>
    <row r="1365" spans="1:3" s="113" customFormat="1" x14ac:dyDescent="0.2">
      <c r="A1365" s="55"/>
      <c r="B1365" s="118"/>
      <c r="C1365" s="118"/>
    </row>
    <row r="1366" spans="1:3" s="113" customFormat="1" x14ac:dyDescent="0.2">
      <c r="A1366" s="55"/>
      <c r="B1366" s="118"/>
      <c r="C1366" s="118"/>
    </row>
    <row r="1367" spans="1:3" s="113" customFormat="1" x14ac:dyDescent="0.2">
      <c r="A1367" s="55"/>
      <c r="B1367" s="118"/>
      <c r="C1367" s="118"/>
    </row>
    <row r="1368" spans="1:3" s="113" customFormat="1" x14ac:dyDescent="0.2">
      <c r="A1368" s="55"/>
      <c r="B1368" s="118"/>
      <c r="C1368" s="118"/>
    </row>
    <row r="1369" spans="1:3" s="113" customFormat="1" x14ac:dyDescent="0.2">
      <c r="A1369" s="55"/>
      <c r="B1369" s="118"/>
      <c r="C1369" s="118"/>
    </row>
    <row r="1370" spans="1:3" s="113" customFormat="1" x14ac:dyDescent="0.2">
      <c r="A1370" s="55"/>
      <c r="B1370" s="118"/>
      <c r="C1370" s="118"/>
    </row>
    <row r="1371" spans="1:3" s="113" customFormat="1" x14ac:dyDescent="0.2">
      <c r="A1371" s="55"/>
      <c r="B1371" s="118"/>
      <c r="C1371" s="118"/>
    </row>
    <row r="1372" spans="1:3" s="113" customFormat="1" x14ac:dyDescent="0.2">
      <c r="A1372" s="55"/>
      <c r="B1372" s="118"/>
      <c r="C1372" s="118"/>
    </row>
    <row r="1373" spans="1:3" s="113" customFormat="1" x14ac:dyDescent="0.2">
      <c r="A1373" s="55"/>
      <c r="B1373" s="118"/>
      <c r="C1373" s="118"/>
    </row>
    <row r="1374" spans="1:3" s="113" customFormat="1" x14ac:dyDescent="0.2">
      <c r="A1374" s="55"/>
      <c r="B1374" s="118"/>
      <c r="C1374" s="118"/>
    </row>
    <row r="1375" spans="1:3" s="113" customFormat="1" x14ac:dyDescent="0.2">
      <c r="A1375" s="55"/>
      <c r="B1375" s="118"/>
      <c r="C1375" s="118"/>
    </row>
    <row r="1376" spans="1:3" s="113" customFormat="1" x14ac:dyDescent="0.2">
      <c r="A1376" s="55"/>
      <c r="B1376" s="118"/>
      <c r="C1376" s="118"/>
    </row>
    <row r="1377" spans="1:3" s="113" customFormat="1" x14ac:dyDescent="0.2">
      <c r="A1377" s="55"/>
      <c r="B1377" s="118"/>
      <c r="C1377" s="118"/>
    </row>
    <row r="1378" spans="1:3" s="113" customFormat="1" x14ac:dyDescent="0.2">
      <c r="A1378" s="55"/>
      <c r="B1378" s="118"/>
      <c r="C1378" s="118"/>
    </row>
    <row r="1379" spans="1:3" s="113" customFormat="1" x14ac:dyDescent="0.2">
      <c r="A1379" s="55"/>
      <c r="B1379" s="118"/>
      <c r="C1379" s="118"/>
    </row>
    <row r="1380" spans="1:3" s="113" customFormat="1" x14ac:dyDescent="0.2">
      <c r="A1380" s="55"/>
      <c r="B1380" s="118"/>
      <c r="C1380" s="118"/>
    </row>
    <row r="1381" spans="1:3" s="113" customFormat="1" x14ac:dyDescent="0.2">
      <c r="A1381" s="55"/>
      <c r="B1381" s="118"/>
      <c r="C1381" s="118"/>
    </row>
    <row r="1382" spans="1:3" s="113" customFormat="1" x14ac:dyDescent="0.2">
      <c r="A1382" s="55"/>
      <c r="B1382" s="118"/>
      <c r="C1382" s="118"/>
    </row>
    <row r="1383" spans="1:3" s="113" customFormat="1" x14ac:dyDescent="0.2">
      <c r="A1383" s="55"/>
      <c r="B1383" s="118"/>
      <c r="C1383" s="118"/>
    </row>
    <row r="1384" spans="1:3" s="113" customFormat="1" x14ac:dyDescent="0.2">
      <c r="A1384" s="55"/>
      <c r="B1384" s="118"/>
      <c r="C1384" s="118"/>
    </row>
    <row r="1385" spans="1:3" s="113" customFormat="1" x14ac:dyDescent="0.2">
      <c r="A1385" s="55"/>
      <c r="B1385" s="118"/>
      <c r="C1385" s="118"/>
    </row>
    <row r="1386" spans="1:3" s="113" customFormat="1" x14ac:dyDescent="0.2">
      <c r="A1386" s="55"/>
      <c r="B1386" s="118"/>
      <c r="C1386" s="118"/>
    </row>
    <row r="1387" spans="1:3" s="113" customFormat="1" x14ac:dyDescent="0.2">
      <c r="A1387" s="55"/>
      <c r="B1387" s="118"/>
      <c r="C1387" s="118"/>
    </row>
    <row r="1388" spans="1:3" s="113" customFormat="1" x14ac:dyDescent="0.2">
      <c r="A1388" s="55"/>
      <c r="B1388" s="118"/>
      <c r="C1388" s="118"/>
    </row>
    <row r="1389" spans="1:3" s="113" customFormat="1" x14ac:dyDescent="0.2">
      <c r="A1389" s="55"/>
      <c r="B1389" s="118"/>
      <c r="C1389" s="118"/>
    </row>
    <row r="1390" spans="1:3" s="113" customFormat="1" x14ac:dyDescent="0.2">
      <c r="A1390" s="55"/>
      <c r="B1390" s="118"/>
      <c r="C1390" s="118"/>
    </row>
    <row r="1391" spans="1:3" s="113" customFormat="1" x14ac:dyDescent="0.2">
      <c r="A1391" s="55"/>
      <c r="B1391" s="118"/>
      <c r="C1391" s="118"/>
    </row>
    <row r="1392" spans="1:3" s="113" customFormat="1" x14ac:dyDescent="0.2">
      <c r="A1392" s="55"/>
      <c r="B1392" s="118"/>
      <c r="C1392" s="118"/>
    </row>
    <row r="1393" spans="1:3" s="113" customFormat="1" x14ac:dyDescent="0.2">
      <c r="A1393" s="55"/>
      <c r="B1393" s="118"/>
      <c r="C1393" s="118"/>
    </row>
    <row r="1394" spans="1:3" s="113" customFormat="1" x14ac:dyDescent="0.2">
      <c r="A1394" s="55"/>
      <c r="B1394" s="118"/>
      <c r="C1394" s="118"/>
    </row>
    <row r="1395" spans="1:3" s="113" customFormat="1" x14ac:dyDescent="0.2">
      <c r="A1395" s="55"/>
      <c r="B1395" s="118"/>
      <c r="C1395" s="118"/>
    </row>
    <row r="1396" spans="1:3" s="113" customFormat="1" x14ac:dyDescent="0.2">
      <c r="A1396" s="55"/>
      <c r="B1396" s="118"/>
      <c r="C1396" s="118"/>
    </row>
    <row r="1397" spans="1:3" s="113" customFormat="1" x14ac:dyDescent="0.2">
      <c r="A1397" s="55"/>
      <c r="B1397" s="118"/>
      <c r="C1397" s="118"/>
    </row>
    <row r="1398" spans="1:3" s="113" customFormat="1" x14ac:dyDescent="0.2">
      <c r="A1398" s="55"/>
      <c r="B1398" s="118"/>
      <c r="C1398" s="118"/>
    </row>
    <row r="1399" spans="1:3" s="113" customFormat="1" x14ac:dyDescent="0.2">
      <c r="A1399" s="55"/>
      <c r="B1399" s="118"/>
      <c r="C1399" s="118"/>
    </row>
    <row r="1400" spans="1:3" s="113" customFormat="1" x14ac:dyDescent="0.2">
      <c r="A1400" s="55"/>
      <c r="B1400" s="118"/>
      <c r="C1400" s="118"/>
    </row>
    <row r="1401" spans="1:3" s="113" customFormat="1" x14ac:dyDescent="0.2">
      <c r="A1401" s="55"/>
      <c r="B1401" s="118"/>
      <c r="C1401" s="118"/>
    </row>
    <row r="1402" spans="1:3" s="113" customFormat="1" x14ac:dyDescent="0.2">
      <c r="A1402" s="55"/>
      <c r="B1402" s="118"/>
      <c r="C1402" s="118"/>
    </row>
    <row r="1403" spans="1:3" s="113" customFormat="1" x14ac:dyDescent="0.2">
      <c r="A1403" s="55"/>
      <c r="B1403" s="118"/>
      <c r="C1403" s="118"/>
    </row>
    <row r="1404" spans="1:3" s="113" customFormat="1" x14ac:dyDescent="0.2">
      <c r="A1404" s="55"/>
      <c r="B1404" s="118"/>
      <c r="C1404" s="118"/>
    </row>
    <row r="1405" spans="1:3" s="113" customFormat="1" x14ac:dyDescent="0.2">
      <c r="A1405" s="55"/>
      <c r="B1405" s="118"/>
      <c r="C1405" s="118"/>
    </row>
    <row r="1406" spans="1:3" s="113" customFormat="1" x14ac:dyDescent="0.2">
      <c r="A1406" s="55"/>
      <c r="B1406" s="118"/>
      <c r="C1406" s="118"/>
    </row>
    <row r="1407" spans="1:3" s="113" customFormat="1" x14ac:dyDescent="0.2">
      <c r="A1407" s="55"/>
      <c r="B1407" s="118"/>
      <c r="C1407" s="118"/>
    </row>
    <row r="1408" spans="1:3" s="113" customFormat="1" x14ac:dyDescent="0.2">
      <c r="A1408" s="55"/>
      <c r="B1408" s="118"/>
      <c r="C1408" s="118"/>
    </row>
    <row r="1409" spans="1:3" s="113" customFormat="1" x14ac:dyDescent="0.2">
      <c r="A1409" s="55"/>
      <c r="B1409" s="118"/>
      <c r="C1409" s="118"/>
    </row>
    <row r="1410" spans="1:3" s="113" customFormat="1" x14ac:dyDescent="0.2">
      <c r="A1410" s="55"/>
      <c r="B1410" s="118"/>
      <c r="C1410" s="118"/>
    </row>
    <row r="1411" spans="1:3" s="113" customFormat="1" x14ac:dyDescent="0.2">
      <c r="A1411" s="55"/>
      <c r="B1411" s="118"/>
      <c r="C1411" s="118"/>
    </row>
    <row r="1412" spans="1:3" s="113" customFormat="1" x14ac:dyDescent="0.2">
      <c r="A1412" s="55"/>
      <c r="B1412" s="118"/>
      <c r="C1412" s="118"/>
    </row>
    <row r="1413" spans="1:3" s="113" customFormat="1" x14ac:dyDescent="0.2">
      <c r="A1413" s="55"/>
      <c r="B1413" s="118"/>
      <c r="C1413" s="118"/>
    </row>
    <row r="1414" spans="1:3" s="113" customFormat="1" x14ac:dyDescent="0.2">
      <c r="A1414" s="55"/>
      <c r="B1414" s="118"/>
      <c r="C1414" s="118"/>
    </row>
    <row r="1415" spans="1:3" s="113" customFormat="1" x14ac:dyDescent="0.2">
      <c r="A1415" s="55"/>
      <c r="B1415" s="118"/>
      <c r="C1415" s="118"/>
    </row>
    <row r="1416" spans="1:3" s="113" customFormat="1" x14ac:dyDescent="0.2">
      <c r="A1416" s="55"/>
      <c r="B1416" s="118"/>
      <c r="C1416" s="118"/>
    </row>
    <row r="1417" spans="1:3" s="113" customFormat="1" x14ac:dyDescent="0.2">
      <c r="A1417" s="55"/>
      <c r="B1417" s="118"/>
      <c r="C1417" s="118"/>
    </row>
    <row r="1418" spans="1:3" s="113" customFormat="1" x14ac:dyDescent="0.2">
      <c r="A1418" s="55"/>
      <c r="B1418" s="118"/>
      <c r="C1418" s="118"/>
    </row>
    <row r="1419" spans="1:3" s="113" customFormat="1" x14ac:dyDescent="0.2">
      <c r="A1419" s="55"/>
      <c r="B1419" s="118"/>
      <c r="C1419" s="118"/>
    </row>
    <row r="1420" spans="1:3" s="113" customFormat="1" x14ac:dyDescent="0.2">
      <c r="A1420" s="55"/>
      <c r="B1420" s="118"/>
      <c r="C1420" s="118"/>
    </row>
    <row r="1421" spans="1:3" s="113" customFormat="1" x14ac:dyDescent="0.2">
      <c r="A1421" s="55"/>
      <c r="B1421" s="118"/>
      <c r="C1421" s="118"/>
    </row>
    <row r="1422" spans="1:3" s="113" customFormat="1" x14ac:dyDescent="0.2">
      <c r="A1422" s="55"/>
      <c r="B1422" s="118"/>
      <c r="C1422" s="118"/>
    </row>
    <row r="1423" spans="1:3" s="113" customFormat="1" x14ac:dyDescent="0.2">
      <c r="A1423" s="55"/>
      <c r="B1423" s="118"/>
      <c r="C1423" s="118"/>
    </row>
    <row r="1424" spans="1:3" s="113" customFormat="1" x14ac:dyDescent="0.2">
      <c r="A1424" s="55"/>
      <c r="B1424" s="118"/>
      <c r="C1424" s="118"/>
    </row>
    <row r="1425" spans="1:3" s="113" customFormat="1" x14ac:dyDescent="0.2">
      <c r="A1425" s="55"/>
      <c r="B1425" s="118"/>
      <c r="C1425" s="118"/>
    </row>
    <row r="1426" spans="1:3" s="113" customFormat="1" x14ac:dyDescent="0.2">
      <c r="A1426" s="55"/>
      <c r="B1426" s="118"/>
      <c r="C1426" s="118"/>
    </row>
    <row r="1427" spans="1:3" s="113" customFormat="1" x14ac:dyDescent="0.2">
      <c r="A1427" s="55"/>
      <c r="B1427" s="118"/>
      <c r="C1427" s="118"/>
    </row>
    <row r="1428" spans="1:3" s="113" customFormat="1" x14ac:dyDescent="0.2">
      <c r="A1428" s="55"/>
      <c r="B1428" s="118"/>
      <c r="C1428" s="118"/>
    </row>
    <row r="1429" spans="1:3" s="113" customFormat="1" x14ac:dyDescent="0.2">
      <c r="A1429" s="55"/>
      <c r="B1429" s="118"/>
      <c r="C1429" s="118"/>
    </row>
    <row r="1430" spans="1:3" s="113" customFormat="1" x14ac:dyDescent="0.2">
      <c r="A1430" s="55"/>
      <c r="B1430" s="118"/>
      <c r="C1430" s="118"/>
    </row>
    <row r="1431" spans="1:3" s="113" customFormat="1" x14ac:dyDescent="0.2">
      <c r="A1431" s="55"/>
      <c r="B1431" s="118"/>
      <c r="C1431" s="118"/>
    </row>
    <row r="1432" spans="1:3" s="113" customFormat="1" x14ac:dyDescent="0.2">
      <c r="A1432" s="55"/>
      <c r="B1432" s="118"/>
      <c r="C1432" s="118"/>
    </row>
    <row r="1433" spans="1:3" s="113" customFormat="1" x14ac:dyDescent="0.2">
      <c r="A1433" s="55"/>
      <c r="B1433" s="118"/>
      <c r="C1433" s="118"/>
    </row>
    <row r="1434" spans="1:3" s="113" customFormat="1" x14ac:dyDescent="0.2">
      <c r="A1434" s="55"/>
      <c r="B1434" s="118"/>
      <c r="C1434" s="118"/>
    </row>
    <row r="1435" spans="1:3" s="113" customFormat="1" x14ac:dyDescent="0.2">
      <c r="A1435" s="55"/>
      <c r="B1435" s="118"/>
      <c r="C1435" s="118"/>
    </row>
    <row r="1436" spans="1:3" s="113" customFormat="1" x14ac:dyDescent="0.2">
      <c r="A1436" s="55"/>
      <c r="B1436" s="118"/>
      <c r="C1436" s="118"/>
    </row>
    <row r="1437" spans="1:3" s="113" customFormat="1" x14ac:dyDescent="0.2">
      <c r="A1437" s="55"/>
      <c r="B1437" s="118"/>
      <c r="C1437" s="118"/>
    </row>
    <row r="1438" spans="1:3" s="113" customFormat="1" x14ac:dyDescent="0.2">
      <c r="A1438" s="55"/>
      <c r="B1438" s="118"/>
      <c r="C1438" s="118"/>
    </row>
    <row r="1439" spans="1:3" s="113" customFormat="1" x14ac:dyDescent="0.2">
      <c r="A1439" s="55"/>
      <c r="B1439" s="118"/>
      <c r="C1439" s="118"/>
    </row>
    <row r="1440" spans="1:3" s="113" customFormat="1" x14ac:dyDescent="0.2">
      <c r="A1440" s="55"/>
      <c r="B1440" s="118"/>
      <c r="C1440" s="118"/>
    </row>
    <row r="1441" spans="1:3" s="113" customFormat="1" x14ac:dyDescent="0.2">
      <c r="A1441" s="55"/>
      <c r="B1441" s="118"/>
      <c r="C1441" s="118"/>
    </row>
    <row r="1442" spans="1:3" s="113" customFormat="1" x14ac:dyDescent="0.2">
      <c r="A1442" s="55"/>
      <c r="B1442" s="118"/>
      <c r="C1442" s="118"/>
    </row>
    <row r="1443" spans="1:3" s="113" customFormat="1" x14ac:dyDescent="0.2">
      <c r="A1443" s="55"/>
      <c r="B1443" s="118"/>
      <c r="C1443" s="118"/>
    </row>
    <row r="1444" spans="1:3" s="113" customFormat="1" x14ac:dyDescent="0.2">
      <c r="A1444" s="55"/>
      <c r="B1444" s="118"/>
      <c r="C1444" s="118"/>
    </row>
    <row r="1445" spans="1:3" s="113" customFormat="1" x14ac:dyDescent="0.2">
      <c r="A1445" s="55"/>
      <c r="B1445" s="118"/>
      <c r="C1445" s="118"/>
    </row>
    <row r="1446" spans="1:3" s="113" customFormat="1" x14ac:dyDescent="0.2">
      <c r="A1446" s="55"/>
      <c r="B1446" s="118"/>
      <c r="C1446" s="118"/>
    </row>
    <row r="1447" spans="1:3" s="113" customFormat="1" x14ac:dyDescent="0.2">
      <c r="A1447" s="55"/>
      <c r="B1447" s="118"/>
      <c r="C1447" s="118"/>
    </row>
    <row r="1448" spans="1:3" s="113" customFormat="1" x14ac:dyDescent="0.2">
      <c r="A1448" s="55"/>
      <c r="B1448" s="118"/>
      <c r="C1448" s="118"/>
    </row>
    <row r="1449" spans="1:3" s="113" customFormat="1" x14ac:dyDescent="0.2">
      <c r="A1449" s="55"/>
      <c r="B1449" s="118"/>
      <c r="C1449" s="118"/>
    </row>
    <row r="1450" spans="1:3" s="113" customFormat="1" x14ac:dyDescent="0.2">
      <c r="A1450" s="55"/>
      <c r="B1450" s="118"/>
      <c r="C1450" s="118"/>
    </row>
    <row r="1451" spans="1:3" s="113" customFormat="1" x14ac:dyDescent="0.2">
      <c r="A1451" s="55"/>
      <c r="B1451" s="118"/>
      <c r="C1451" s="118"/>
    </row>
    <row r="1452" spans="1:3" s="113" customFormat="1" x14ac:dyDescent="0.2">
      <c r="A1452" s="55"/>
      <c r="B1452" s="118"/>
      <c r="C1452" s="118"/>
    </row>
    <row r="1453" spans="1:3" s="113" customFormat="1" x14ac:dyDescent="0.2">
      <c r="A1453" s="55"/>
      <c r="B1453" s="118"/>
      <c r="C1453" s="118"/>
    </row>
    <row r="1454" spans="1:3" s="113" customFormat="1" x14ac:dyDescent="0.2">
      <c r="A1454" s="55"/>
      <c r="B1454" s="118"/>
      <c r="C1454" s="118"/>
    </row>
    <row r="1455" spans="1:3" s="113" customFormat="1" x14ac:dyDescent="0.2">
      <c r="A1455" s="55"/>
      <c r="B1455" s="118"/>
      <c r="C1455" s="118"/>
    </row>
    <row r="1456" spans="1:3" s="113" customFormat="1" x14ac:dyDescent="0.2">
      <c r="A1456" s="55"/>
      <c r="B1456" s="118"/>
      <c r="C1456" s="118"/>
    </row>
    <row r="1457" spans="1:3" s="113" customFormat="1" x14ac:dyDescent="0.2">
      <c r="A1457" s="55"/>
      <c r="B1457" s="118"/>
      <c r="C1457" s="118"/>
    </row>
    <row r="1458" spans="1:3" s="113" customFormat="1" x14ac:dyDescent="0.2">
      <c r="A1458" s="55"/>
      <c r="B1458" s="118"/>
      <c r="C1458" s="118"/>
    </row>
    <row r="1459" spans="1:3" s="113" customFormat="1" x14ac:dyDescent="0.2">
      <c r="A1459" s="55"/>
      <c r="B1459" s="118"/>
      <c r="C1459" s="118"/>
    </row>
    <row r="1460" spans="1:3" s="113" customFormat="1" x14ac:dyDescent="0.2">
      <c r="A1460" s="55"/>
      <c r="B1460" s="118"/>
      <c r="C1460" s="118"/>
    </row>
    <row r="1461" spans="1:3" s="113" customFormat="1" x14ac:dyDescent="0.2">
      <c r="A1461" s="55"/>
      <c r="B1461" s="118"/>
      <c r="C1461" s="118"/>
    </row>
    <row r="1462" spans="1:3" s="113" customFormat="1" x14ac:dyDescent="0.2">
      <c r="A1462" s="55"/>
      <c r="B1462" s="118"/>
      <c r="C1462" s="118"/>
    </row>
    <row r="1463" spans="1:3" s="113" customFormat="1" x14ac:dyDescent="0.2">
      <c r="A1463" s="55"/>
      <c r="B1463" s="118"/>
      <c r="C1463" s="118"/>
    </row>
    <row r="1464" spans="1:3" s="113" customFormat="1" x14ac:dyDescent="0.2">
      <c r="A1464" s="55"/>
      <c r="B1464" s="118"/>
      <c r="C1464" s="118"/>
    </row>
    <row r="1465" spans="1:3" s="113" customFormat="1" x14ac:dyDescent="0.2">
      <c r="A1465" s="55"/>
      <c r="B1465" s="118"/>
      <c r="C1465" s="118"/>
    </row>
    <row r="1466" spans="1:3" s="113" customFormat="1" x14ac:dyDescent="0.2">
      <c r="A1466" s="55"/>
      <c r="B1466" s="118"/>
      <c r="C1466" s="118"/>
    </row>
    <row r="1467" spans="1:3" s="113" customFormat="1" x14ac:dyDescent="0.2">
      <c r="A1467" s="55"/>
      <c r="B1467" s="118"/>
      <c r="C1467" s="118"/>
    </row>
    <row r="1468" spans="1:3" s="113" customFormat="1" x14ac:dyDescent="0.2">
      <c r="A1468" s="55"/>
      <c r="B1468" s="118"/>
      <c r="C1468" s="118"/>
    </row>
    <row r="1469" spans="1:3" s="113" customFormat="1" x14ac:dyDescent="0.2">
      <c r="A1469" s="55"/>
      <c r="B1469" s="118"/>
      <c r="C1469" s="118"/>
    </row>
    <row r="1470" spans="1:3" s="113" customFormat="1" x14ac:dyDescent="0.2">
      <c r="A1470" s="55"/>
      <c r="B1470" s="118"/>
      <c r="C1470" s="118"/>
    </row>
    <row r="1471" spans="1:3" s="113" customFormat="1" x14ac:dyDescent="0.2">
      <c r="A1471" s="55"/>
      <c r="B1471" s="118"/>
      <c r="C1471" s="118"/>
    </row>
    <row r="1472" spans="1:3" s="113" customFormat="1" x14ac:dyDescent="0.2">
      <c r="A1472" s="55"/>
      <c r="B1472" s="118"/>
      <c r="C1472" s="118"/>
    </row>
    <row r="1473" spans="1:3" s="113" customFormat="1" x14ac:dyDescent="0.2">
      <c r="A1473" s="55"/>
      <c r="B1473" s="118"/>
      <c r="C1473" s="118"/>
    </row>
    <row r="1474" spans="1:3" s="113" customFormat="1" x14ac:dyDescent="0.2">
      <c r="A1474" s="55"/>
      <c r="B1474" s="118"/>
      <c r="C1474" s="118"/>
    </row>
    <row r="1475" spans="1:3" s="113" customFormat="1" x14ac:dyDescent="0.2">
      <c r="A1475" s="55"/>
      <c r="B1475" s="118"/>
      <c r="C1475" s="118"/>
    </row>
    <row r="1476" spans="1:3" s="113" customFormat="1" x14ac:dyDescent="0.2">
      <c r="A1476" s="55"/>
      <c r="B1476" s="118"/>
      <c r="C1476" s="118"/>
    </row>
    <row r="1477" spans="1:3" s="113" customFormat="1" x14ac:dyDescent="0.2">
      <c r="A1477" s="55"/>
      <c r="B1477" s="118"/>
      <c r="C1477" s="118"/>
    </row>
    <row r="1478" spans="1:3" s="113" customFormat="1" x14ac:dyDescent="0.2">
      <c r="A1478" s="55"/>
      <c r="B1478" s="118"/>
      <c r="C1478" s="118"/>
    </row>
    <row r="1479" spans="1:3" s="113" customFormat="1" x14ac:dyDescent="0.2">
      <c r="A1479" s="55"/>
      <c r="B1479" s="118"/>
      <c r="C1479" s="118"/>
    </row>
    <row r="1480" spans="1:3" s="113" customFormat="1" x14ac:dyDescent="0.2">
      <c r="A1480" s="55"/>
      <c r="B1480" s="118"/>
      <c r="C1480" s="118"/>
    </row>
    <row r="1481" spans="1:3" s="113" customFormat="1" x14ac:dyDescent="0.2">
      <c r="A1481" s="55"/>
      <c r="B1481" s="118"/>
      <c r="C1481" s="118"/>
    </row>
    <row r="1482" spans="1:3" s="113" customFormat="1" x14ac:dyDescent="0.2">
      <c r="A1482" s="55"/>
      <c r="B1482" s="118"/>
      <c r="C1482" s="118"/>
    </row>
    <row r="1483" spans="1:3" s="113" customFormat="1" x14ac:dyDescent="0.2">
      <c r="A1483" s="55"/>
      <c r="B1483" s="118"/>
      <c r="C1483" s="118"/>
    </row>
    <row r="1484" spans="1:3" s="113" customFormat="1" x14ac:dyDescent="0.2">
      <c r="A1484" s="55"/>
      <c r="B1484" s="118"/>
      <c r="C1484" s="118"/>
    </row>
    <row r="1485" spans="1:3" s="113" customFormat="1" x14ac:dyDescent="0.2">
      <c r="A1485" s="55"/>
      <c r="B1485" s="118"/>
      <c r="C1485" s="118"/>
    </row>
    <row r="1486" spans="1:3" s="113" customFormat="1" x14ac:dyDescent="0.2">
      <c r="A1486" s="55"/>
      <c r="B1486" s="118"/>
      <c r="C1486" s="118"/>
    </row>
    <row r="1487" spans="1:3" s="113" customFormat="1" x14ac:dyDescent="0.2">
      <c r="A1487" s="55"/>
      <c r="B1487" s="118"/>
      <c r="C1487" s="118"/>
    </row>
    <row r="1488" spans="1:3" s="113" customFormat="1" x14ac:dyDescent="0.2">
      <c r="A1488" s="55"/>
      <c r="B1488" s="118"/>
      <c r="C1488" s="118"/>
    </row>
    <row r="1489" spans="1:3" s="113" customFormat="1" x14ac:dyDescent="0.2">
      <c r="A1489" s="55"/>
      <c r="B1489" s="118"/>
      <c r="C1489" s="118"/>
    </row>
    <row r="1490" spans="1:3" s="113" customFormat="1" x14ac:dyDescent="0.2">
      <c r="A1490" s="55"/>
      <c r="B1490" s="118"/>
      <c r="C1490" s="118"/>
    </row>
    <row r="1491" spans="1:3" s="113" customFormat="1" x14ac:dyDescent="0.2">
      <c r="A1491" s="55"/>
      <c r="B1491" s="118"/>
      <c r="C1491" s="118"/>
    </row>
    <row r="1492" spans="1:3" s="113" customFormat="1" x14ac:dyDescent="0.2">
      <c r="A1492" s="55"/>
      <c r="B1492" s="118"/>
      <c r="C1492" s="118"/>
    </row>
    <row r="1493" spans="1:3" s="113" customFormat="1" x14ac:dyDescent="0.2">
      <c r="A1493" s="55"/>
      <c r="B1493" s="118"/>
      <c r="C1493" s="118"/>
    </row>
    <row r="1494" spans="1:3" s="113" customFormat="1" x14ac:dyDescent="0.2">
      <c r="A1494" s="55"/>
      <c r="B1494" s="118"/>
      <c r="C1494" s="118"/>
    </row>
    <row r="1495" spans="1:3" s="113" customFormat="1" x14ac:dyDescent="0.2">
      <c r="A1495" s="55"/>
      <c r="B1495" s="118"/>
      <c r="C1495" s="118"/>
    </row>
    <row r="1496" spans="1:3" s="113" customFormat="1" x14ac:dyDescent="0.2">
      <c r="A1496" s="55"/>
      <c r="B1496" s="118"/>
      <c r="C1496" s="118"/>
    </row>
    <row r="1497" spans="1:3" s="113" customFormat="1" x14ac:dyDescent="0.2">
      <c r="A1497" s="55"/>
      <c r="B1497" s="118"/>
      <c r="C1497" s="118"/>
    </row>
    <row r="1498" spans="1:3" s="113" customFormat="1" x14ac:dyDescent="0.2">
      <c r="A1498" s="55"/>
      <c r="B1498" s="118"/>
      <c r="C1498" s="118"/>
    </row>
    <row r="1499" spans="1:3" s="113" customFormat="1" x14ac:dyDescent="0.2">
      <c r="A1499" s="55"/>
      <c r="B1499" s="118"/>
      <c r="C1499" s="118"/>
    </row>
    <row r="1500" spans="1:3" s="113" customFormat="1" x14ac:dyDescent="0.2">
      <c r="A1500" s="55"/>
      <c r="B1500" s="118"/>
      <c r="C1500" s="118"/>
    </row>
    <row r="1501" spans="1:3" s="113" customFormat="1" x14ac:dyDescent="0.2">
      <c r="A1501" s="55"/>
      <c r="B1501" s="118"/>
      <c r="C1501" s="118"/>
    </row>
    <row r="1502" spans="1:3" s="113" customFormat="1" x14ac:dyDescent="0.2">
      <c r="A1502" s="55"/>
      <c r="B1502" s="118"/>
      <c r="C1502" s="118"/>
    </row>
    <row r="1503" spans="1:3" s="113" customFormat="1" x14ac:dyDescent="0.2">
      <c r="A1503" s="55"/>
      <c r="B1503" s="118"/>
      <c r="C1503" s="118"/>
    </row>
    <row r="1504" spans="1:3" s="113" customFormat="1" x14ac:dyDescent="0.2">
      <c r="A1504" s="55"/>
      <c r="B1504" s="118"/>
      <c r="C1504" s="118"/>
    </row>
    <row r="1505" spans="1:3" s="113" customFormat="1" x14ac:dyDescent="0.2">
      <c r="A1505" s="55"/>
      <c r="B1505" s="118"/>
      <c r="C1505" s="118"/>
    </row>
    <row r="1506" spans="1:3" s="113" customFormat="1" x14ac:dyDescent="0.2">
      <c r="A1506" s="55"/>
      <c r="B1506" s="118"/>
      <c r="C1506" s="118"/>
    </row>
    <row r="1507" spans="1:3" s="113" customFormat="1" x14ac:dyDescent="0.2">
      <c r="A1507" s="55"/>
      <c r="B1507" s="118"/>
      <c r="C1507" s="118"/>
    </row>
    <row r="1508" spans="1:3" s="113" customFormat="1" x14ac:dyDescent="0.2">
      <c r="A1508" s="55"/>
      <c r="B1508" s="118"/>
      <c r="C1508" s="118"/>
    </row>
    <row r="1509" spans="1:3" s="113" customFormat="1" x14ac:dyDescent="0.2">
      <c r="A1509" s="55"/>
      <c r="B1509" s="118"/>
      <c r="C1509" s="118"/>
    </row>
    <row r="1510" spans="1:3" s="113" customFormat="1" x14ac:dyDescent="0.2">
      <c r="A1510" s="55"/>
      <c r="B1510" s="118"/>
      <c r="C1510" s="118"/>
    </row>
    <row r="1511" spans="1:3" s="113" customFormat="1" x14ac:dyDescent="0.2">
      <c r="A1511" s="55"/>
      <c r="B1511" s="118"/>
      <c r="C1511" s="118"/>
    </row>
    <row r="1512" spans="1:3" s="113" customFormat="1" x14ac:dyDescent="0.2">
      <c r="A1512" s="55"/>
      <c r="B1512" s="118"/>
      <c r="C1512" s="118"/>
    </row>
    <row r="1513" spans="1:3" s="113" customFormat="1" x14ac:dyDescent="0.2">
      <c r="A1513" s="55"/>
      <c r="B1513" s="118"/>
      <c r="C1513" s="118"/>
    </row>
    <row r="1514" spans="1:3" s="113" customFormat="1" x14ac:dyDescent="0.2">
      <c r="A1514" s="55"/>
      <c r="B1514" s="118"/>
      <c r="C1514" s="118"/>
    </row>
    <row r="1515" spans="1:3" s="113" customFormat="1" x14ac:dyDescent="0.2">
      <c r="A1515" s="55"/>
      <c r="B1515" s="118"/>
      <c r="C1515" s="118"/>
    </row>
    <row r="1516" spans="1:3" s="113" customFormat="1" x14ac:dyDescent="0.2">
      <c r="A1516" s="55"/>
      <c r="B1516" s="118"/>
      <c r="C1516" s="118"/>
    </row>
    <row r="1517" spans="1:3" s="113" customFormat="1" x14ac:dyDescent="0.2">
      <c r="A1517" s="55"/>
      <c r="B1517" s="118"/>
      <c r="C1517" s="118"/>
    </row>
    <row r="1518" spans="1:3" s="113" customFormat="1" x14ac:dyDescent="0.2">
      <c r="A1518" s="55"/>
      <c r="B1518" s="118"/>
      <c r="C1518" s="118"/>
    </row>
    <row r="1519" spans="1:3" s="113" customFormat="1" x14ac:dyDescent="0.2">
      <c r="A1519" s="55"/>
      <c r="B1519" s="118"/>
      <c r="C1519" s="118"/>
    </row>
    <row r="1520" spans="1:3" s="113" customFormat="1" x14ac:dyDescent="0.2">
      <c r="A1520" s="55"/>
      <c r="B1520" s="118"/>
      <c r="C1520" s="118"/>
    </row>
    <row r="1521" spans="1:3" s="113" customFormat="1" x14ac:dyDescent="0.2">
      <c r="A1521" s="55"/>
      <c r="B1521" s="118"/>
      <c r="C1521" s="118"/>
    </row>
    <row r="1522" spans="1:3" s="113" customFormat="1" x14ac:dyDescent="0.2">
      <c r="A1522" s="55"/>
      <c r="B1522" s="118"/>
      <c r="C1522" s="118"/>
    </row>
    <row r="1523" spans="1:3" s="113" customFormat="1" x14ac:dyDescent="0.2">
      <c r="A1523" s="55"/>
      <c r="B1523" s="118"/>
      <c r="C1523" s="118"/>
    </row>
    <row r="1524" spans="1:3" s="113" customFormat="1" x14ac:dyDescent="0.2">
      <c r="A1524" s="55"/>
      <c r="B1524" s="118"/>
      <c r="C1524" s="118"/>
    </row>
    <row r="1525" spans="1:3" s="113" customFormat="1" x14ac:dyDescent="0.2">
      <c r="A1525" s="55"/>
      <c r="B1525" s="118"/>
      <c r="C1525" s="118"/>
    </row>
    <row r="1526" spans="1:3" s="113" customFormat="1" x14ac:dyDescent="0.2">
      <c r="A1526" s="55"/>
      <c r="B1526" s="118"/>
      <c r="C1526" s="118"/>
    </row>
    <row r="1527" spans="1:3" s="113" customFormat="1" x14ac:dyDescent="0.2">
      <c r="A1527" s="55"/>
      <c r="B1527" s="118"/>
      <c r="C1527" s="118"/>
    </row>
    <row r="1528" spans="1:3" s="113" customFormat="1" x14ac:dyDescent="0.2">
      <c r="A1528" s="55"/>
      <c r="B1528" s="118"/>
      <c r="C1528" s="118"/>
    </row>
    <row r="1529" spans="1:3" s="113" customFormat="1" x14ac:dyDescent="0.2">
      <c r="A1529" s="55"/>
      <c r="B1529" s="118"/>
      <c r="C1529" s="118"/>
    </row>
    <row r="1530" spans="1:3" s="113" customFormat="1" x14ac:dyDescent="0.2">
      <c r="A1530" s="55"/>
      <c r="B1530" s="118"/>
      <c r="C1530" s="118"/>
    </row>
    <row r="1531" spans="1:3" s="113" customFormat="1" x14ac:dyDescent="0.2">
      <c r="A1531" s="55"/>
      <c r="B1531" s="118"/>
      <c r="C1531" s="118"/>
    </row>
    <row r="1532" spans="1:3" s="113" customFormat="1" x14ac:dyDescent="0.2">
      <c r="A1532" s="55"/>
      <c r="B1532" s="118"/>
      <c r="C1532" s="118"/>
    </row>
    <row r="1533" spans="1:3" s="113" customFormat="1" x14ac:dyDescent="0.2">
      <c r="A1533" s="55"/>
      <c r="B1533" s="118"/>
      <c r="C1533" s="118"/>
    </row>
    <row r="1534" spans="1:3" s="113" customFormat="1" x14ac:dyDescent="0.2">
      <c r="A1534" s="55"/>
      <c r="B1534" s="118"/>
      <c r="C1534" s="118"/>
    </row>
    <row r="1535" spans="1:3" s="113" customFormat="1" x14ac:dyDescent="0.2">
      <c r="A1535" s="55"/>
      <c r="B1535" s="118"/>
      <c r="C1535" s="118"/>
    </row>
    <row r="1536" spans="1:3" s="113" customFormat="1" x14ac:dyDescent="0.2">
      <c r="A1536" s="55"/>
      <c r="B1536" s="118"/>
      <c r="C1536" s="118"/>
    </row>
    <row r="1537" spans="1:3" s="113" customFormat="1" x14ac:dyDescent="0.2">
      <c r="A1537" s="55"/>
      <c r="B1537" s="118"/>
      <c r="C1537" s="118"/>
    </row>
    <row r="1538" spans="1:3" s="113" customFormat="1" x14ac:dyDescent="0.2">
      <c r="A1538" s="55"/>
      <c r="B1538" s="118"/>
      <c r="C1538" s="118"/>
    </row>
    <row r="1539" spans="1:3" s="113" customFormat="1" x14ac:dyDescent="0.2">
      <c r="A1539" s="55"/>
      <c r="B1539" s="118"/>
      <c r="C1539" s="118"/>
    </row>
    <row r="1540" spans="1:3" s="113" customFormat="1" x14ac:dyDescent="0.2">
      <c r="A1540" s="55"/>
      <c r="B1540" s="118"/>
      <c r="C1540" s="118"/>
    </row>
    <row r="1541" spans="1:3" s="113" customFormat="1" x14ac:dyDescent="0.2">
      <c r="A1541" s="55"/>
      <c r="B1541" s="118"/>
      <c r="C1541" s="118"/>
    </row>
    <row r="1542" spans="1:3" s="113" customFormat="1" x14ac:dyDescent="0.2">
      <c r="A1542" s="55"/>
      <c r="B1542" s="118"/>
      <c r="C1542" s="118"/>
    </row>
    <row r="1543" spans="1:3" s="113" customFormat="1" x14ac:dyDescent="0.2">
      <c r="A1543" s="55"/>
      <c r="B1543" s="118"/>
      <c r="C1543" s="118"/>
    </row>
    <row r="1544" spans="1:3" s="113" customFormat="1" x14ac:dyDescent="0.2">
      <c r="A1544" s="55"/>
      <c r="B1544" s="118"/>
      <c r="C1544" s="118"/>
    </row>
    <row r="1545" spans="1:3" s="113" customFormat="1" x14ac:dyDescent="0.2">
      <c r="A1545" s="55"/>
      <c r="B1545" s="118"/>
      <c r="C1545" s="118"/>
    </row>
    <row r="1546" spans="1:3" s="113" customFormat="1" x14ac:dyDescent="0.2">
      <c r="A1546" s="55"/>
      <c r="B1546" s="118"/>
      <c r="C1546" s="118"/>
    </row>
    <row r="1547" spans="1:3" s="113" customFormat="1" x14ac:dyDescent="0.2">
      <c r="A1547" s="55"/>
      <c r="B1547" s="118"/>
      <c r="C1547" s="118"/>
    </row>
    <row r="1548" spans="1:3" s="113" customFormat="1" x14ac:dyDescent="0.2">
      <c r="A1548" s="55"/>
      <c r="B1548" s="118"/>
      <c r="C1548" s="118"/>
    </row>
    <row r="1549" spans="1:3" s="113" customFormat="1" x14ac:dyDescent="0.2">
      <c r="A1549" s="55"/>
      <c r="B1549" s="118"/>
      <c r="C1549" s="118"/>
    </row>
    <row r="1550" spans="1:3" s="113" customFormat="1" x14ac:dyDescent="0.2">
      <c r="A1550" s="55"/>
      <c r="B1550" s="118"/>
      <c r="C1550" s="118"/>
    </row>
    <row r="1551" spans="1:3" s="113" customFormat="1" x14ac:dyDescent="0.2">
      <c r="A1551" s="55"/>
      <c r="B1551" s="118"/>
      <c r="C1551" s="118"/>
    </row>
    <row r="1552" spans="1:3" s="113" customFormat="1" x14ac:dyDescent="0.2">
      <c r="A1552" s="55"/>
      <c r="B1552" s="118"/>
      <c r="C1552" s="118"/>
    </row>
    <row r="1553" spans="1:3" s="113" customFormat="1" x14ac:dyDescent="0.2">
      <c r="A1553" s="55"/>
      <c r="B1553" s="118"/>
      <c r="C1553" s="118"/>
    </row>
    <row r="1554" spans="1:3" s="113" customFormat="1" x14ac:dyDescent="0.2">
      <c r="A1554" s="55"/>
      <c r="B1554" s="118"/>
      <c r="C1554" s="118"/>
    </row>
    <row r="1555" spans="1:3" s="113" customFormat="1" x14ac:dyDescent="0.2">
      <c r="A1555" s="55"/>
      <c r="B1555" s="118"/>
      <c r="C1555" s="118"/>
    </row>
    <row r="1556" spans="1:3" s="113" customFormat="1" x14ac:dyDescent="0.2">
      <c r="A1556" s="55"/>
      <c r="B1556" s="118"/>
      <c r="C1556" s="118"/>
    </row>
    <row r="1557" spans="1:3" s="113" customFormat="1" x14ac:dyDescent="0.2">
      <c r="A1557" s="55"/>
      <c r="B1557" s="118"/>
      <c r="C1557" s="118"/>
    </row>
    <row r="1558" spans="1:3" s="113" customFormat="1" x14ac:dyDescent="0.2">
      <c r="A1558" s="55"/>
      <c r="B1558" s="118"/>
      <c r="C1558" s="118"/>
    </row>
    <row r="1559" spans="1:3" s="113" customFormat="1" x14ac:dyDescent="0.2">
      <c r="A1559" s="55"/>
      <c r="B1559" s="118"/>
      <c r="C1559" s="118"/>
    </row>
    <row r="1560" spans="1:3" s="113" customFormat="1" x14ac:dyDescent="0.2">
      <c r="A1560" s="55"/>
      <c r="B1560" s="118"/>
      <c r="C1560" s="118"/>
    </row>
    <row r="1561" spans="1:3" s="113" customFormat="1" x14ac:dyDescent="0.2">
      <c r="A1561" s="55"/>
      <c r="B1561" s="118"/>
      <c r="C1561" s="118"/>
    </row>
    <row r="1562" spans="1:3" s="113" customFormat="1" x14ac:dyDescent="0.2">
      <c r="A1562" s="55"/>
      <c r="B1562" s="118"/>
      <c r="C1562" s="118"/>
    </row>
    <row r="1563" spans="1:3" s="113" customFormat="1" x14ac:dyDescent="0.2">
      <c r="A1563" s="55"/>
      <c r="B1563" s="118"/>
      <c r="C1563" s="118"/>
    </row>
    <row r="1564" spans="1:3" s="113" customFormat="1" x14ac:dyDescent="0.2">
      <c r="A1564" s="55"/>
      <c r="B1564" s="118"/>
      <c r="C1564" s="118"/>
    </row>
    <row r="1565" spans="1:3" s="113" customFormat="1" x14ac:dyDescent="0.2">
      <c r="A1565" s="55"/>
      <c r="B1565" s="118"/>
      <c r="C1565" s="118"/>
    </row>
    <row r="1566" spans="1:3" s="113" customFormat="1" x14ac:dyDescent="0.2">
      <c r="A1566" s="55"/>
      <c r="B1566" s="118"/>
      <c r="C1566" s="118"/>
    </row>
    <row r="1567" spans="1:3" s="113" customFormat="1" x14ac:dyDescent="0.2">
      <c r="A1567" s="55"/>
      <c r="B1567" s="118"/>
      <c r="C1567" s="118"/>
    </row>
    <row r="1568" spans="1:3" s="113" customFormat="1" x14ac:dyDescent="0.2">
      <c r="A1568" s="55"/>
      <c r="B1568" s="118"/>
      <c r="C1568" s="118"/>
    </row>
    <row r="1569" spans="1:3" s="113" customFormat="1" x14ac:dyDescent="0.2">
      <c r="A1569" s="55"/>
      <c r="B1569" s="118"/>
      <c r="C1569" s="118"/>
    </row>
    <row r="1570" spans="1:3" s="113" customFormat="1" x14ac:dyDescent="0.2">
      <c r="A1570" s="55"/>
      <c r="B1570" s="118"/>
      <c r="C1570" s="118"/>
    </row>
    <row r="1571" spans="1:3" s="113" customFormat="1" x14ac:dyDescent="0.2">
      <c r="A1571" s="55"/>
      <c r="B1571" s="118"/>
      <c r="C1571" s="118"/>
    </row>
    <row r="1572" spans="1:3" s="113" customFormat="1" x14ac:dyDescent="0.2">
      <c r="A1572" s="55"/>
      <c r="B1572" s="118"/>
      <c r="C1572" s="118"/>
    </row>
    <row r="1573" spans="1:3" s="113" customFormat="1" x14ac:dyDescent="0.2">
      <c r="A1573" s="55"/>
      <c r="B1573" s="118"/>
      <c r="C1573" s="118"/>
    </row>
    <row r="1574" spans="1:3" s="113" customFormat="1" x14ac:dyDescent="0.2">
      <c r="A1574" s="55"/>
      <c r="B1574" s="118"/>
      <c r="C1574" s="118"/>
    </row>
    <row r="1575" spans="1:3" s="113" customFormat="1" x14ac:dyDescent="0.2">
      <c r="A1575" s="55"/>
      <c r="B1575" s="118"/>
      <c r="C1575" s="118"/>
    </row>
    <row r="1576" spans="1:3" s="113" customFormat="1" x14ac:dyDescent="0.2">
      <c r="A1576" s="55"/>
      <c r="B1576" s="118"/>
      <c r="C1576" s="118"/>
    </row>
    <row r="1577" spans="1:3" s="113" customFormat="1" x14ac:dyDescent="0.2">
      <c r="A1577" s="55"/>
      <c r="B1577" s="118"/>
      <c r="C1577" s="118"/>
    </row>
    <row r="1578" spans="1:3" s="113" customFormat="1" x14ac:dyDescent="0.2">
      <c r="A1578" s="55"/>
      <c r="B1578" s="118"/>
      <c r="C1578" s="118"/>
    </row>
    <row r="1579" spans="1:3" s="113" customFormat="1" x14ac:dyDescent="0.2">
      <c r="A1579" s="55"/>
      <c r="B1579" s="118"/>
      <c r="C1579" s="118"/>
    </row>
    <row r="1580" spans="1:3" s="113" customFormat="1" x14ac:dyDescent="0.2">
      <c r="A1580" s="55"/>
      <c r="B1580" s="118"/>
      <c r="C1580" s="118"/>
    </row>
    <row r="1581" spans="1:3" s="113" customFormat="1" x14ac:dyDescent="0.2">
      <c r="A1581" s="55"/>
      <c r="B1581" s="118"/>
      <c r="C1581" s="118"/>
    </row>
    <row r="1582" spans="1:3" s="113" customFormat="1" x14ac:dyDescent="0.2">
      <c r="A1582" s="55"/>
      <c r="B1582" s="118"/>
      <c r="C1582" s="118"/>
    </row>
    <row r="1583" spans="1:3" s="113" customFormat="1" x14ac:dyDescent="0.2">
      <c r="A1583" s="55"/>
      <c r="B1583" s="118"/>
      <c r="C1583" s="118"/>
    </row>
    <row r="1584" spans="1:3" s="113" customFormat="1" x14ac:dyDescent="0.2">
      <c r="A1584" s="55"/>
      <c r="B1584" s="118"/>
      <c r="C1584" s="118"/>
    </row>
    <row r="1585" spans="1:3" s="113" customFormat="1" x14ac:dyDescent="0.2">
      <c r="A1585" s="55"/>
      <c r="B1585" s="118"/>
      <c r="C1585" s="118"/>
    </row>
    <row r="1586" spans="1:3" s="113" customFormat="1" x14ac:dyDescent="0.2">
      <c r="A1586" s="55"/>
      <c r="B1586" s="118"/>
      <c r="C1586" s="118"/>
    </row>
    <row r="1587" spans="1:3" s="113" customFormat="1" x14ac:dyDescent="0.2">
      <c r="A1587" s="55"/>
      <c r="B1587" s="118"/>
      <c r="C1587" s="118"/>
    </row>
    <row r="1588" spans="1:3" s="113" customFormat="1" x14ac:dyDescent="0.2">
      <c r="A1588" s="55"/>
      <c r="B1588" s="118"/>
      <c r="C1588" s="118"/>
    </row>
    <row r="1589" spans="1:3" s="113" customFormat="1" x14ac:dyDescent="0.2">
      <c r="A1589" s="55"/>
      <c r="B1589" s="118"/>
      <c r="C1589" s="118"/>
    </row>
    <row r="1590" spans="1:3" s="113" customFormat="1" x14ac:dyDescent="0.2">
      <c r="A1590" s="55"/>
      <c r="B1590" s="118"/>
      <c r="C1590" s="118"/>
    </row>
    <row r="1591" spans="1:3" s="113" customFormat="1" x14ac:dyDescent="0.2">
      <c r="A1591" s="55"/>
      <c r="B1591" s="118"/>
      <c r="C1591" s="118"/>
    </row>
    <row r="1592" spans="1:3" s="113" customFormat="1" x14ac:dyDescent="0.2">
      <c r="A1592" s="55"/>
      <c r="B1592" s="118"/>
      <c r="C1592" s="118"/>
    </row>
    <row r="1593" spans="1:3" s="113" customFormat="1" x14ac:dyDescent="0.2">
      <c r="A1593" s="55"/>
      <c r="B1593" s="118"/>
      <c r="C1593" s="118"/>
    </row>
    <row r="1594" spans="1:3" s="113" customFormat="1" x14ac:dyDescent="0.2">
      <c r="A1594" s="55"/>
      <c r="B1594" s="118"/>
      <c r="C1594" s="118"/>
    </row>
    <row r="1595" spans="1:3" s="113" customFormat="1" x14ac:dyDescent="0.2">
      <c r="A1595" s="55"/>
      <c r="B1595" s="118"/>
      <c r="C1595" s="118"/>
    </row>
    <row r="1596" spans="1:3" s="113" customFormat="1" x14ac:dyDescent="0.2">
      <c r="A1596" s="55"/>
      <c r="B1596" s="118"/>
      <c r="C1596" s="118"/>
    </row>
    <row r="1597" spans="1:3" s="113" customFormat="1" x14ac:dyDescent="0.2">
      <c r="A1597" s="55"/>
      <c r="B1597" s="118"/>
      <c r="C1597" s="118"/>
    </row>
    <row r="1598" spans="1:3" s="113" customFormat="1" x14ac:dyDescent="0.2">
      <c r="A1598" s="55"/>
      <c r="B1598" s="118"/>
      <c r="C1598" s="118"/>
    </row>
    <row r="1599" spans="1:3" s="113" customFormat="1" x14ac:dyDescent="0.2">
      <c r="A1599" s="55"/>
      <c r="B1599" s="118"/>
      <c r="C1599" s="118"/>
    </row>
    <row r="1600" spans="1:3" s="113" customFormat="1" x14ac:dyDescent="0.2">
      <c r="A1600" s="55"/>
      <c r="B1600" s="118"/>
      <c r="C1600" s="118"/>
    </row>
    <row r="1601" spans="1:3" s="113" customFormat="1" x14ac:dyDescent="0.2">
      <c r="A1601" s="55"/>
      <c r="B1601" s="118"/>
      <c r="C1601" s="118"/>
    </row>
    <row r="1602" spans="1:3" s="113" customFormat="1" x14ac:dyDescent="0.2">
      <c r="A1602" s="55"/>
      <c r="B1602" s="118"/>
      <c r="C1602" s="118"/>
    </row>
    <row r="1603" spans="1:3" s="113" customFormat="1" x14ac:dyDescent="0.2">
      <c r="A1603" s="55"/>
      <c r="B1603" s="118"/>
      <c r="C1603" s="118"/>
    </row>
    <row r="1604" spans="1:3" s="113" customFormat="1" x14ac:dyDescent="0.2">
      <c r="A1604" s="55"/>
      <c r="B1604" s="118"/>
      <c r="C1604" s="118"/>
    </row>
    <row r="1605" spans="1:3" s="113" customFormat="1" x14ac:dyDescent="0.2">
      <c r="A1605" s="55"/>
      <c r="B1605" s="118"/>
      <c r="C1605" s="118"/>
    </row>
    <row r="1606" spans="1:3" s="113" customFormat="1" x14ac:dyDescent="0.2">
      <c r="A1606" s="55"/>
      <c r="B1606" s="118"/>
      <c r="C1606" s="118"/>
    </row>
    <row r="1607" spans="1:3" s="113" customFormat="1" x14ac:dyDescent="0.2">
      <c r="A1607" s="55"/>
      <c r="B1607" s="118"/>
      <c r="C1607" s="118"/>
    </row>
    <row r="1608" spans="1:3" s="113" customFormat="1" x14ac:dyDescent="0.2">
      <c r="A1608" s="55"/>
      <c r="B1608" s="118"/>
      <c r="C1608" s="118"/>
    </row>
    <row r="1609" spans="1:3" s="113" customFormat="1" x14ac:dyDescent="0.2">
      <c r="A1609" s="55"/>
      <c r="B1609" s="118"/>
      <c r="C1609" s="118"/>
    </row>
    <row r="1610" spans="1:3" s="113" customFormat="1" x14ac:dyDescent="0.2">
      <c r="A1610" s="55"/>
      <c r="B1610" s="118"/>
      <c r="C1610" s="118"/>
    </row>
    <row r="1611" spans="1:3" s="113" customFormat="1" x14ac:dyDescent="0.2">
      <c r="A1611" s="55"/>
      <c r="B1611" s="118"/>
      <c r="C1611" s="118"/>
    </row>
    <row r="1612" spans="1:3" s="113" customFormat="1" x14ac:dyDescent="0.2">
      <c r="A1612" s="55"/>
      <c r="B1612" s="118"/>
      <c r="C1612" s="118"/>
    </row>
    <row r="1613" spans="1:3" s="113" customFormat="1" x14ac:dyDescent="0.2">
      <c r="A1613" s="55"/>
      <c r="B1613" s="118"/>
      <c r="C1613" s="118"/>
    </row>
    <row r="1614" spans="1:3" s="113" customFormat="1" x14ac:dyDescent="0.2">
      <c r="A1614" s="55"/>
      <c r="B1614" s="118"/>
      <c r="C1614" s="118"/>
    </row>
    <row r="1615" spans="1:3" s="113" customFormat="1" x14ac:dyDescent="0.2">
      <c r="A1615" s="55"/>
      <c r="B1615" s="118"/>
      <c r="C1615" s="118"/>
    </row>
    <row r="1616" spans="1:3" s="113" customFormat="1" x14ac:dyDescent="0.2">
      <c r="A1616" s="55"/>
      <c r="B1616" s="118"/>
      <c r="C1616" s="118"/>
    </row>
    <row r="1617" spans="1:3" s="113" customFormat="1" x14ac:dyDescent="0.2">
      <c r="A1617" s="55"/>
      <c r="B1617" s="118"/>
      <c r="C1617" s="118"/>
    </row>
    <row r="1618" spans="1:3" s="113" customFormat="1" x14ac:dyDescent="0.2">
      <c r="A1618" s="55"/>
      <c r="B1618" s="118"/>
      <c r="C1618" s="118"/>
    </row>
    <row r="1619" spans="1:3" s="113" customFormat="1" x14ac:dyDescent="0.2">
      <c r="A1619" s="55"/>
      <c r="B1619" s="118"/>
      <c r="C1619" s="118"/>
    </row>
    <row r="1620" spans="1:3" s="113" customFormat="1" x14ac:dyDescent="0.2">
      <c r="A1620" s="55"/>
      <c r="B1620" s="118"/>
      <c r="C1620" s="118"/>
    </row>
    <row r="1621" spans="1:3" s="113" customFormat="1" x14ac:dyDescent="0.2">
      <c r="A1621" s="55"/>
      <c r="B1621" s="118"/>
      <c r="C1621" s="118"/>
    </row>
    <row r="1622" spans="1:3" s="113" customFormat="1" x14ac:dyDescent="0.2">
      <c r="A1622" s="55"/>
      <c r="B1622" s="118"/>
      <c r="C1622" s="118"/>
    </row>
    <row r="1623" spans="1:3" s="113" customFormat="1" x14ac:dyDescent="0.2">
      <c r="A1623" s="55"/>
      <c r="B1623" s="118"/>
      <c r="C1623" s="118"/>
    </row>
    <row r="1624" spans="1:3" s="113" customFormat="1" x14ac:dyDescent="0.2">
      <c r="A1624" s="55"/>
      <c r="B1624" s="118"/>
      <c r="C1624" s="118"/>
    </row>
    <row r="1625" spans="1:3" s="113" customFormat="1" x14ac:dyDescent="0.2">
      <c r="A1625" s="55"/>
      <c r="B1625" s="118"/>
      <c r="C1625" s="118"/>
    </row>
    <row r="1626" spans="1:3" s="113" customFormat="1" x14ac:dyDescent="0.2">
      <c r="A1626" s="55"/>
      <c r="B1626" s="118"/>
      <c r="C1626" s="118"/>
    </row>
    <row r="1627" spans="1:3" s="113" customFormat="1" x14ac:dyDescent="0.2">
      <c r="A1627" s="55"/>
      <c r="B1627" s="118"/>
      <c r="C1627" s="118"/>
    </row>
    <row r="1628" spans="1:3" s="113" customFormat="1" x14ac:dyDescent="0.2">
      <c r="A1628" s="55"/>
      <c r="B1628" s="118"/>
      <c r="C1628" s="118"/>
    </row>
    <row r="1629" spans="1:3" s="113" customFormat="1" x14ac:dyDescent="0.2">
      <c r="A1629" s="55"/>
      <c r="B1629" s="118"/>
      <c r="C1629" s="118"/>
    </row>
    <row r="1630" spans="1:3" s="113" customFormat="1" x14ac:dyDescent="0.2">
      <c r="A1630" s="55"/>
      <c r="B1630" s="118"/>
      <c r="C1630" s="118"/>
    </row>
    <row r="1631" spans="1:3" s="113" customFormat="1" x14ac:dyDescent="0.2">
      <c r="A1631" s="55"/>
      <c r="B1631" s="118"/>
      <c r="C1631" s="118"/>
    </row>
    <row r="1632" spans="1:3" s="113" customFormat="1" x14ac:dyDescent="0.2">
      <c r="A1632" s="55"/>
      <c r="B1632" s="118"/>
      <c r="C1632" s="118"/>
    </row>
    <row r="1633" spans="1:3" s="113" customFormat="1" x14ac:dyDescent="0.2">
      <c r="A1633" s="55"/>
      <c r="B1633" s="118"/>
      <c r="C1633" s="118"/>
    </row>
    <row r="1634" spans="1:3" s="113" customFormat="1" x14ac:dyDescent="0.2">
      <c r="A1634" s="55"/>
      <c r="B1634" s="118"/>
      <c r="C1634" s="118"/>
    </row>
    <row r="1635" spans="1:3" s="113" customFormat="1" x14ac:dyDescent="0.2">
      <c r="A1635" s="55"/>
      <c r="B1635" s="118"/>
      <c r="C1635" s="118"/>
    </row>
    <row r="1636" spans="1:3" s="113" customFormat="1" x14ac:dyDescent="0.2">
      <c r="A1636" s="55"/>
      <c r="B1636" s="118"/>
      <c r="C1636" s="118"/>
    </row>
    <row r="1637" spans="1:3" s="113" customFormat="1" x14ac:dyDescent="0.2">
      <c r="A1637" s="55"/>
      <c r="B1637" s="118"/>
      <c r="C1637" s="118"/>
    </row>
    <row r="1638" spans="1:3" s="113" customFormat="1" x14ac:dyDescent="0.2">
      <c r="A1638" s="55"/>
      <c r="B1638" s="118"/>
      <c r="C1638" s="118"/>
    </row>
    <row r="1639" spans="1:3" s="113" customFormat="1" x14ac:dyDescent="0.2">
      <c r="A1639" s="55"/>
      <c r="B1639" s="118"/>
      <c r="C1639" s="118"/>
    </row>
    <row r="1640" spans="1:3" s="113" customFormat="1" x14ac:dyDescent="0.2">
      <c r="A1640" s="55"/>
      <c r="B1640" s="118"/>
      <c r="C1640" s="118"/>
    </row>
    <row r="1641" spans="1:3" s="113" customFormat="1" x14ac:dyDescent="0.2">
      <c r="A1641" s="55"/>
      <c r="B1641" s="118"/>
      <c r="C1641" s="118"/>
    </row>
    <row r="1642" spans="1:3" s="113" customFormat="1" x14ac:dyDescent="0.2">
      <c r="A1642" s="55"/>
      <c r="B1642" s="118"/>
      <c r="C1642" s="118"/>
    </row>
    <row r="1643" spans="1:3" s="113" customFormat="1" x14ac:dyDescent="0.2">
      <c r="A1643" s="55"/>
      <c r="B1643" s="118"/>
      <c r="C1643" s="118"/>
    </row>
    <row r="1644" spans="1:3" s="113" customFormat="1" x14ac:dyDescent="0.2">
      <c r="A1644" s="55"/>
      <c r="B1644" s="118"/>
      <c r="C1644" s="118"/>
    </row>
    <row r="1645" spans="1:3" s="113" customFormat="1" x14ac:dyDescent="0.2">
      <c r="A1645" s="55"/>
      <c r="B1645" s="118"/>
      <c r="C1645" s="118"/>
    </row>
    <row r="1646" spans="1:3" s="113" customFormat="1" x14ac:dyDescent="0.2">
      <c r="A1646" s="55"/>
      <c r="B1646" s="118"/>
      <c r="C1646" s="118"/>
    </row>
    <row r="1647" spans="1:3" s="113" customFormat="1" x14ac:dyDescent="0.2">
      <c r="A1647" s="55"/>
      <c r="B1647" s="118"/>
      <c r="C1647" s="118"/>
    </row>
    <row r="1648" spans="1:3" s="113" customFormat="1" x14ac:dyDescent="0.2">
      <c r="A1648" s="55"/>
      <c r="B1648" s="118"/>
      <c r="C1648" s="118"/>
    </row>
    <row r="1649" spans="1:3" s="113" customFormat="1" x14ac:dyDescent="0.2">
      <c r="A1649" s="55"/>
      <c r="B1649" s="118"/>
      <c r="C1649" s="118"/>
    </row>
    <row r="1650" spans="1:3" s="113" customFormat="1" x14ac:dyDescent="0.2">
      <c r="A1650" s="55"/>
      <c r="B1650" s="118"/>
      <c r="C1650" s="118"/>
    </row>
    <row r="1651" spans="1:3" s="113" customFormat="1" x14ac:dyDescent="0.2">
      <c r="A1651" s="55"/>
      <c r="B1651" s="118"/>
      <c r="C1651" s="118"/>
    </row>
    <row r="1652" spans="1:3" s="113" customFormat="1" x14ac:dyDescent="0.2">
      <c r="A1652" s="55"/>
      <c r="B1652" s="118"/>
      <c r="C1652" s="118"/>
    </row>
    <row r="1653" spans="1:3" s="113" customFormat="1" x14ac:dyDescent="0.2">
      <c r="A1653" s="55"/>
      <c r="B1653" s="118"/>
      <c r="C1653" s="118"/>
    </row>
    <row r="1654" spans="1:3" s="113" customFormat="1" x14ac:dyDescent="0.2">
      <c r="A1654" s="55"/>
      <c r="B1654" s="118"/>
      <c r="C1654" s="118"/>
    </row>
    <row r="1655" spans="1:3" s="113" customFormat="1" x14ac:dyDescent="0.2">
      <c r="A1655" s="55"/>
      <c r="B1655" s="118"/>
      <c r="C1655" s="118"/>
    </row>
    <row r="1656" spans="1:3" s="113" customFormat="1" x14ac:dyDescent="0.2">
      <c r="A1656" s="55"/>
      <c r="B1656" s="118"/>
      <c r="C1656" s="118"/>
    </row>
    <row r="1657" spans="1:3" s="113" customFormat="1" x14ac:dyDescent="0.2">
      <c r="A1657" s="55"/>
      <c r="B1657" s="118"/>
      <c r="C1657" s="118"/>
    </row>
    <row r="1658" spans="1:3" s="113" customFormat="1" x14ac:dyDescent="0.2">
      <c r="A1658" s="55"/>
      <c r="B1658" s="118"/>
      <c r="C1658" s="118"/>
    </row>
    <row r="1659" spans="1:3" s="113" customFormat="1" x14ac:dyDescent="0.2">
      <c r="A1659" s="55"/>
      <c r="B1659" s="118"/>
      <c r="C1659" s="118"/>
    </row>
    <row r="1660" spans="1:3" s="113" customFormat="1" x14ac:dyDescent="0.2">
      <c r="A1660" s="55"/>
      <c r="B1660" s="118"/>
      <c r="C1660" s="118"/>
    </row>
    <row r="1661" spans="1:3" s="113" customFormat="1" x14ac:dyDescent="0.2">
      <c r="A1661" s="55"/>
      <c r="B1661" s="118"/>
      <c r="C1661" s="118"/>
    </row>
    <row r="1662" spans="1:3" s="113" customFormat="1" x14ac:dyDescent="0.2">
      <c r="A1662" s="55"/>
      <c r="B1662" s="118"/>
      <c r="C1662" s="118"/>
    </row>
    <row r="1663" spans="1:3" s="113" customFormat="1" x14ac:dyDescent="0.2">
      <c r="A1663" s="55"/>
      <c r="B1663" s="118"/>
      <c r="C1663" s="118"/>
    </row>
    <row r="1664" spans="1:3" s="113" customFormat="1" x14ac:dyDescent="0.2">
      <c r="A1664" s="55"/>
      <c r="B1664" s="118"/>
      <c r="C1664" s="118"/>
    </row>
    <row r="1665" spans="1:3" s="113" customFormat="1" x14ac:dyDescent="0.2">
      <c r="A1665" s="55"/>
      <c r="B1665" s="118"/>
      <c r="C1665" s="118"/>
    </row>
    <row r="1666" spans="1:3" s="113" customFormat="1" x14ac:dyDescent="0.2">
      <c r="A1666" s="55"/>
      <c r="B1666" s="118"/>
      <c r="C1666" s="118"/>
    </row>
    <row r="1667" spans="1:3" s="113" customFormat="1" x14ac:dyDescent="0.2">
      <c r="A1667" s="55"/>
      <c r="B1667" s="118"/>
      <c r="C1667" s="118"/>
    </row>
    <row r="1668" spans="1:3" s="113" customFormat="1" x14ac:dyDescent="0.2">
      <c r="A1668" s="55"/>
      <c r="B1668" s="118"/>
      <c r="C1668" s="118"/>
    </row>
    <row r="1669" spans="1:3" s="113" customFormat="1" x14ac:dyDescent="0.2">
      <c r="A1669" s="55"/>
      <c r="B1669" s="118"/>
      <c r="C1669" s="118"/>
    </row>
    <row r="1670" spans="1:3" s="113" customFormat="1" x14ac:dyDescent="0.2">
      <c r="A1670" s="55"/>
      <c r="B1670" s="118"/>
      <c r="C1670" s="118"/>
    </row>
    <row r="1671" spans="1:3" s="113" customFormat="1" x14ac:dyDescent="0.2">
      <c r="A1671" s="55"/>
      <c r="B1671" s="118"/>
      <c r="C1671" s="118"/>
    </row>
    <row r="1672" spans="1:3" s="113" customFormat="1" x14ac:dyDescent="0.2">
      <c r="A1672" s="55"/>
      <c r="B1672" s="118"/>
      <c r="C1672" s="118"/>
    </row>
    <row r="1673" spans="1:3" s="113" customFormat="1" x14ac:dyDescent="0.2">
      <c r="A1673" s="55"/>
      <c r="B1673" s="118"/>
      <c r="C1673" s="118"/>
    </row>
    <row r="1674" spans="1:3" s="113" customFormat="1" x14ac:dyDescent="0.2">
      <c r="A1674" s="55"/>
      <c r="B1674" s="118"/>
      <c r="C1674" s="118"/>
    </row>
    <row r="1675" spans="1:3" s="113" customFormat="1" x14ac:dyDescent="0.2">
      <c r="A1675" s="55"/>
      <c r="B1675" s="118"/>
      <c r="C1675" s="118"/>
    </row>
    <row r="1676" spans="1:3" s="113" customFormat="1" x14ac:dyDescent="0.2">
      <c r="A1676" s="55"/>
      <c r="B1676" s="118"/>
      <c r="C1676" s="118"/>
    </row>
    <row r="1677" spans="1:3" s="113" customFormat="1" x14ac:dyDescent="0.2">
      <c r="A1677" s="55"/>
      <c r="B1677" s="118"/>
      <c r="C1677" s="118"/>
    </row>
    <row r="1678" spans="1:3" s="113" customFormat="1" x14ac:dyDescent="0.2">
      <c r="A1678" s="55"/>
      <c r="B1678" s="118"/>
      <c r="C1678" s="118"/>
    </row>
    <row r="1679" spans="1:3" s="113" customFormat="1" x14ac:dyDescent="0.2">
      <c r="A1679" s="55"/>
      <c r="B1679" s="118"/>
      <c r="C1679" s="118"/>
    </row>
    <row r="1680" spans="1:3" s="113" customFormat="1" x14ac:dyDescent="0.2">
      <c r="A1680" s="55"/>
      <c r="B1680" s="118"/>
      <c r="C1680" s="118"/>
    </row>
    <row r="1681" spans="1:3" s="113" customFormat="1" x14ac:dyDescent="0.2">
      <c r="A1681" s="55"/>
      <c r="B1681" s="118"/>
      <c r="C1681" s="118"/>
    </row>
    <row r="1682" spans="1:3" s="113" customFormat="1" x14ac:dyDescent="0.2">
      <c r="A1682" s="55"/>
      <c r="B1682" s="118"/>
      <c r="C1682" s="118"/>
    </row>
    <row r="1683" spans="1:3" s="113" customFormat="1" x14ac:dyDescent="0.2">
      <c r="A1683" s="55"/>
      <c r="B1683" s="118"/>
      <c r="C1683" s="118"/>
    </row>
    <row r="1684" spans="1:3" s="113" customFormat="1" x14ac:dyDescent="0.2">
      <c r="A1684" s="55"/>
      <c r="B1684" s="118"/>
      <c r="C1684" s="118"/>
    </row>
    <row r="1685" spans="1:3" s="113" customFormat="1" x14ac:dyDescent="0.2">
      <c r="A1685" s="55"/>
      <c r="B1685" s="118"/>
      <c r="C1685" s="118"/>
    </row>
    <row r="1686" spans="1:3" s="113" customFormat="1" x14ac:dyDescent="0.2">
      <c r="A1686" s="55"/>
      <c r="B1686" s="118"/>
      <c r="C1686" s="118"/>
    </row>
    <row r="1687" spans="1:3" s="113" customFormat="1" x14ac:dyDescent="0.2">
      <c r="A1687" s="55"/>
      <c r="B1687" s="118"/>
      <c r="C1687" s="118"/>
    </row>
    <row r="1688" spans="1:3" s="113" customFormat="1" x14ac:dyDescent="0.2">
      <c r="A1688" s="55"/>
      <c r="B1688" s="118"/>
      <c r="C1688" s="118"/>
    </row>
    <row r="1689" spans="1:3" s="113" customFormat="1" x14ac:dyDescent="0.2">
      <c r="A1689" s="55"/>
      <c r="B1689" s="118"/>
      <c r="C1689" s="118"/>
    </row>
    <row r="1690" spans="1:3" s="113" customFormat="1" x14ac:dyDescent="0.2">
      <c r="A1690" s="55"/>
      <c r="B1690" s="118"/>
      <c r="C1690" s="118"/>
    </row>
    <row r="1691" spans="1:3" s="113" customFormat="1" x14ac:dyDescent="0.2">
      <c r="A1691" s="55"/>
      <c r="B1691" s="118"/>
      <c r="C1691" s="118"/>
    </row>
    <row r="1692" spans="1:3" s="113" customFormat="1" x14ac:dyDescent="0.2">
      <c r="A1692" s="55"/>
      <c r="B1692" s="118"/>
      <c r="C1692" s="118"/>
    </row>
    <row r="1693" spans="1:3" s="113" customFormat="1" x14ac:dyDescent="0.2">
      <c r="A1693" s="55"/>
      <c r="B1693" s="118"/>
      <c r="C1693" s="118"/>
    </row>
    <row r="1694" spans="1:3" s="113" customFormat="1" x14ac:dyDescent="0.2">
      <c r="A1694" s="55"/>
      <c r="B1694" s="118"/>
      <c r="C1694" s="118"/>
    </row>
    <row r="1695" spans="1:3" s="113" customFormat="1" x14ac:dyDescent="0.2">
      <c r="A1695" s="55"/>
      <c r="B1695" s="118"/>
      <c r="C1695" s="118"/>
    </row>
    <row r="1696" spans="1:3" s="113" customFormat="1" x14ac:dyDescent="0.2">
      <c r="A1696" s="55"/>
      <c r="B1696" s="118"/>
      <c r="C1696" s="118"/>
    </row>
    <row r="1697" spans="1:3" s="113" customFormat="1" x14ac:dyDescent="0.2">
      <c r="A1697" s="55"/>
      <c r="B1697" s="118"/>
      <c r="C1697" s="118"/>
    </row>
    <row r="1698" spans="1:3" s="113" customFormat="1" x14ac:dyDescent="0.2">
      <c r="A1698" s="55"/>
      <c r="B1698" s="118"/>
      <c r="C1698" s="118"/>
    </row>
    <row r="1699" spans="1:3" s="113" customFormat="1" x14ac:dyDescent="0.2">
      <c r="A1699" s="55"/>
      <c r="B1699" s="118"/>
      <c r="C1699" s="118"/>
    </row>
    <row r="1700" spans="1:3" s="113" customFormat="1" x14ac:dyDescent="0.2">
      <c r="A1700" s="55"/>
      <c r="B1700" s="118"/>
      <c r="C1700" s="118"/>
    </row>
    <row r="1701" spans="1:3" s="113" customFormat="1" x14ac:dyDescent="0.2">
      <c r="A1701" s="55"/>
      <c r="B1701" s="118"/>
      <c r="C1701" s="118"/>
    </row>
    <row r="1702" spans="1:3" s="113" customFormat="1" x14ac:dyDescent="0.2">
      <c r="A1702" s="55"/>
      <c r="B1702" s="118"/>
      <c r="C1702" s="118"/>
    </row>
    <row r="1703" spans="1:3" s="113" customFormat="1" x14ac:dyDescent="0.2">
      <c r="A1703" s="55"/>
      <c r="B1703" s="118"/>
      <c r="C1703" s="118"/>
    </row>
    <row r="1704" spans="1:3" s="113" customFormat="1" x14ac:dyDescent="0.2">
      <c r="A1704" s="55"/>
      <c r="B1704" s="118"/>
      <c r="C1704" s="118"/>
    </row>
    <row r="1705" spans="1:3" s="113" customFormat="1" x14ac:dyDescent="0.2">
      <c r="A1705" s="55"/>
      <c r="B1705" s="118"/>
      <c r="C1705" s="118"/>
    </row>
    <row r="1706" spans="1:3" s="113" customFormat="1" x14ac:dyDescent="0.2">
      <c r="A1706" s="55"/>
      <c r="B1706" s="118"/>
      <c r="C1706" s="118"/>
    </row>
    <row r="1707" spans="1:3" s="113" customFormat="1" x14ac:dyDescent="0.2">
      <c r="A1707" s="55"/>
      <c r="B1707" s="118"/>
      <c r="C1707" s="118"/>
    </row>
    <row r="1708" spans="1:3" s="113" customFormat="1" x14ac:dyDescent="0.2">
      <c r="A1708" s="55"/>
      <c r="B1708" s="118"/>
      <c r="C1708" s="118"/>
    </row>
    <row r="1709" spans="1:3" s="113" customFormat="1" x14ac:dyDescent="0.2">
      <c r="A1709" s="55"/>
      <c r="B1709" s="118"/>
      <c r="C1709" s="118"/>
    </row>
    <row r="1710" spans="1:3" s="113" customFormat="1" x14ac:dyDescent="0.2">
      <c r="A1710" s="55"/>
      <c r="B1710" s="118"/>
      <c r="C1710" s="118"/>
    </row>
    <row r="1711" spans="1:3" s="113" customFormat="1" x14ac:dyDescent="0.2">
      <c r="A1711" s="55"/>
      <c r="B1711" s="118"/>
      <c r="C1711" s="118"/>
    </row>
    <row r="1712" spans="1:3" s="113" customFormat="1" x14ac:dyDescent="0.2">
      <c r="A1712" s="55"/>
      <c r="B1712" s="118"/>
      <c r="C1712" s="118"/>
    </row>
    <row r="1713" spans="1:3" s="113" customFormat="1" x14ac:dyDescent="0.2">
      <c r="A1713" s="55"/>
      <c r="B1713" s="118"/>
      <c r="C1713" s="118"/>
    </row>
    <row r="1714" spans="1:3" s="113" customFormat="1" x14ac:dyDescent="0.2">
      <c r="A1714" s="55"/>
      <c r="B1714" s="118"/>
      <c r="C1714" s="118"/>
    </row>
    <row r="1715" spans="1:3" s="113" customFormat="1" x14ac:dyDescent="0.2">
      <c r="A1715" s="55"/>
      <c r="B1715" s="118"/>
      <c r="C1715" s="118"/>
    </row>
    <row r="1716" spans="1:3" s="113" customFormat="1" x14ac:dyDescent="0.2">
      <c r="A1716" s="55"/>
      <c r="B1716" s="118"/>
      <c r="C1716" s="118"/>
    </row>
    <row r="1717" spans="1:3" s="113" customFormat="1" x14ac:dyDescent="0.2">
      <c r="A1717" s="55"/>
      <c r="B1717" s="118"/>
      <c r="C1717" s="118"/>
    </row>
    <row r="1718" spans="1:3" s="113" customFormat="1" x14ac:dyDescent="0.2">
      <c r="A1718" s="55"/>
      <c r="B1718" s="118"/>
      <c r="C1718" s="118"/>
    </row>
    <row r="1719" spans="1:3" s="113" customFormat="1" x14ac:dyDescent="0.2">
      <c r="A1719" s="55"/>
      <c r="B1719" s="118"/>
      <c r="C1719" s="118"/>
    </row>
    <row r="1720" spans="1:3" s="113" customFormat="1" x14ac:dyDescent="0.2">
      <c r="A1720" s="55"/>
      <c r="B1720" s="118"/>
      <c r="C1720" s="118"/>
    </row>
    <row r="1721" spans="1:3" s="113" customFormat="1" x14ac:dyDescent="0.2">
      <c r="A1721" s="55"/>
      <c r="B1721" s="118"/>
      <c r="C1721" s="118"/>
    </row>
    <row r="1722" spans="1:3" s="113" customFormat="1" x14ac:dyDescent="0.2">
      <c r="A1722" s="55"/>
      <c r="B1722" s="118"/>
      <c r="C1722" s="118"/>
    </row>
    <row r="1723" spans="1:3" s="113" customFormat="1" x14ac:dyDescent="0.2">
      <c r="A1723" s="55"/>
      <c r="B1723" s="118"/>
      <c r="C1723" s="118"/>
    </row>
    <row r="1724" spans="1:3" s="113" customFormat="1" x14ac:dyDescent="0.2">
      <c r="A1724" s="55"/>
      <c r="B1724" s="118"/>
      <c r="C1724" s="118"/>
    </row>
    <row r="1725" spans="1:3" s="113" customFormat="1" x14ac:dyDescent="0.2">
      <c r="A1725" s="55"/>
      <c r="B1725" s="118"/>
      <c r="C1725" s="118"/>
    </row>
    <row r="1726" spans="1:3" s="113" customFormat="1" x14ac:dyDescent="0.2">
      <c r="A1726" s="55"/>
      <c r="B1726" s="118"/>
      <c r="C1726" s="118"/>
    </row>
    <row r="1727" spans="1:3" s="113" customFormat="1" x14ac:dyDescent="0.2">
      <c r="A1727" s="55"/>
      <c r="B1727" s="118"/>
      <c r="C1727" s="118"/>
    </row>
    <row r="1728" spans="1:3" s="113" customFormat="1" x14ac:dyDescent="0.2">
      <c r="A1728" s="55"/>
      <c r="B1728" s="118"/>
      <c r="C1728" s="118"/>
    </row>
    <row r="1729" spans="1:3" s="113" customFormat="1" x14ac:dyDescent="0.2">
      <c r="A1729" s="55"/>
      <c r="B1729" s="118"/>
      <c r="C1729" s="118"/>
    </row>
    <row r="1730" spans="1:3" s="113" customFormat="1" x14ac:dyDescent="0.2">
      <c r="A1730" s="55"/>
      <c r="B1730" s="118"/>
      <c r="C1730" s="118"/>
    </row>
    <row r="1731" spans="1:3" s="113" customFormat="1" x14ac:dyDescent="0.2">
      <c r="A1731" s="55"/>
      <c r="B1731" s="118"/>
      <c r="C1731" s="118"/>
    </row>
    <row r="1732" spans="1:3" s="113" customFormat="1" x14ac:dyDescent="0.2">
      <c r="A1732" s="55"/>
      <c r="B1732" s="118"/>
      <c r="C1732" s="118"/>
    </row>
    <row r="1733" spans="1:3" s="113" customFormat="1" x14ac:dyDescent="0.2">
      <c r="A1733" s="55"/>
      <c r="B1733" s="118"/>
      <c r="C1733" s="118"/>
    </row>
    <row r="1734" spans="1:3" s="113" customFormat="1" x14ac:dyDescent="0.2">
      <c r="A1734" s="55"/>
      <c r="B1734" s="118"/>
      <c r="C1734" s="118"/>
    </row>
    <row r="1735" spans="1:3" s="113" customFormat="1" x14ac:dyDescent="0.2">
      <c r="A1735" s="55"/>
      <c r="B1735" s="118"/>
      <c r="C1735" s="118"/>
    </row>
    <row r="1736" spans="1:3" s="113" customFormat="1" x14ac:dyDescent="0.2">
      <c r="A1736" s="55"/>
      <c r="B1736" s="118"/>
      <c r="C1736" s="118"/>
    </row>
    <row r="1737" spans="1:3" s="113" customFormat="1" x14ac:dyDescent="0.2">
      <c r="A1737" s="55"/>
      <c r="B1737" s="118"/>
      <c r="C1737" s="118"/>
    </row>
    <row r="1738" spans="1:3" s="113" customFormat="1" x14ac:dyDescent="0.2">
      <c r="A1738" s="55"/>
      <c r="B1738" s="118"/>
      <c r="C1738" s="118"/>
    </row>
    <row r="1739" spans="1:3" s="113" customFormat="1" x14ac:dyDescent="0.2">
      <c r="A1739" s="55"/>
      <c r="B1739" s="118"/>
      <c r="C1739" s="118"/>
    </row>
    <row r="1740" spans="1:3" s="113" customFormat="1" x14ac:dyDescent="0.2">
      <c r="A1740" s="55"/>
      <c r="B1740" s="118"/>
      <c r="C1740" s="118"/>
    </row>
    <row r="1741" spans="1:3" s="113" customFormat="1" x14ac:dyDescent="0.2">
      <c r="A1741" s="55"/>
      <c r="B1741" s="118"/>
      <c r="C1741" s="118"/>
    </row>
    <row r="1742" spans="1:3" s="113" customFormat="1" x14ac:dyDescent="0.2">
      <c r="A1742" s="55"/>
      <c r="B1742" s="118"/>
      <c r="C1742" s="118"/>
    </row>
    <row r="1743" spans="1:3" s="113" customFormat="1" x14ac:dyDescent="0.2">
      <c r="A1743" s="55"/>
      <c r="B1743" s="118"/>
      <c r="C1743" s="118"/>
    </row>
    <row r="1744" spans="1:3" s="113" customFormat="1" x14ac:dyDescent="0.2">
      <c r="A1744" s="55"/>
      <c r="B1744" s="118"/>
      <c r="C1744" s="118"/>
    </row>
    <row r="1745" spans="1:3" s="113" customFormat="1" x14ac:dyDescent="0.2">
      <c r="A1745" s="55"/>
      <c r="B1745" s="118"/>
      <c r="C1745" s="118"/>
    </row>
    <row r="1746" spans="1:3" s="113" customFormat="1" x14ac:dyDescent="0.2">
      <c r="A1746" s="55"/>
      <c r="B1746" s="118"/>
      <c r="C1746" s="118"/>
    </row>
    <row r="1747" spans="1:3" s="113" customFormat="1" x14ac:dyDescent="0.2">
      <c r="A1747" s="55"/>
      <c r="B1747" s="118"/>
      <c r="C1747" s="118"/>
    </row>
    <row r="1748" spans="1:3" s="113" customFormat="1" x14ac:dyDescent="0.2">
      <c r="A1748" s="55"/>
      <c r="B1748" s="118"/>
      <c r="C1748" s="118"/>
    </row>
    <row r="1749" spans="1:3" s="113" customFormat="1" x14ac:dyDescent="0.2">
      <c r="A1749" s="55"/>
      <c r="B1749" s="118"/>
      <c r="C1749" s="118"/>
    </row>
    <row r="1750" spans="1:3" s="113" customFormat="1" x14ac:dyDescent="0.2">
      <c r="A1750" s="55"/>
      <c r="B1750" s="118"/>
      <c r="C1750" s="118"/>
    </row>
    <row r="1751" spans="1:3" s="113" customFormat="1" x14ac:dyDescent="0.2">
      <c r="A1751" s="55"/>
      <c r="B1751" s="118"/>
      <c r="C1751" s="118"/>
    </row>
    <row r="1752" spans="1:3" s="113" customFormat="1" x14ac:dyDescent="0.2">
      <c r="A1752" s="55"/>
      <c r="B1752" s="118"/>
      <c r="C1752" s="118"/>
    </row>
    <row r="1753" spans="1:3" s="113" customFormat="1" x14ac:dyDescent="0.2">
      <c r="A1753" s="55"/>
      <c r="B1753" s="118"/>
      <c r="C1753" s="118"/>
    </row>
    <row r="1754" spans="1:3" s="113" customFormat="1" x14ac:dyDescent="0.2">
      <c r="A1754" s="55"/>
      <c r="B1754" s="118"/>
      <c r="C1754" s="118"/>
    </row>
    <row r="1755" spans="1:3" s="113" customFormat="1" x14ac:dyDescent="0.2">
      <c r="A1755" s="55"/>
      <c r="B1755" s="118"/>
      <c r="C1755" s="118"/>
    </row>
    <row r="1756" spans="1:3" s="113" customFormat="1" x14ac:dyDescent="0.2">
      <c r="A1756" s="55"/>
      <c r="B1756" s="118"/>
      <c r="C1756" s="118"/>
    </row>
    <row r="1757" spans="1:3" s="113" customFormat="1" x14ac:dyDescent="0.2">
      <c r="A1757" s="55"/>
      <c r="B1757" s="118"/>
      <c r="C1757" s="118"/>
    </row>
    <row r="1758" spans="1:3" s="113" customFormat="1" x14ac:dyDescent="0.2">
      <c r="A1758" s="55"/>
      <c r="B1758" s="118"/>
      <c r="C1758" s="118"/>
    </row>
    <row r="1759" spans="1:3" s="113" customFormat="1" x14ac:dyDescent="0.2">
      <c r="A1759" s="55"/>
      <c r="B1759" s="118"/>
      <c r="C1759" s="118"/>
    </row>
    <row r="1760" spans="1:3" s="113" customFormat="1" x14ac:dyDescent="0.2">
      <c r="A1760" s="55"/>
      <c r="B1760" s="118"/>
      <c r="C1760" s="118"/>
    </row>
    <row r="1761" spans="1:3" s="113" customFormat="1" x14ac:dyDescent="0.2">
      <c r="A1761" s="55"/>
      <c r="B1761" s="118"/>
      <c r="C1761" s="118"/>
    </row>
    <row r="1762" spans="1:3" s="113" customFormat="1" x14ac:dyDescent="0.2">
      <c r="A1762" s="55"/>
      <c r="B1762" s="118"/>
      <c r="C1762" s="118"/>
    </row>
    <row r="1763" spans="1:3" s="113" customFormat="1" x14ac:dyDescent="0.2">
      <c r="A1763" s="55"/>
      <c r="B1763" s="118"/>
      <c r="C1763" s="118"/>
    </row>
    <row r="1764" spans="1:3" s="113" customFormat="1" x14ac:dyDescent="0.2">
      <c r="A1764" s="55"/>
      <c r="B1764" s="118"/>
      <c r="C1764" s="118"/>
    </row>
    <row r="1765" spans="1:3" s="113" customFormat="1" x14ac:dyDescent="0.2">
      <c r="A1765" s="55"/>
      <c r="B1765" s="118"/>
      <c r="C1765" s="118"/>
    </row>
    <row r="1766" spans="1:3" s="113" customFormat="1" x14ac:dyDescent="0.2">
      <c r="A1766" s="55"/>
      <c r="B1766" s="118"/>
      <c r="C1766" s="118"/>
    </row>
    <row r="1767" spans="1:3" s="113" customFormat="1" x14ac:dyDescent="0.2">
      <c r="A1767" s="55"/>
      <c r="B1767" s="118"/>
      <c r="C1767" s="118"/>
    </row>
    <row r="1768" spans="1:3" s="113" customFormat="1" x14ac:dyDescent="0.2">
      <c r="A1768" s="55"/>
      <c r="B1768" s="118"/>
      <c r="C1768" s="118"/>
    </row>
    <row r="1769" spans="1:3" s="113" customFormat="1" x14ac:dyDescent="0.2">
      <c r="A1769" s="55"/>
      <c r="B1769" s="118"/>
      <c r="C1769" s="118"/>
    </row>
    <row r="1770" spans="1:3" s="113" customFormat="1" x14ac:dyDescent="0.2">
      <c r="A1770" s="55"/>
      <c r="B1770" s="118"/>
      <c r="C1770" s="118"/>
    </row>
    <row r="1771" spans="1:3" s="113" customFormat="1" x14ac:dyDescent="0.2">
      <c r="A1771" s="55"/>
      <c r="B1771" s="118"/>
      <c r="C1771" s="118"/>
    </row>
    <row r="1772" spans="1:3" s="113" customFormat="1" x14ac:dyDescent="0.2">
      <c r="A1772" s="55"/>
      <c r="B1772" s="118"/>
      <c r="C1772" s="118"/>
    </row>
    <row r="1773" spans="1:3" s="113" customFormat="1" x14ac:dyDescent="0.2">
      <c r="A1773" s="55"/>
      <c r="B1773" s="118"/>
      <c r="C1773" s="118"/>
    </row>
    <row r="1774" spans="1:3" s="113" customFormat="1" x14ac:dyDescent="0.2">
      <c r="A1774" s="55"/>
      <c r="B1774" s="118"/>
      <c r="C1774" s="118"/>
    </row>
    <row r="1775" spans="1:3" s="113" customFormat="1" x14ac:dyDescent="0.2">
      <c r="A1775" s="55"/>
      <c r="B1775" s="118"/>
      <c r="C1775" s="118"/>
    </row>
    <row r="1776" spans="1:3" s="113" customFormat="1" x14ac:dyDescent="0.2">
      <c r="A1776" s="55"/>
      <c r="B1776" s="118"/>
      <c r="C1776" s="118"/>
    </row>
    <row r="1777" spans="1:3" s="113" customFormat="1" x14ac:dyDescent="0.2">
      <c r="A1777" s="55"/>
      <c r="B1777" s="118"/>
      <c r="C1777" s="118"/>
    </row>
    <row r="1778" spans="1:3" s="113" customFormat="1" x14ac:dyDescent="0.2">
      <c r="A1778" s="55"/>
      <c r="B1778" s="118"/>
      <c r="C1778" s="118"/>
    </row>
    <row r="1779" spans="1:3" s="113" customFormat="1" x14ac:dyDescent="0.2">
      <c r="A1779" s="55"/>
      <c r="B1779" s="118"/>
      <c r="C1779" s="118"/>
    </row>
    <row r="1780" spans="1:3" s="113" customFormat="1" x14ac:dyDescent="0.2">
      <c r="A1780" s="55"/>
      <c r="B1780" s="118"/>
      <c r="C1780" s="118"/>
    </row>
    <row r="1781" spans="1:3" s="113" customFormat="1" x14ac:dyDescent="0.2">
      <c r="A1781" s="55"/>
      <c r="B1781" s="118"/>
      <c r="C1781" s="118"/>
    </row>
    <row r="1782" spans="1:3" s="113" customFormat="1" x14ac:dyDescent="0.2">
      <c r="A1782" s="55"/>
      <c r="B1782" s="118"/>
      <c r="C1782" s="118"/>
    </row>
    <row r="1783" spans="1:3" s="113" customFormat="1" x14ac:dyDescent="0.2">
      <c r="A1783" s="55"/>
      <c r="B1783" s="118"/>
      <c r="C1783" s="118"/>
    </row>
    <row r="1784" spans="1:3" s="113" customFormat="1" x14ac:dyDescent="0.2">
      <c r="A1784" s="55"/>
      <c r="B1784" s="118"/>
      <c r="C1784" s="118"/>
    </row>
    <row r="1785" spans="1:3" s="113" customFormat="1" x14ac:dyDescent="0.2">
      <c r="A1785" s="55"/>
      <c r="B1785" s="118"/>
      <c r="C1785" s="118"/>
    </row>
    <row r="1786" spans="1:3" s="113" customFormat="1" x14ac:dyDescent="0.2">
      <c r="A1786" s="55"/>
      <c r="B1786" s="118"/>
      <c r="C1786" s="118"/>
    </row>
    <row r="1787" spans="1:3" s="113" customFormat="1" x14ac:dyDescent="0.2">
      <c r="A1787" s="55"/>
      <c r="B1787" s="118"/>
      <c r="C1787" s="118"/>
    </row>
    <row r="1788" spans="1:3" s="113" customFormat="1" x14ac:dyDescent="0.2">
      <c r="A1788" s="55"/>
      <c r="B1788" s="118"/>
      <c r="C1788" s="118"/>
    </row>
    <row r="1789" spans="1:3" s="113" customFormat="1" x14ac:dyDescent="0.2">
      <c r="A1789" s="55"/>
      <c r="B1789" s="118"/>
      <c r="C1789" s="118"/>
    </row>
    <row r="1790" spans="1:3" s="113" customFormat="1" x14ac:dyDescent="0.2">
      <c r="A1790" s="55"/>
      <c r="B1790" s="118"/>
      <c r="C1790" s="118"/>
    </row>
    <row r="1791" spans="1:3" s="113" customFormat="1" x14ac:dyDescent="0.2">
      <c r="A1791" s="55"/>
      <c r="B1791" s="118"/>
      <c r="C1791" s="118"/>
    </row>
    <row r="1792" spans="1:3" s="113" customFormat="1" x14ac:dyDescent="0.2">
      <c r="A1792" s="55"/>
      <c r="B1792" s="118"/>
      <c r="C1792" s="118"/>
    </row>
    <row r="1793" spans="1:3" s="113" customFormat="1" x14ac:dyDescent="0.2">
      <c r="A1793" s="55"/>
      <c r="B1793" s="118"/>
      <c r="C1793" s="118"/>
    </row>
    <row r="1794" spans="1:3" s="113" customFormat="1" x14ac:dyDescent="0.2">
      <c r="A1794" s="55"/>
      <c r="B1794" s="118"/>
      <c r="C1794" s="118"/>
    </row>
    <row r="1795" spans="1:3" s="113" customFormat="1" x14ac:dyDescent="0.2">
      <c r="A1795" s="55"/>
      <c r="B1795" s="118"/>
      <c r="C1795" s="118"/>
    </row>
    <row r="1796" spans="1:3" s="113" customFormat="1" x14ac:dyDescent="0.2">
      <c r="A1796" s="55"/>
      <c r="B1796" s="118"/>
      <c r="C1796" s="118"/>
    </row>
    <row r="1797" spans="1:3" s="113" customFormat="1" x14ac:dyDescent="0.2">
      <c r="A1797" s="55"/>
      <c r="B1797" s="118"/>
      <c r="C1797" s="118"/>
    </row>
    <row r="1798" spans="1:3" s="113" customFormat="1" x14ac:dyDescent="0.2">
      <c r="A1798" s="55"/>
      <c r="B1798" s="118"/>
      <c r="C1798" s="118"/>
    </row>
    <row r="1799" spans="1:3" s="113" customFormat="1" x14ac:dyDescent="0.2">
      <c r="A1799" s="55"/>
      <c r="B1799" s="118"/>
      <c r="C1799" s="118"/>
    </row>
    <row r="1800" spans="1:3" s="113" customFormat="1" x14ac:dyDescent="0.2">
      <c r="A1800" s="55"/>
      <c r="B1800" s="118"/>
      <c r="C1800" s="118"/>
    </row>
    <row r="1801" spans="1:3" s="113" customFormat="1" x14ac:dyDescent="0.2">
      <c r="A1801" s="55"/>
      <c r="B1801" s="118"/>
      <c r="C1801" s="118"/>
    </row>
    <row r="1802" spans="1:3" s="113" customFormat="1" x14ac:dyDescent="0.2">
      <c r="A1802" s="55"/>
      <c r="B1802" s="118"/>
      <c r="C1802" s="118"/>
    </row>
    <row r="1803" spans="1:3" s="113" customFormat="1" x14ac:dyDescent="0.2">
      <c r="A1803" s="55"/>
      <c r="B1803" s="118"/>
      <c r="C1803" s="118"/>
    </row>
    <row r="1804" spans="1:3" s="113" customFormat="1" x14ac:dyDescent="0.2">
      <c r="A1804" s="55"/>
      <c r="B1804" s="118"/>
      <c r="C1804" s="118"/>
    </row>
    <row r="1805" spans="1:3" s="113" customFormat="1" x14ac:dyDescent="0.2">
      <c r="A1805" s="55"/>
      <c r="B1805" s="118"/>
      <c r="C1805" s="118"/>
    </row>
    <row r="1806" spans="1:3" s="113" customFormat="1" x14ac:dyDescent="0.2">
      <c r="A1806" s="55"/>
      <c r="B1806" s="118"/>
      <c r="C1806" s="118"/>
    </row>
    <row r="1807" spans="1:3" s="113" customFormat="1" x14ac:dyDescent="0.2">
      <c r="A1807" s="55"/>
      <c r="B1807" s="118"/>
      <c r="C1807" s="118"/>
    </row>
    <row r="1808" spans="1:3" s="113" customFormat="1" x14ac:dyDescent="0.2">
      <c r="A1808" s="55"/>
      <c r="B1808" s="118"/>
      <c r="C1808" s="118"/>
    </row>
    <row r="1809" spans="1:3" s="113" customFormat="1" x14ac:dyDescent="0.2">
      <c r="A1809" s="55"/>
      <c r="B1809" s="118"/>
      <c r="C1809" s="118"/>
    </row>
    <row r="1810" spans="1:3" s="113" customFormat="1" x14ac:dyDescent="0.2">
      <c r="A1810" s="55"/>
      <c r="B1810" s="118"/>
      <c r="C1810" s="118"/>
    </row>
    <row r="1811" spans="1:3" s="113" customFormat="1" x14ac:dyDescent="0.2">
      <c r="A1811" s="55"/>
      <c r="B1811" s="118"/>
      <c r="C1811" s="118"/>
    </row>
    <row r="1812" spans="1:3" s="113" customFormat="1" x14ac:dyDescent="0.2">
      <c r="A1812" s="55"/>
      <c r="B1812" s="118"/>
      <c r="C1812" s="118"/>
    </row>
    <row r="1813" spans="1:3" s="113" customFormat="1" x14ac:dyDescent="0.2">
      <c r="A1813" s="55"/>
      <c r="B1813" s="118"/>
      <c r="C1813" s="118"/>
    </row>
    <row r="1814" spans="1:3" s="113" customFormat="1" x14ac:dyDescent="0.2">
      <c r="A1814" s="55"/>
      <c r="B1814" s="118"/>
      <c r="C1814" s="118"/>
    </row>
    <row r="1815" spans="1:3" s="113" customFormat="1" x14ac:dyDescent="0.2">
      <c r="A1815" s="55"/>
      <c r="B1815" s="118"/>
      <c r="C1815" s="118"/>
    </row>
    <row r="1816" spans="1:3" s="113" customFormat="1" x14ac:dyDescent="0.2">
      <c r="A1816" s="55"/>
      <c r="B1816" s="118"/>
      <c r="C1816" s="118"/>
    </row>
    <row r="1817" spans="1:3" s="113" customFormat="1" x14ac:dyDescent="0.2">
      <c r="A1817" s="55"/>
      <c r="B1817" s="118"/>
      <c r="C1817" s="118"/>
    </row>
    <row r="1818" spans="1:3" s="113" customFormat="1" x14ac:dyDescent="0.2">
      <c r="A1818" s="55"/>
      <c r="B1818" s="118"/>
      <c r="C1818" s="118"/>
    </row>
    <row r="1819" spans="1:3" s="113" customFormat="1" x14ac:dyDescent="0.2">
      <c r="A1819" s="55"/>
      <c r="B1819" s="118"/>
      <c r="C1819" s="118"/>
    </row>
    <row r="1820" spans="1:3" s="113" customFormat="1" x14ac:dyDescent="0.2">
      <c r="A1820" s="55"/>
      <c r="B1820" s="118"/>
      <c r="C1820" s="118"/>
    </row>
    <row r="1821" spans="1:3" s="113" customFormat="1" x14ac:dyDescent="0.2">
      <c r="A1821" s="55"/>
      <c r="B1821" s="118"/>
      <c r="C1821" s="118"/>
    </row>
    <row r="1822" spans="1:3" s="113" customFormat="1" x14ac:dyDescent="0.2">
      <c r="A1822" s="55"/>
      <c r="B1822" s="118"/>
      <c r="C1822" s="118"/>
    </row>
    <row r="1823" spans="1:3" s="113" customFormat="1" x14ac:dyDescent="0.2">
      <c r="A1823" s="55"/>
      <c r="B1823" s="118"/>
      <c r="C1823" s="118"/>
    </row>
    <row r="1824" spans="1:3" s="113" customFormat="1" x14ac:dyDescent="0.2">
      <c r="A1824" s="55"/>
      <c r="B1824" s="118"/>
      <c r="C1824" s="118"/>
    </row>
    <row r="1825" spans="1:3" s="113" customFormat="1" x14ac:dyDescent="0.2">
      <c r="A1825" s="55"/>
      <c r="B1825" s="118"/>
      <c r="C1825" s="118"/>
    </row>
    <row r="1826" spans="1:3" s="113" customFormat="1" x14ac:dyDescent="0.2">
      <c r="A1826" s="55"/>
      <c r="B1826" s="118"/>
      <c r="C1826" s="118"/>
    </row>
    <row r="1827" spans="1:3" s="113" customFormat="1" x14ac:dyDescent="0.2">
      <c r="A1827" s="55"/>
      <c r="B1827" s="118"/>
      <c r="C1827" s="118"/>
    </row>
    <row r="1828" spans="1:3" s="113" customFormat="1" x14ac:dyDescent="0.2">
      <c r="A1828" s="55"/>
      <c r="B1828" s="118"/>
      <c r="C1828" s="118"/>
    </row>
    <row r="1829" spans="1:3" s="113" customFormat="1" x14ac:dyDescent="0.2">
      <c r="A1829" s="55"/>
      <c r="B1829" s="118"/>
      <c r="C1829" s="118"/>
    </row>
    <row r="1830" spans="1:3" s="113" customFormat="1" x14ac:dyDescent="0.2">
      <c r="A1830" s="55"/>
      <c r="B1830" s="118"/>
      <c r="C1830" s="118"/>
    </row>
    <row r="1831" spans="1:3" s="113" customFormat="1" x14ac:dyDescent="0.2">
      <c r="A1831" s="55"/>
      <c r="B1831" s="118"/>
      <c r="C1831" s="118"/>
    </row>
    <row r="1832" spans="1:3" s="113" customFormat="1" x14ac:dyDescent="0.2">
      <c r="A1832" s="55"/>
      <c r="B1832" s="118"/>
      <c r="C1832" s="118"/>
    </row>
    <row r="1833" spans="1:3" s="113" customFormat="1" x14ac:dyDescent="0.2">
      <c r="A1833" s="55"/>
      <c r="B1833" s="118"/>
      <c r="C1833" s="118"/>
    </row>
    <row r="1834" spans="1:3" s="113" customFormat="1" x14ac:dyDescent="0.2">
      <c r="A1834" s="55"/>
      <c r="B1834" s="118"/>
      <c r="C1834" s="118"/>
    </row>
    <row r="1835" spans="1:3" s="113" customFormat="1" x14ac:dyDescent="0.2">
      <c r="A1835" s="55"/>
      <c r="B1835" s="118"/>
      <c r="C1835" s="118"/>
    </row>
    <row r="1836" spans="1:3" s="113" customFormat="1" x14ac:dyDescent="0.2">
      <c r="A1836" s="55"/>
      <c r="B1836" s="118"/>
      <c r="C1836" s="118"/>
    </row>
    <row r="1837" spans="1:3" s="113" customFormat="1" x14ac:dyDescent="0.2">
      <c r="A1837" s="55"/>
      <c r="B1837" s="118"/>
      <c r="C1837" s="118"/>
    </row>
    <row r="1838" spans="1:3" s="113" customFormat="1" x14ac:dyDescent="0.2">
      <c r="A1838" s="55"/>
      <c r="B1838" s="118"/>
      <c r="C1838" s="118"/>
    </row>
    <row r="1839" spans="1:3" s="113" customFormat="1" x14ac:dyDescent="0.2">
      <c r="A1839" s="55"/>
      <c r="B1839" s="118"/>
      <c r="C1839" s="118"/>
    </row>
    <row r="1840" spans="1:3" s="113" customFormat="1" x14ac:dyDescent="0.2">
      <c r="A1840" s="55"/>
      <c r="B1840" s="118"/>
      <c r="C1840" s="118"/>
    </row>
    <row r="1841" spans="1:3" s="113" customFormat="1" x14ac:dyDescent="0.2">
      <c r="A1841" s="55"/>
      <c r="B1841" s="118"/>
      <c r="C1841" s="118"/>
    </row>
    <row r="1842" spans="1:3" s="113" customFormat="1" x14ac:dyDescent="0.2">
      <c r="A1842" s="55"/>
      <c r="B1842" s="118"/>
      <c r="C1842" s="118"/>
    </row>
    <row r="1843" spans="1:3" s="113" customFormat="1" x14ac:dyDescent="0.2">
      <c r="A1843" s="55"/>
      <c r="B1843" s="118"/>
      <c r="C1843" s="118"/>
    </row>
    <row r="1844" spans="1:3" s="113" customFormat="1" x14ac:dyDescent="0.2">
      <c r="A1844" s="55"/>
      <c r="B1844" s="118"/>
      <c r="C1844" s="118"/>
    </row>
    <row r="1845" spans="1:3" s="113" customFormat="1" x14ac:dyDescent="0.2">
      <c r="A1845" s="55"/>
      <c r="B1845" s="118"/>
      <c r="C1845" s="118"/>
    </row>
    <row r="1846" spans="1:3" s="113" customFormat="1" x14ac:dyDescent="0.2">
      <c r="A1846" s="55"/>
      <c r="B1846" s="118"/>
      <c r="C1846" s="118"/>
    </row>
    <row r="1847" spans="1:3" s="113" customFormat="1" x14ac:dyDescent="0.2">
      <c r="A1847" s="55"/>
      <c r="B1847" s="118"/>
      <c r="C1847" s="118"/>
    </row>
    <row r="1848" spans="1:3" s="113" customFormat="1" x14ac:dyDescent="0.2">
      <c r="A1848" s="55"/>
      <c r="B1848" s="118"/>
      <c r="C1848" s="118"/>
    </row>
    <row r="1849" spans="1:3" s="113" customFormat="1" x14ac:dyDescent="0.2">
      <c r="A1849" s="55"/>
      <c r="B1849" s="118"/>
      <c r="C1849" s="118"/>
    </row>
    <row r="1850" spans="1:3" s="113" customFormat="1" x14ac:dyDescent="0.2">
      <c r="A1850" s="55"/>
      <c r="B1850" s="118"/>
      <c r="C1850" s="118"/>
    </row>
    <row r="1851" spans="1:3" s="113" customFormat="1" x14ac:dyDescent="0.2">
      <c r="A1851" s="55"/>
      <c r="B1851" s="118"/>
      <c r="C1851" s="118"/>
    </row>
    <row r="1852" spans="1:3" s="113" customFormat="1" x14ac:dyDescent="0.2">
      <c r="A1852" s="55"/>
      <c r="B1852" s="118"/>
      <c r="C1852" s="118"/>
    </row>
    <row r="1853" spans="1:3" s="113" customFormat="1" x14ac:dyDescent="0.2">
      <c r="A1853" s="55"/>
      <c r="B1853" s="118"/>
      <c r="C1853" s="118"/>
    </row>
    <row r="1854" spans="1:3" s="113" customFormat="1" x14ac:dyDescent="0.2">
      <c r="A1854" s="55"/>
      <c r="B1854" s="118"/>
      <c r="C1854" s="118"/>
    </row>
    <row r="1855" spans="1:3" s="113" customFormat="1" x14ac:dyDescent="0.2">
      <c r="A1855" s="55"/>
      <c r="B1855" s="118"/>
      <c r="C1855" s="118"/>
    </row>
    <row r="1856" spans="1:3" s="113" customFormat="1" x14ac:dyDescent="0.2">
      <c r="A1856" s="55"/>
      <c r="B1856" s="118"/>
      <c r="C1856" s="118"/>
    </row>
    <row r="1857" spans="1:3" s="113" customFormat="1" x14ac:dyDescent="0.2">
      <c r="A1857" s="55"/>
      <c r="B1857" s="118"/>
      <c r="C1857" s="118"/>
    </row>
    <row r="1858" spans="1:3" s="113" customFormat="1" x14ac:dyDescent="0.2">
      <c r="A1858" s="55"/>
      <c r="B1858" s="118"/>
      <c r="C1858" s="118"/>
    </row>
    <row r="1859" spans="1:3" s="113" customFormat="1" x14ac:dyDescent="0.2">
      <c r="A1859" s="55"/>
      <c r="B1859" s="118"/>
      <c r="C1859" s="118"/>
    </row>
    <row r="1860" spans="1:3" s="113" customFormat="1" x14ac:dyDescent="0.2">
      <c r="A1860" s="55"/>
      <c r="B1860" s="118"/>
      <c r="C1860" s="118"/>
    </row>
    <row r="1861" spans="1:3" s="113" customFormat="1" x14ac:dyDescent="0.2">
      <c r="A1861" s="55"/>
      <c r="B1861" s="118"/>
      <c r="C1861" s="118"/>
    </row>
    <row r="1862" spans="1:3" s="113" customFormat="1" x14ac:dyDescent="0.2">
      <c r="A1862" s="55"/>
      <c r="B1862" s="118"/>
      <c r="C1862" s="118"/>
    </row>
    <row r="1863" spans="1:3" s="113" customFormat="1" x14ac:dyDescent="0.2">
      <c r="A1863" s="55"/>
      <c r="B1863" s="118"/>
      <c r="C1863" s="118"/>
    </row>
    <row r="1864" spans="1:3" s="113" customFormat="1" x14ac:dyDescent="0.2">
      <c r="A1864" s="55"/>
      <c r="B1864" s="118"/>
      <c r="C1864" s="118"/>
    </row>
    <row r="1865" spans="1:3" s="113" customFormat="1" x14ac:dyDescent="0.2">
      <c r="A1865" s="55"/>
      <c r="B1865" s="118"/>
      <c r="C1865" s="118"/>
    </row>
    <row r="1866" spans="1:3" s="113" customFormat="1" x14ac:dyDescent="0.2">
      <c r="A1866" s="55"/>
      <c r="B1866" s="118"/>
      <c r="C1866" s="118"/>
    </row>
    <row r="1867" spans="1:3" s="113" customFormat="1" x14ac:dyDescent="0.2">
      <c r="A1867" s="55"/>
      <c r="B1867" s="118"/>
      <c r="C1867" s="118"/>
    </row>
    <row r="1868" spans="1:3" s="113" customFormat="1" x14ac:dyDescent="0.2">
      <c r="A1868" s="55"/>
      <c r="B1868" s="118"/>
      <c r="C1868" s="118"/>
    </row>
    <row r="1869" spans="1:3" s="113" customFormat="1" x14ac:dyDescent="0.2">
      <c r="A1869" s="55"/>
      <c r="B1869" s="118"/>
      <c r="C1869" s="118"/>
    </row>
    <row r="1870" spans="1:3" s="113" customFormat="1" x14ac:dyDescent="0.2">
      <c r="A1870" s="55"/>
      <c r="B1870" s="118"/>
      <c r="C1870" s="118"/>
    </row>
    <row r="1871" spans="1:3" s="113" customFormat="1" x14ac:dyDescent="0.2">
      <c r="A1871" s="55"/>
      <c r="B1871" s="118"/>
      <c r="C1871" s="118"/>
    </row>
    <row r="1872" spans="1:3" s="113" customFormat="1" x14ac:dyDescent="0.2">
      <c r="A1872" s="55"/>
      <c r="B1872" s="118"/>
      <c r="C1872" s="118"/>
    </row>
    <row r="1873" spans="1:3" s="113" customFormat="1" x14ac:dyDescent="0.2">
      <c r="A1873" s="55"/>
      <c r="B1873" s="118"/>
      <c r="C1873" s="118"/>
    </row>
    <row r="1874" spans="1:3" s="113" customFormat="1" x14ac:dyDescent="0.2">
      <c r="A1874" s="55"/>
      <c r="B1874" s="118"/>
      <c r="C1874" s="118"/>
    </row>
    <row r="1875" spans="1:3" s="113" customFormat="1" x14ac:dyDescent="0.2">
      <c r="A1875" s="55"/>
      <c r="B1875" s="118"/>
      <c r="C1875" s="118"/>
    </row>
    <row r="1876" spans="1:3" s="113" customFormat="1" x14ac:dyDescent="0.2">
      <c r="A1876" s="55"/>
      <c r="B1876" s="118"/>
      <c r="C1876" s="118"/>
    </row>
    <row r="1877" spans="1:3" s="113" customFormat="1" x14ac:dyDescent="0.2">
      <c r="A1877" s="55"/>
      <c r="B1877" s="118"/>
      <c r="C1877" s="118"/>
    </row>
    <row r="1878" spans="1:3" s="113" customFormat="1" x14ac:dyDescent="0.2">
      <c r="A1878" s="55"/>
      <c r="B1878" s="118"/>
      <c r="C1878" s="118"/>
    </row>
    <row r="1879" spans="1:3" s="113" customFormat="1" x14ac:dyDescent="0.2">
      <c r="A1879" s="55"/>
      <c r="B1879" s="118"/>
      <c r="C1879" s="118"/>
    </row>
    <row r="1880" spans="1:3" s="113" customFormat="1" x14ac:dyDescent="0.2">
      <c r="A1880" s="55"/>
      <c r="B1880" s="118"/>
      <c r="C1880" s="118"/>
    </row>
    <row r="1881" spans="1:3" s="113" customFormat="1" x14ac:dyDescent="0.2">
      <c r="A1881" s="55"/>
      <c r="B1881" s="118"/>
      <c r="C1881" s="118"/>
    </row>
    <row r="1882" spans="1:3" s="113" customFormat="1" x14ac:dyDescent="0.2">
      <c r="A1882" s="55"/>
      <c r="B1882" s="118"/>
      <c r="C1882" s="118"/>
    </row>
    <row r="1883" spans="1:3" s="113" customFormat="1" x14ac:dyDescent="0.2">
      <c r="A1883" s="55"/>
      <c r="B1883" s="118"/>
      <c r="C1883" s="118"/>
    </row>
    <row r="1884" spans="1:3" s="113" customFormat="1" x14ac:dyDescent="0.2">
      <c r="A1884" s="55"/>
      <c r="B1884" s="118"/>
      <c r="C1884" s="118"/>
    </row>
    <row r="1885" spans="1:3" s="113" customFormat="1" x14ac:dyDescent="0.2">
      <c r="A1885" s="55"/>
      <c r="B1885" s="118"/>
      <c r="C1885" s="118"/>
    </row>
    <row r="1886" spans="1:3" s="113" customFormat="1" x14ac:dyDescent="0.2">
      <c r="A1886" s="55"/>
      <c r="B1886" s="118"/>
      <c r="C1886" s="118"/>
    </row>
    <row r="1887" spans="1:3" s="113" customFormat="1" x14ac:dyDescent="0.2">
      <c r="A1887" s="55"/>
      <c r="B1887" s="118"/>
      <c r="C1887" s="118"/>
    </row>
    <row r="1888" spans="1:3" s="113" customFormat="1" x14ac:dyDescent="0.2">
      <c r="A1888" s="55"/>
      <c r="B1888" s="118"/>
      <c r="C1888" s="118"/>
    </row>
    <row r="1889" spans="1:3" s="113" customFormat="1" x14ac:dyDescent="0.2">
      <c r="A1889" s="55"/>
      <c r="B1889" s="118"/>
      <c r="C1889" s="118"/>
    </row>
    <row r="1890" spans="1:3" s="113" customFormat="1" x14ac:dyDescent="0.2">
      <c r="A1890" s="55"/>
      <c r="B1890" s="118"/>
      <c r="C1890" s="118"/>
    </row>
    <row r="1891" spans="1:3" s="113" customFormat="1" x14ac:dyDescent="0.2">
      <c r="A1891" s="55"/>
      <c r="B1891" s="118"/>
      <c r="C1891" s="118"/>
    </row>
    <row r="1892" spans="1:3" s="113" customFormat="1" x14ac:dyDescent="0.2">
      <c r="A1892" s="55"/>
      <c r="B1892" s="118"/>
      <c r="C1892" s="118"/>
    </row>
    <row r="1893" spans="1:3" s="113" customFormat="1" x14ac:dyDescent="0.2">
      <c r="A1893" s="55"/>
      <c r="B1893" s="118"/>
      <c r="C1893" s="118"/>
    </row>
    <row r="1894" spans="1:3" s="113" customFormat="1" x14ac:dyDescent="0.2">
      <c r="A1894" s="55"/>
      <c r="B1894" s="118"/>
      <c r="C1894" s="118"/>
    </row>
    <row r="1895" spans="1:3" s="113" customFormat="1" x14ac:dyDescent="0.2">
      <c r="A1895" s="55"/>
      <c r="B1895" s="118"/>
      <c r="C1895" s="118"/>
    </row>
    <row r="1896" spans="1:3" s="113" customFormat="1" x14ac:dyDescent="0.2">
      <c r="A1896" s="55"/>
      <c r="B1896" s="118"/>
      <c r="C1896" s="118"/>
    </row>
  </sheetData>
  <mergeCells count="3">
    <mergeCell ref="A2:A3"/>
    <mergeCell ref="C2:C3"/>
    <mergeCell ref="B2:B3"/>
  </mergeCells>
  <printOptions horizontalCentered="1"/>
  <pageMargins left="0.78740157480314965" right="0.39370078740157483" top="1.8110236220472442" bottom="0.27559055118110237" header="0.51181102362204722" footer="0.11811023622047245"/>
  <pageSetup paperSize="9" scale="90" orientation="portrait" r:id="rId1"/>
  <headerFooter alignWithMargins="0">
    <oddHeader>&amp;C&amp;"Arial,Félkövér"&amp;16ÖNKORMÁNYZAT 2019. ÉVI 
KÖZHATALMI BEVÉTELEI&amp;R5. sz.melléklet</oddHeader>
    <oddFooter xml:space="preserve">&amp;R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900"/>
  <sheetViews>
    <sheetView showGridLines="0" topLeftCell="A16" zoomScaleNormal="100" zoomScalePageLayoutView="59" workbookViewId="0">
      <selection activeCell="E16" sqref="E1:F1048576"/>
    </sheetView>
  </sheetViews>
  <sheetFormatPr defaultRowHeight="12.75" x14ac:dyDescent="0.2"/>
  <cols>
    <col min="1" max="1" width="42.7109375" style="55" bestFit="1" customWidth="1"/>
    <col min="2" max="3" width="17.7109375" style="55" customWidth="1"/>
    <col min="4" max="4" width="9.140625" style="113"/>
    <col min="5" max="5" width="0" style="113" hidden="1" customWidth="1"/>
    <col min="6" max="6" width="9.5703125" style="55" hidden="1" customWidth="1"/>
    <col min="7" max="7" width="12.7109375" style="55" bestFit="1" customWidth="1"/>
    <col min="8" max="255" width="9.140625" style="55"/>
    <col min="256" max="256" width="112.85546875" style="55" bestFit="1" customWidth="1"/>
    <col min="257" max="259" width="17.85546875" style="55" customWidth="1"/>
    <col min="260" max="260" width="21.28515625" style="55" bestFit="1" customWidth="1"/>
    <col min="261" max="262" width="9.140625" style="55"/>
    <col min="263" max="263" width="12.7109375" style="55" bestFit="1" customWidth="1"/>
    <col min="264" max="511" width="9.140625" style="55"/>
    <col min="512" max="512" width="112.85546875" style="55" bestFit="1" customWidth="1"/>
    <col min="513" max="515" width="17.85546875" style="55" customWidth="1"/>
    <col min="516" max="516" width="21.28515625" style="55" bestFit="1" customWidth="1"/>
    <col min="517" max="518" width="9.140625" style="55"/>
    <col min="519" max="519" width="12.7109375" style="55" bestFit="1" customWidth="1"/>
    <col min="520" max="767" width="9.140625" style="55"/>
    <col min="768" max="768" width="112.85546875" style="55" bestFit="1" customWidth="1"/>
    <col min="769" max="771" width="17.85546875" style="55" customWidth="1"/>
    <col min="772" max="772" width="21.28515625" style="55" bestFit="1" customWidth="1"/>
    <col min="773" max="774" width="9.140625" style="55"/>
    <col min="775" max="775" width="12.7109375" style="55" bestFit="1" customWidth="1"/>
    <col min="776" max="1023" width="9.140625" style="55"/>
    <col min="1024" max="1024" width="112.85546875" style="55" bestFit="1" customWidth="1"/>
    <col min="1025" max="1027" width="17.85546875" style="55" customWidth="1"/>
    <col min="1028" max="1028" width="21.28515625" style="55" bestFit="1" customWidth="1"/>
    <col min="1029" max="1030" width="9.140625" style="55"/>
    <col min="1031" max="1031" width="12.7109375" style="55" bestFit="1" customWidth="1"/>
    <col min="1032" max="1279" width="9.140625" style="55"/>
    <col min="1280" max="1280" width="112.85546875" style="55" bestFit="1" customWidth="1"/>
    <col min="1281" max="1283" width="17.85546875" style="55" customWidth="1"/>
    <col min="1284" max="1284" width="21.28515625" style="55" bestFit="1" customWidth="1"/>
    <col min="1285" max="1286" width="9.140625" style="55"/>
    <col min="1287" max="1287" width="12.7109375" style="55" bestFit="1" customWidth="1"/>
    <col min="1288" max="1535" width="9.140625" style="55"/>
    <col min="1536" max="1536" width="112.85546875" style="55" bestFit="1" customWidth="1"/>
    <col min="1537" max="1539" width="17.85546875" style="55" customWidth="1"/>
    <col min="1540" max="1540" width="21.28515625" style="55" bestFit="1" customWidth="1"/>
    <col min="1541" max="1542" width="9.140625" style="55"/>
    <col min="1543" max="1543" width="12.7109375" style="55" bestFit="1" customWidth="1"/>
    <col min="1544" max="1791" width="9.140625" style="55"/>
    <col min="1792" max="1792" width="112.85546875" style="55" bestFit="1" customWidth="1"/>
    <col min="1793" max="1795" width="17.85546875" style="55" customWidth="1"/>
    <col min="1796" max="1796" width="21.28515625" style="55" bestFit="1" customWidth="1"/>
    <col min="1797" max="1798" width="9.140625" style="55"/>
    <col min="1799" max="1799" width="12.7109375" style="55" bestFit="1" customWidth="1"/>
    <col min="1800" max="2047" width="9.140625" style="55"/>
    <col min="2048" max="2048" width="112.85546875" style="55" bestFit="1" customWidth="1"/>
    <col min="2049" max="2051" width="17.85546875" style="55" customWidth="1"/>
    <col min="2052" max="2052" width="21.28515625" style="55" bestFit="1" customWidth="1"/>
    <col min="2053" max="2054" width="9.140625" style="55"/>
    <col min="2055" max="2055" width="12.7109375" style="55" bestFit="1" customWidth="1"/>
    <col min="2056" max="2303" width="9.140625" style="55"/>
    <col min="2304" max="2304" width="112.85546875" style="55" bestFit="1" customWidth="1"/>
    <col min="2305" max="2307" width="17.85546875" style="55" customWidth="1"/>
    <col min="2308" max="2308" width="21.28515625" style="55" bestFit="1" customWidth="1"/>
    <col min="2309" max="2310" width="9.140625" style="55"/>
    <col min="2311" max="2311" width="12.7109375" style="55" bestFit="1" customWidth="1"/>
    <col min="2312" max="2559" width="9.140625" style="55"/>
    <col min="2560" max="2560" width="112.85546875" style="55" bestFit="1" customWidth="1"/>
    <col min="2561" max="2563" width="17.85546875" style="55" customWidth="1"/>
    <col min="2564" max="2564" width="21.28515625" style="55" bestFit="1" customWidth="1"/>
    <col min="2565" max="2566" width="9.140625" style="55"/>
    <col min="2567" max="2567" width="12.7109375" style="55" bestFit="1" customWidth="1"/>
    <col min="2568" max="2815" width="9.140625" style="55"/>
    <col min="2816" max="2816" width="112.85546875" style="55" bestFit="1" customWidth="1"/>
    <col min="2817" max="2819" width="17.85546875" style="55" customWidth="1"/>
    <col min="2820" max="2820" width="21.28515625" style="55" bestFit="1" customWidth="1"/>
    <col min="2821" max="2822" width="9.140625" style="55"/>
    <col min="2823" max="2823" width="12.7109375" style="55" bestFit="1" customWidth="1"/>
    <col min="2824" max="3071" width="9.140625" style="55"/>
    <col min="3072" max="3072" width="112.85546875" style="55" bestFit="1" customWidth="1"/>
    <col min="3073" max="3075" width="17.85546875" style="55" customWidth="1"/>
    <col min="3076" max="3076" width="21.28515625" style="55" bestFit="1" customWidth="1"/>
    <col min="3077" max="3078" width="9.140625" style="55"/>
    <col min="3079" max="3079" width="12.7109375" style="55" bestFit="1" customWidth="1"/>
    <col min="3080" max="3327" width="9.140625" style="55"/>
    <col min="3328" max="3328" width="112.85546875" style="55" bestFit="1" customWidth="1"/>
    <col min="3329" max="3331" width="17.85546875" style="55" customWidth="1"/>
    <col min="3332" max="3332" width="21.28515625" style="55" bestFit="1" customWidth="1"/>
    <col min="3333" max="3334" width="9.140625" style="55"/>
    <col min="3335" max="3335" width="12.7109375" style="55" bestFit="1" customWidth="1"/>
    <col min="3336" max="3583" width="9.140625" style="55"/>
    <col min="3584" max="3584" width="112.85546875" style="55" bestFit="1" customWidth="1"/>
    <col min="3585" max="3587" width="17.85546875" style="55" customWidth="1"/>
    <col min="3588" max="3588" width="21.28515625" style="55" bestFit="1" customWidth="1"/>
    <col min="3589" max="3590" width="9.140625" style="55"/>
    <col min="3591" max="3591" width="12.7109375" style="55" bestFit="1" customWidth="1"/>
    <col min="3592" max="3839" width="9.140625" style="55"/>
    <col min="3840" max="3840" width="112.85546875" style="55" bestFit="1" customWidth="1"/>
    <col min="3841" max="3843" width="17.85546875" style="55" customWidth="1"/>
    <col min="3844" max="3844" width="21.28515625" style="55" bestFit="1" customWidth="1"/>
    <col min="3845" max="3846" width="9.140625" style="55"/>
    <col min="3847" max="3847" width="12.7109375" style="55" bestFit="1" customWidth="1"/>
    <col min="3848" max="4095" width="9.140625" style="55"/>
    <col min="4096" max="4096" width="112.85546875" style="55" bestFit="1" customWidth="1"/>
    <col min="4097" max="4099" width="17.85546875" style="55" customWidth="1"/>
    <col min="4100" max="4100" width="21.28515625" style="55" bestFit="1" customWidth="1"/>
    <col min="4101" max="4102" width="9.140625" style="55"/>
    <col min="4103" max="4103" width="12.7109375" style="55" bestFit="1" customWidth="1"/>
    <col min="4104" max="4351" width="9.140625" style="55"/>
    <col min="4352" max="4352" width="112.85546875" style="55" bestFit="1" customWidth="1"/>
    <col min="4353" max="4355" width="17.85546875" style="55" customWidth="1"/>
    <col min="4356" max="4356" width="21.28515625" style="55" bestFit="1" customWidth="1"/>
    <col min="4357" max="4358" width="9.140625" style="55"/>
    <col min="4359" max="4359" width="12.7109375" style="55" bestFit="1" customWidth="1"/>
    <col min="4360" max="4607" width="9.140625" style="55"/>
    <col min="4608" max="4608" width="112.85546875" style="55" bestFit="1" customWidth="1"/>
    <col min="4609" max="4611" width="17.85546875" style="55" customWidth="1"/>
    <col min="4612" max="4612" width="21.28515625" style="55" bestFit="1" customWidth="1"/>
    <col min="4613" max="4614" width="9.140625" style="55"/>
    <col min="4615" max="4615" width="12.7109375" style="55" bestFit="1" customWidth="1"/>
    <col min="4616" max="4863" width="9.140625" style="55"/>
    <col min="4864" max="4864" width="112.85546875" style="55" bestFit="1" customWidth="1"/>
    <col min="4865" max="4867" width="17.85546875" style="55" customWidth="1"/>
    <col min="4868" max="4868" width="21.28515625" style="55" bestFit="1" customWidth="1"/>
    <col min="4869" max="4870" width="9.140625" style="55"/>
    <col min="4871" max="4871" width="12.7109375" style="55" bestFit="1" customWidth="1"/>
    <col min="4872" max="5119" width="9.140625" style="55"/>
    <col min="5120" max="5120" width="112.85546875" style="55" bestFit="1" customWidth="1"/>
    <col min="5121" max="5123" width="17.85546875" style="55" customWidth="1"/>
    <col min="5124" max="5124" width="21.28515625" style="55" bestFit="1" customWidth="1"/>
    <col min="5125" max="5126" width="9.140625" style="55"/>
    <col min="5127" max="5127" width="12.7109375" style="55" bestFit="1" customWidth="1"/>
    <col min="5128" max="5375" width="9.140625" style="55"/>
    <col min="5376" max="5376" width="112.85546875" style="55" bestFit="1" customWidth="1"/>
    <col min="5377" max="5379" width="17.85546875" style="55" customWidth="1"/>
    <col min="5380" max="5380" width="21.28515625" style="55" bestFit="1" customWidth="1"/>
    <col min="5381" max="5382" width="9.140625" style="55"/>
    <col min="5383" max="5383" width="12.7109375" style="55" bestFit="1" customWidth="1"/>
    <col min="5384" max="5631" width="9.140625" style="55"/>
    <col min="5632" max="5632" width="112.85546875" style="55" bestFit="1" customWidth="1"/>
    <col min="5633" max="5635" width="17.85546875" style="55" customWidth="1"/>
    <col min="5636" max="5636" width="21.28515625" style="55" bestFit="1" customWidth="1"/>
    <col min="5637" max="5638" width="9.140625" style="55"/>
    <col min="5639" max="5639" width="12.7109375" style="55" bestFit="1" customWidth="1"/>
    <col min="5640" max="5887" width="9.140625" style="55"/>
    <col min="5888" max="5888" width="112.85546875" style="55" bestFit="1" customWidth="1"/>
    <col min="5889" max="5891" width="17.85546875" style="55" customWidth="1"/>
    <col min="5892" max="5892" width="21.28515625" style="55" bestFit="1" customWidth="1"/>
    <col min="5893" max="5894" width="9.140625" style="55"/>
    <col min="5895" max="5895" width="12.7109375" style="55" bestFit="1" customWidth="1"/>
    <col min="5896" max="6143" width="9.140625" style="55"/>
    <col min="6144" max="6144" width="112.85546875" style="55" bestFit="1" customWidth="1"/>
    <col min="6145" max="6147" width="17.85546875" style="55" customWidth="1"/>
    <col min="6148" max="6148" width="21.28515625" style="55" bestFit="1" customWidth="1"/>
    <col min="6149" max="6150" width="9.140625" style="55"/>
    <col min="6151" max="6151" width="12.7109375" style="55" bestFit="1" customWidth="1"/>
    <col min="6152" max="6399" width="9.140625" style="55"/>
    <col min="6400" max="6400" width="112.85546875" style="55" bestFit="1" customWidth="1"/>
    <col min="6401" max="6403" width="17.85546875" style="55" customWidth="1"/>
    <col min="6404" max="6404" width="21.28515625" style="55" bestFit="1" customWidth="1"/>
    <col min="6405" max="6406" width="9.140625" style="55"/>
    <col min="6407" max="6407" width="12.7109375" style="55" bestFit="1" customWidth="1"/>
    <col min="6408" max="6655" width="9.140625" style="55"/>
    <col min="6656" max="6656" width="112.85546875" style="55" bestFit="1" customWidth="1"/>
    <col min="6657" max="6659" width="17.85546875" style="55" customWidth="1"/>
    <col min="6660" max="6660" width="21.28515625" style="55" bestFit="1" customWidth="1"/>
    <col min="6661" max="6662" width="9.140625" style="55"/>
    <col min="6663" max="6663" width="12.7109375" style="55" bestFit="1" customWidth="1"/>
    <col min="6664" max="6911" width="9.140625" style="55"/>
    <col min="6912" max="6912" width="112.85546875" style="55" bestFit="1" customWidth="1"/>
    <col min="6913" max="6915" width="17.85546875" style="55" customWidth="1"/>
    <col min="6916" max="6916" width="21.28515625" style="55" bestFit="1" customWidth="1"/>
    <col min="6917" max="6918" width="9.140625" style="55"/>
    <col min="6919" max="6919" width="12.7109375" style="55" bestFit="1" customWidth="1"/>
    <col min="6920" max="7167" width="9.140625" style="55"/>
    <col min="7168" max="7168" width="112.85546875" style="55" bestFit="1" customWidth="1"/>
    <col min="7169" max="7171" width="17.85546875" style="55" customWidth="1"/>
    <col min="7172" max="7172" width="21.28515625" style="55" bestFit="1" customWidth="1"/>
    <col min="7173" max="7174" width="9.140625" style="55"/>
    <col min="7175" max="7175" width="12.7109375" style="55" bestFit="1" customWidth="1"/>
    <col min="7176" max="7423" width="9.140625" style="55"/>
    <col min="7424" max="7424" width="112.85546875" style="55" bestFit="1" customWidth="1"/>
    <col min="7425" max="7427" width="17.85546875" style="55" customWidth="1"/>
    <col min="7428" max="7428" width="21.28515625" style="55" bestFit="1" customWidth="1"/>
    <col min="7429" max="7430" width="9.140625" style="55"/>
    <col min="7431" max="7431" width="12.7109375" style="55" bestFit="1" customWidth="1"/>
    <col min="7432" max="7679" width="9.140625" style="55"/>
    <col min="7680" max="7680" width="112.85546875" style="55" bestFit="1" customWidth="1"/>
    <col min="7681" max="7683" width="17.85546875" style="55" customWidth="1"/>
    <col min="7684" max="7684" width="21.28515625" style="55" bestFit="1" customWidth="1"/>
    <col min="7685" max="7686" width="9.140625" style="55"/>
    <col min="7687" max="7687" width="12.7109375" style="55" bestFit="1" customWidth="1"/>
    <col min="7688" max="7935" width="9.140625" style="55"/>
    <col min="7936" max="7936" width="112.85546875" style="55" bestFit="1" customWidth="1"/>
    <col min="7937" max="7939" width="17.85546875" style="55" customWidth="1"/>
    <col min="7940" max="7940" width="21.28515625" style="55" bestFit="1" customWidth="1"/>
    <col min="7941" max="7942" width="9.140625" style="55"/>
    <col min="7943" max="7943" width="12.7109375" style="55" bestFit="1" customWidth="1"/>
    <col min="7944" max="8191" width="9.140625" style="55"/>
    <col min="8192" max="8192" width="112.85546875" style="55" bestFit="1" customWidth="1"/>
    <col min="8193" max="8195" width="17.85546875" style="55" customWidth="1"/>
    <col min="8196" max="8196" width="21.28515625" style="55" bestFit="1" customWidth="1"/>
    <col min="8197" max="8198" width="9.140625" style="55"/>
    <col min="8199" max="8199" width="12.7109375" style="55" bestFit="1" customWidth="1"/>
    <col min="8200" max="8447" width="9.140625" style="55"/>
    <col min="8448" max="8448" width="112.85546875" style="55" bestFit="1" customWidth="1"/>
    <col min="8449" max="8451" width="17.85546875" style="55" customWidth="1"/>
    <col min="8452" max="8452" width="21.28515625" style="55" bestFit="1" customWidth="1"/>
    <col min="8453" max="8454" width="9.140625" style="55"/>
    <col min="8455" max="8455" width="12.7109375" style="55" bestFit="1" customWidth="1"/>
    <col min="8456" max="8703" width="9.140625" style="55"/>
    <col min="8704" max="8704" width="112.85546875" style="55" bestFit="1" customWidth="1"/>
    <col min="8705" max="8707" width="17.85546875" style="55" customWidth="1"/>
    <col min="8708" max="8708" width="21.28515625" style="55" bestFit="1" customWidth="1"/>
    <col min="8709" max="8710" width="9.140625" style="55"/>
    <col min="8711" max="8711" width="12.7109375" style="55" bestFit="1" customWidth="1"/>
    <col min="8712" max="8959" width="9.140625" style="55"/>
    <col min="8960" max="8960" width="112.85546875" style="55" bestFit="1" customWidth="1"/>
    <col min="8961" max="8963" width="17.85546875" style="55" customWidth="1"/>
    <col min="8964" max="8964" width="21.28515625" style="55" bestFit="1" customWidth="1"/>
    <col min="8965" max="8966" width="9.140625" style="55"/>
    <col min="8967" max="8967" width="12.7109375" style="55" bestFit="1" customWidth="1"/>
    <col min="8968" max="9215" width="9.140625" style="55"/>
    <col min="9216" max="9216" width="112.85546875" style="55" bestFit="1" customWidth="1"/>
    <col min="9217" max="9219" width="17.85546875" style="55" customWidth="1"/>
    <col min="9220" max="9220" width="21.28515625" style="55" bestFit="1" customWidth="1"/>
    <col min="9221" max="9222" width="9.140625" style="55"/>
    <col min="9223" max="9223" width="12.7109375" style="55" bestFit="1" customWidth="1"/>
    <col min="9224" max="9471" width="9.140625" style="55"/>
    <col min="9472" max="9472" width="112.85546875" style="55" bestFit="1" customWidth="1"/>
    <col min="9473" max="9475" width="17.85546875" style="55" customWidth="1"/>
    <col min="9476" max="9476" width="21.28515625" style="55" bestFit="1" customWidth="1"/>
    <col min="9477" max="9478" width="9.140625" style="55"/>
    <col min="9479" max="9479" width="12.7109375" style="55" bestFit="1" customWidth="1"/>
    <col min="9480" max="9727" width="9.140625" style="55"/>
    <col min="9728" max="9728" width="112.85546875" style="55" bestFit="1" customWidth="1"/>
    <col min="9729" max="9731" width="17.85546875" style="55" customWidth="1"/>
    <col min="9732" max="9732" width="21.28515625" style="55" bestFit="1" customWidth="1"/>
    <col min="9733" max="9734" width="9.140625" style="55"/>
    <col min="9735" max="9735" width="12.7109375" style="55" bestFit="1" customWidth="1"/>
    <col min="9736" max="9983" width="9.140625" style="55"/>
    <col min="9984" max="9984" width="112.85546875" style="55" bestFit="1" customWidth="1"/>
    <col min="9985" max="9987" width="17.85546875" style="55" customWidth="1"/>
    <col min="9988" max="9988" width="21.28515625" style="55" bestFit="1" customWidth="1"/>
    <col min="9989" max="9990" width="9.140625" style="55"/>
    <col min="9991" max="9991" width="12.7109375" style="55" bestFit="1" customWidth="1"/>
    <col min="9992" max="10239" width="9.140625" style="55"/>
    <col min="10240" max="10240" width="112.85546875" style="55" bestFit="1" customWidth="1"/>
    <col min="10241" max="10243" width="17.85546875" style="55" customWidth="1"/>
    <col min="10244" max="10244" width="21.28515625" style="55" bestFit="1" customWidth="1"/>
    <col min="10245" max="10246" width="9.140625" style="55"/>
    <col min="10247" max="10247" width="12.7109375" style="55" bestFit="1" customWidth="1"/>
    <col min="10248" max="10495" width="9.140625" style="55"/>
    <col min="10496" max="10496" width="112.85546875" style="55" bestFit="1" customWidth="1"/>
    <col min="10497" max="10499" width="17.85546875" style="55" customWidth="1"/>
    <col min="10500" max="10500" width="21.28515625" style="55" bestFit="1" customWidth="1"/>
    <col min="10501" max="10502" width="9.140625" style="55"/>
    <col min="10503" max="10503" width="12.7109375" style="55" bestFit="1" customWidth="1"/>
    <col min="10504" max="10751" width="9.140625" style="55"/>
    <col min="10752" max="10752" width="112.85546875" style="55" bestFit="1" customWidth="1"/>
    <col min="10753" max="10755" width="17.85546875" style="55" customWidth="1"/>
    <col min="10756" max="10756" width="21.28515625" style="55" bestFit="1" customWidth="1"/>
    <col min="10757" max="10758" width="9.140625" style="55"/>
    <col min="10759" max="10759" width="12.7109375" style="55" bestFit="1" customWidth="1"/>
    <col min="10760" max="11007" width="9.140625" style="55"/>
    <col min="11008" max="11008" width="112.85546875" style="55" bestFit="1" customWidth="1"/>
    <col min="11009" max="11011" width="17.85546875" style="55" customWidth="1"/>
    <col min="11012" max="11012" width="21.28515625" style="55" bestFit="1" customWidth="1"/>
    <col min="11013" max="11014" width="9.140625" style="55"/>
    <col min="11015" max="11015" width="12.7109375" style="55" bestFit="1" customWidth="1"/>
    <col min="11016" max="11263" width="9.140625" style="55"/>
    <col min="11264" max="11264" width="112.85546875" style="55" bestFit="1" customWidth="1"/>
    <col min="11265" max="11267" width="17.85546875" style="55" customWidth="1"/>
    <col min="11268" max="11268" width="21.28515625" style="55" bestFit="1" customWidth="1"/>
    <col min="11269" max="11270" width="9.140625" style="55"/>
    <col min="11271" max="11271" width="12.7109375" style="55" bestFit="1" customWidth="1"/>
    <col min="11272" max="11519" width="9.140625" style="55"/>
    <col min="11520" max="11520" width="112.85546875" style="55" bestFit="1" customWidth="1"/>
    <col min="11521" max="11523" width="17.85546875" style="55" customWidth="1"/>
    <col min="11524" max="11524" width="21.28515625" style="55" bestFit="1" customWidth="1"/>
    <col min="11525" max="11526" width="9.140625" style="55"/>
    <col min="11527" max="11527" width="12.7109375" style="55" bestFit="1" customWidth="1"/>
    <col min="11528" max="11775" width="9.140625" style="55"/>
    <col min="11776" max="11776" width="112.85546875" style="55" bestFit="1" customWidth="1"/>
    <col min="11777" max="11779" width="17.85546875" style="55" customWidth="1"/>
    <col min="11780" max="11780" width="21.28515625" style="55" bestFit="1" customWidth="1"/>
    <col min="11781" max="11782" width="9.140625" style="55"/>
    <col min="11783" max="11783" width="12.7109375" style="55" bestFit="1" customWidth="1"/>
    <col min="11784" max="12031" width="9.140625" style="55"/>
    <col min="12032" max="12032" width="112.85546875" style="55" bestFit="1" customWidth="1"/>
    <col min="12033" max="12035" width="17.85546875" style="55" customWidth="1"/>
    <col min="12036" max="12036" width="21.28515625" style="55" bestFit="1" customWidth="1"/>
    <col min="12037" max="12038" width="9.140625" style="55"/>
    <col min="12039" max="12039" width="12.7109375" style="55" bestFit="1" customWidth="1"/>
    <col min="12040" max="12287" width="9.140625" style="55"/>
    <col min="12288" max="12288" width="112.85546875" style="55" bestFit="1" customWidth="1"/>
    <col min="12289" max="12291" width="17.85546875" style="55" customWidth="1"/>
    <col min="12292" max="12292" width="21.28515625" style="55" bestFit="1" customWidth="1"/>
    <col min="12293" max="12294" width="9.140625" style="55"/>
    <col min="12295" max="12295" width="12.7109375" style="55" bestFit="1" customWidth="1"/>
    <col min="12296" max="12543" width="9.140625" style="55"/>
    <col min="12544" max="12544" width="112.85546875" style="55" bestFit="1" customWidth="1"/>
    <col min="12545" max="12547" width="17.85546875" style="55" customWidth="1"/>
    <col min="12548" max="12548" width="21.28515625" style="55" bestFit="1" customWidth="1"/>
    <col min="12549" max="12550" width="9.140625" style="55"/>
    <col min="12551" max="12551" width="12.7109375" style="55" bestFit="1" customWidth="1"/>
    <col min="12552" max="12799" width="9.140625" style="55"/>
    <col min="12800" max="12800" width="112.85546875" style="55" bestFit="1" customWidth="1"/>
    <col min="12801" max="12803" width="17.85546875" style="55" customWidth="1"/>
    <col min="12804" max="12804" width="21.28515625" style="55" bestFit="1" customWidth="1"/>
    <col min="12805" max="12806" width="9.140625" style="55"/>
    <col min="12807" max="12807" width="12.7109375" style="55" bestFit="1" customWidth="1"/>
    <col min="12808" max="13055" width="9.140625" style="55"/>
    <col min="13056" max="13056" width="112.85546875" style="55" bestFit="1" customWidth="1"/>
    <col min="13057" max="13059" width="17.85546875" style="55" customWidth="1"/>
    <col min="13060" max="13060" width="21.28515625" style="55" bestFit="1" customWidth="1"/>
    <col min="13061" max="13062" width="9.140625" style="55"/>
    <col min="13063" max="13063" width="12.7109375" style="55" bestFit="1" customWidth="1"/>
    <col min="13064" max="13311" width="9.140625" style="55"/>
    <col min="13312" max="13312" width="112.85546875" style="55" bestFit="1" customWidth="1"/>
    <col min="13313" max="13315" width="17.85546875" style="55" customWidth="1"/>
    <col min="13316" max="13316" width="21.28515625" style="55" bestFit="1" customWidth="1"/>
    <col min="13317" max="13318" width="9.140625" style="55"/>
    <col min="13319" max="13319" width="12.7109375" style="55" bestFit="1" customWidth="1"/>
    <col min="13320" max="13567" width="9.140625" style="55"/>
    <col min="13568" max="13568" width="112.85546875" style="55" bestFit="1" customWidth="1"/>
    <col min="13569" max="13571" width="17.85546875" style="55" customWidth="1"/>
    <col min="13572" max="13572" width="21.28515625" style="55" bestFit="1" customWidth="1"/>
    <col min="13573" max="13574" width="9.140625" style="55"/>
    <col min="13575" max="13575" width="12.7109375" style="55" bestFit="1" customWidth="1"/>
    <col min="13576" max="13823" width="9.140625" style="55"/>
    <col min="13824" max="13824" width="112.85546875" style="55" bestFit="1" customWidth="1"/>
    <col min="13825" max="13827" width="17.85546875" style="55" customWidth="1"/>
    <col min="13828" max="13828" width="21.28515625" style="55" bestFit="1" customWidth="1"/>
    <col min="13829" max="13830" width="9.140625" style="55"/>
    <col min="13831" max="13831" width="12.7109375" style="55" bestFit="1" customWidth="1"/>
    <col min="13832" max="14079" width="9.140625" style="55"/>
    <col min="14080" max="14080" width="112.85546875" style="55" bestFit="1" customWidth="1"/>
    <col min="14081" max="14083" width="17.85546875" style="55" customWidth="1"/>
    <col min="14084" max="14084" width="21.28515625" style="55" bestFit="1" customWidth="1"/>
    <col min="14085" max="14086" width="9.140625" style="55"/>
    <col min="14087" max="14087" width="12.7109375" style="55" bestFit="1" customWidth="1"/>
    <col min="14088" max="14335" width="9.140625" style="55"/>
    <col min="14336" max="14336" width="112.85546875" style="55" bestFit="1" customWidth="1"/>
    <col min="14337" max="14339" width="17.85546875" style="55" customWidth="1"/>
    <col min="14340" max="14340" width="21.28515625" style="55" bestFit="1" customWidth="1"/>
    <col min="14341" max="14342" width="9.140625" style="55"/>
    <col min="14343" max="14343" width="12.7109375" style="55" bestFit="1" customWidth="1"/>
    <col min="14344" max="14591" width="9.140625" style="55"/>
    <col min="14592" max="14592" width="112.85546875" style="55" bestFit="1" customWidth="1"/>
    <col min="14593" max="14595" width="17.85546875" style="55" customWidth="1"/>
    <col min="14596" max="14596" width="21.28515625" style="55" bestFit="1" customWidth="1"/>
    <col min="14597" max="14598" width="9.140625" style="55"/>
    <col min="14599" max="14599" width="12.7109375" style="55" bestFit="1" customWidth="1"/>
    <col min="14600" max="14847" width="9.140625" style="55"/>
    <col min="14848" max="14848" width="112.85546875" style="55" bestFit="1" customWidth="1"/>
    <col min="14849" max="14851" width="17.85546875" style="55" customWidth="1"/>
    <col min="14852" max="14852" width="21.28515625" style="55" bestFit="1" customWidth="1"/>
    <col min="14853" max="14854" width="9.140625" style="55"/>
    <col min="14855" max="14855" width="12.7109375" style="55" bestFit="1" customWidth="1"/>
    <col min="14856" max="15103" width="9.140625" style="55"/>
    <col min="15104" max="15104" width="112.85546875" style="55" bestFit="1" customWidth="1"/>
    <col min="15105" max="15107" width="17.85546875" style="55" customWidth="1"/>
    <col min="15108" max="15108" width="21.28515625" style="55" bestFit="1" customWidth="1"/>
    <col min="15109" max="15110" width="9.140625" style="55"/>
    <col min="15111" max="15111" width="12.7109375" style="55" bestFit="1" customWidth="1"/>
    <col min="15112" max="15359" width="9.140625" style="55"/>
    <col min="15360" max="15360" width="112.85546875" style="55" bestFit="1" customWidth="1"/>
    <col min="15361" max="15363" width="17.85546875" style="55" customWidth="1"/>
    <col min="15364" max="15364" width="21.28515625" style="55" bestFit="1" customWidth="1"/>
    <col min="15365" max="15366" width="9.140625" style="55"/>
    <col min="15367" max="15367" width="12.7109375" style="55" bestFit="1" customWidth="1"/>
    <col min="15368" max="15615" width="9.140625" style="55"/>
    <col min="15616" max="15616" width="112.85546875" style="55" bestFit="1" customWidth="1"/>
    <col min="15617" max="15619" width="17.85546875" style="55" customWidth="1"/>
    <col min="15620" max="15620" width="21.28515625" style="55" bestFit="1" customWidth="1"/>
    <col min="15621" max="15622" width="9.140625" style="55"/>
    <col min="15623" max="15623" width="12.7109375" style="55" bestFit="1" customWidth="1"/>
    <col min="15624" max="15871" width="9.140625" style="55"/>
    <col min="15872" max="15872" width="112.85546875" style="55" bestFit="1" customWidth="1"/>
    <col min="15873" max="15875" width="17.85546875" style="55" customWidth="1"/>
    <col min="15876" max="15876" width="21.28515625" style="55" bestFit="1" customWidth="1"/>
    <col min="15877" max="15878" width="9.140625" style="55"/>
    <col min="15879" max="15879" width="12.7109375" style="55" bestFit="1" customWidth="1"/>
    <col min="15880" max="16127" width="9.140625" style="55"/>
    <col min="16128" max="16128" width="112.85546875" style="55" bestFit="1" customWidth="1"/>
    <col min="16129" max="16131" width="17.85546875" style="55" customWidth="1"/>
    <col min="16132" max="16132" width="21.28515625" style="55" bestFit="1" customWidth="1"/>
    <col min="16133" max="16134" width="9.140625" style="55"/>
    <col min="16135" max="16135" width="12.7109375" style="55" bestFit="1" customWidth="1"/>
    <col min="16136" max="16384" width="9.140625" style="55"/>
  </cols>
  <sheetData>
    <row r="1" spans="1:6" ht="17.850000000000001" customHeight="1" thickBot="1" x14ac:dyDescent="0.25">
      <c r="A1" s="52" t="s">
        <v>182</v>
      </c>
      <c r="B1" s="53"/>
      <c r="C1" s="53" t="s">
        <v>196</v>
      </c>
    </row>
    <row r="2" spans="1:6" ht="25.5" customHeight="1" x14ac:dyDescent="0.2">
      <c r="A2" s="385" t="s">
        <v>203</v>
      </c>
      <c r="B2" s="389" t="s">
        <v>108</v>
      </c>
      <c r="C2" s="387" t="s">
        <v>240</v>
      </c>
    </row>
    <row r="3" spans="1:6" ht="37.5" customHeight="1" thickBot="1" x14ac:dyDescent="0.25">
      <c r="A3" s="394"/>
      <c r="B3" s="397"/>
      <c r="C3" s="393"/>
    </row>
    <row r="4" spans="1:6" s="115" customFormat="1" ht="24" customHeight="1" x14ac:dyDescent="0.2">
      <c r="A4" s="179" t="s">
        <v>204</v>
      </c>
      <c r="B4" s="335"/>
      <c r="C4" s="331"/>
      <c r="D4" s="114"/>
      <c r="E4" s="114"/>
    </row>
    <row r="5" spans="1:6" s="115" customFormat="1" ht="24" customHeight="1" x14ac:dyDescent="0.2">
      <c r="A5" s="173" t="s">
        <v>256</v>
      </c>
      <c r="B5" s="326">
        <v>0</v>
      </c>
      <c r="C5" s="321">
        <v>251943970</v>
      </c>
      <c r="D5" s="114"/>
      <c r="E5" s="114"/>
    </row>
    <row r="6" spans="1:6" s="115" customFormat="1" ht="24" customHeight="1" x14ac:dyDescent="0.2">
      <c r="A6" s="173" t="s">
        <v>205</v>
      </c>
      <c r="B6" s="326">
        <v>0</v>
      </c>
      <c r="C6" s="321">
        <v>253771</v>
      </c>
      <c r="D6" s="114"/>
      <c r="E6" s="114"/>
    </row>
    <row r="7" spans="1:6" s="115" customFormat="1" ht="24" customHeight="1" thickBot="1" x14ac:dyDescent="0.25">
      <c r="A7" s="180" t="s">
        <v>206</v>
      </c>
      <c r="B7" s="336">
        <v>0</v>
      </c>
      <c r="C7" s="332">
        <v>14690457</v>
      </c>
      <c r="D7" s="114"/>
      <c r="E7" s="114"/>
    </row>
    <row r="8" spans="1:6" s="115" customFormat="1" ht="24" customHeight="1" thickBot="1" x14ac:dyDescent="0.25">
      <c r="A8" s="181" t="s">
        <v>207</v>
      </c>
      <c r="B8" s="337">
        <f>SUM(B5:B7)</f>
        <v>0</v>
      </c>
      <c r="C8" s="333">
        <f>SUM(C5:C7)</f>
        <v>266888198</v>
      </c>
    </row>
    <row r="9" spans="1:6" s="115" customFormat="1" ht="24" customHeight="1" thickBot="1" x14ac:dyDescent="0.25">
      <c r="A9" s="181" t="s">
        <v>208</v>
      </c>
      <c r="B9" s="337">
        <v>0</v>
      </c>
      <c r="C9" s="333">
        <v>6346831</v>
      </c>
    </row>
    <row r="10" spans="1:6" s="115" customFormat="1" ht="24" customHeight="1" thickBot="1" x14ac:dyDescent="0.25">
      <c r="A10" s="181" t="s">
        <v>209</v>
      </c>
      <c r="B10" s="337">
        <f>SUM(B8:B9)</f>
        <v>0</v>
      </c>
      <c r="C10" s="333">
        <f>SUM(C8:C9)</f>
        <v>273235029</v>
      </c>
    </row>
    <row r="11" spans="1:6" s="115" customFormat="1" ht="24" customHeight="1" thickBot="1" x14ac:dyDescent="0.25">
      <c r="A11" s="182" t="s">
        <v>132</v>
      </c>
      <c r="B11" s="338">
        <f>SUM(B10)</f>
        <v>0</v>
      </c>
      <c r="C11" s="334">
        <f>SUM(C10)</f>
        <v>273235029</v>
      </c>
      <c r="E11" s="115">
        <f>B11-'4.sz.mell.'!D13</f>
        <v>0</v>
      </c>
      <c r="F11" s="115">
        <f>C11-'4.sz.mell.'!G13</f>
        <v>0</v>
      </c>
    </row>
    <row r="12" spans="1:6" s="115" customFormat="1" ht="30.75" customHeight="1" x14ac:dyDescent="0.2">
      <c r="A12" s="385" t="s">
        <v>203</v>
      </c>
      <c r="B12" s="389" t="s">
        <v>108</v>
      </c>
      <c r="C12" s="387" t="s">
        <v>240</v>
      </c>
    </row>
    <row r="13" spans="1:6" s="115" customFormat="1" ht="30.75" customHeight="1" thickBot="1" x14ac:dyDescent="0.25">
      <c r="A13" s="394"/>
      <c r="B13" s="397"/>
      <c r="C13" s="393"/>
    </row>
    <row r="14" spans="1:6" s="115" customFormat="1" ht="24" customHeight="1" thickBot="1" x14ac:dyDescent="0.25">
      <c r="A14" s="179" t="s">
        <v>210</v>
      </c>
      <c r="B14" s="335"/>
      <c r="C14" s="331"/>
    </row>
    <row r="15" spans="1:6" s="115" customFormat="1" ht="24" customHeight="1" thickBot="1" x14ac:dyDescent="0.25">
      <c r="A15" s="181" t="s">
        <v>211</v>
      </c>
      <c r="B15" s="337">
        <v>33512254</v>
      </c>
      <c r="C15" s="333">
        <v>11353037</v>
      </c>
    </row>
    <row r="16" spans="1:6" s="115" customFormat="1" ht="24" customHeight="1" thickBot="1" x14ac:dyDescent="0.25">
      <c r="A16" s="181" t="s">
        <v>212</v>
      </c>
      <c r="B16" s="337">
        <f>B15*27%</f>
        <v>9048308.5800000001</v>
      </c>
      <c r="C16" s="333">
        <f>C15*27%+1</f>
        <v>3065320.99</v>
      </c>
    </row>
    <row r="17" spans="1:6" s="115" customFormat="1" ht="24" customHeight="1" thickBot="1" x14ac:dyDescent="0.25">
      <c r="A17" s="181" t="s">
        <v>213</v>
      </c>
      <c r="B17" s="337">
        <f>SUM(B15:B16)</f>
        <v>42560562.579999998</v>
      </c>
      <c r="C17" s="333">
        <f>SUM(C15:C16)</f>
        <v>14418357.99</v>
      </c>
    </row>
    <row r="18" spans="1:6" s="115" customFormat="1" ht="24" customHeight="1" thickBot="1" x14ac:dyDescent="0.25">
      <c r="A18" s="182" t="s">
        <v>133</v>
      </c>
      <c r="B18" s="338">
        <f>SUM(B15,B16)</f>
        <v>42560562.579999998</v>
      </c>
      <c r="C18" s="334">
        <f>SUM(C15,C16)</f>
        <v>14418357.99</v>
      </c>
      <c r="E18" s="115">
        <f>B18-'4.sz.mell.'!D14</f>
        <v>-0.42000000178813934</v>
      </c>
      <c r="F18" s="115">
        <f>C18-'4.sz.mell.'!G14</f>
        <v>-9.9999997764825821E-3</v>
      </c>
    </row>
    <row r="19" spans="1:6" s="115" customFormat="1" ht="30.75" customHeight="1" x14ac:dyDescent="0.2">
      <c r="A19" s="183"/>
      <c r="B19" s="56"/>
      <c r="C19" s="56"/>
    </row>
    <row r="20" spans="1:6" s="115" customFormat="1" ht="30.75" customHeight="1" thickBot="1" x14ac:dyDescent="0.25">
      <c r="A20" s="183"/>
      <c r="B20" s="56"/>
      <c r="C20" s="56"/>
    </row>
    <row r="21" spans="1:6" ht="12.75" customHeight="1" x14ac:dyDescent="0.2">
      <c r="A21" s="391" t="s">
        <v>214</v>
      </c>
      <c r="B21" s="398" t="s">
        <v>108</v>
      </c>
      <c r="C21" s="395" t="s">
        <v>240</v>
      </c>
    </row>
    <row r="22" spans="1:6" ht="37.5" customHeight="1" thickBot="1" x14ac:dyDescent="0.25">
      <c r="A22" s="392"/>
      <c r="B22" s="399"/>
      <c r="C22" s="396"/>
    </row>
    <row r="23" spans="1:6" s="115" customFormat="1" ht="24" customHeight="1" thickTop="1" x14ac:dyDescent="0.2">
      <c r="A23" s="281" t="s">
        <v>204</v>
      </c>
      <c r="B23" s="339"/>
      <c r="C23" s="282"/>
      <c r="D23" s="114"/>
      <c r="E23" s="114"/>
    </row>
    <row r="24" spans="1:6" s="115" customFormat="1" ht="24" customHeight="1" x14ac:dyDescent="0.2">
      <c r="A24" s="283" t="s">
        <v>205</v>
      </c>
      <c r="B24" s="339">
        <v>0</v>
      </c>
      <c r="C24" s="352">
        <v>14716</v>
      </c>
      <c r="D24" s="114"/>
      <c r="E24" s="114"/>
    </row>
    <row r="25" spans="1:6" ht="24" customHeight="1" thickBot="1" x14ac:dyDescent="0.25">
      <c r="A25" s="283" t="s">
        <v>206</v>
      </c>
      <c r="B25" s="326">
        <v>0</v>
      </c>
      <c r="C25" s="321">
        <v>79969</v>
      </c>
    </row>
    <row r="26" spans="1:6" s="115" customFormat="1" ht="24" customHeight="1" thickBot="1" x14ac:dyDescent="0.25">
      <c r="A26" s="284" t="s">
        <v>207</v>
      </c>
      <c r="B26" s="340">
        <f>SUM(B24:B25)</f>
        <v>0</v>
      </c>
      <c r="C26" s="333">
        <f>SUM(C24:C25)</f>
        <v>94685</v>
      </c>
    </row>
    <row r="27" spans="1:6" s="115" customFormat="1" ht="24" customHeight="1" thickBot="1" x14ac:dyDescent="0.25">
      <c r="A27" s="284" t="s">
        <v>215</v>
      </c>
      <c r="B27" s="340">
        <v>0</v>
      </c>
      <c r="C27" s="333">
        <v>25564</v>
      </c>
    </row>
    <row r="28" spans="1:6" s="115" customFormat="1" ht="24" customHeight="1" thickBot="1" x14ac:dyDescent="0.25">
      <c r="A28" s="284" t="s">
        <v>132</v>
      </c>
      <c r="B28" s="340">
        <f>SUM(B26:B27)</f>
        <v>0</v>
      </c>
      <c r="C28" s="333">
        <f>SUM(C26:C27)</f>
        <v>120249</v>
      </c>
      <c r="E28" s="115">
        <f>B28-'4.sz.mell.'!E13</f>
        <v>0</v>
      </c>
      <c r="F28" s="115">
        <f>C28-'4.sz.mell.'!H13</f>
        <v>0</v>
      </c>
    </row>
    <row r="29" spans="1:6" ht="12.75" customHeight="1" x14ac:dyDescent="0.2">
      <c r="A29" s="391" t="s">
        <v>214</v>
      </c>
      <c r="B29" s="398" t="s">
        <v>108</v>
      </c>
      <c r="C29" s="387" t="s">
        <v>240</v>
      </c>
    </row>
    <row r="30" spans="1:6" ht="13.5" thickBot="1" x14ac:dyDescent="0.25">
      <c r="A30" s="392"/>
      <c r="B30" s="399"/>
      <c r="C30" s="393"/>
    </row>
    <row r="31" spans="1:6" ht="24" customHeight="1" thickTop="1" x14ac:dyDescent="0.2">
      <c r="A31" s="281" t="s">
        <v>210</v>
      </c>
      <c r="B31" s="339"/>
      <c r="C31" s="282"/>
    </row>
    <row r="32" spans="1:6" ht="24" customHeight="1" thickBot="1" x14ac:dyDescent="0.25">
      <c r="A32" s="283" t="s">
        <v>216</v>
      </c>
      <c r="B32" s="326">
        <v>0</v>
      </c>
      <c r="C32" s="321">
        <v>0</v>
      </c>
    </row>
    <row r="33" spans="1:5" ht="24" customHeight="1" thickBot="1" x14ac:dyDescent="0.25">
      <c r="A33" s="284" t="s">
        <v>211</v>
      </c>
      <c r="B33" s="340">
        <f>SUM(B32:B32)</f>
        <v>0</v>
      </c>
      <c r="C33" s="333">
        <f>SUM(C32:C32)</f>
        <v>0</v>
      </c>
    </row>
    <row r="34" spans="1:5" ht="24" customHeight="1" thickBot="1" x14ac:dyDescent="0.25">
      <c r="A34" s="284" t="s">
        <v>217</v>
      </c>
      <c r="B34" s="340">
        <v>0</v>
      </c>
      <c r="C34" s="333">
        <v>0</v>
      </c>
    </row>
    <row r="35" spans="1:5" ht="24" customHeight="1" thickBot="1" x14ac:dyDescent="0.25">
      <c r="A35" s="284" t="s">
        <v>133</v>
      </c>
      <c r="B35" s="340">
        <f>SUM(B33:B34)</f>
        <v>0</v>
      </c>
      <c r="C35" s="333">
        <f>SUM(C33:C34)</f>
        <v>0</v>
      </c>
      <c r="E35" s="115"/>
    </row>
    <row r="36" spans="1:5" x14ac:dyDescent="0.2">
      <c r="B36" s="118"/>
      <c r="C36" s="118"/>
    </row>
    <row r="37" spans="1:5" x14ac:dyDescent="0.2">
      <c r="B37" s="118"/>
      <c r="C37" s="118"/>
    </row>
    <row r="38" spans="1:5" x14ac:dyDescent="0.2">
      <c r="B38" s="118"/>
      <c r="C38" s="118"/>
    </row>
    <row r="39" spans="1:5" x14ac:dyDescent="0.2">
      <c r="B39" s="118"/>
      <c r="C39" s="118"/>
    </row>
    <row r="40" spans="1:5" x14ac:dyDescent="0.2">
      <c r="B40" s="118"/>
      <c r="C40" s="118"/>
    </row>
    <row r="41" spans="1:5" x14ac:dyDescent="0.2">
      <c r="B41" s="118"/>
      <c r="C41" s="118"/>
    </row>
    <row r="42" spans="1:5" x14ac:dyDescent="0.2">
      <c r="B42" s="118"/>
      <c r="C42" s="118"/>
    </row>
    <row r="43" spans="1:5" x14ac:dyDescent="0.2">
      <c r="B43" s="118"/>
      <c r="C43" s="118"/>
    </row>
    <row r="44" spans="1:5" x14ac:dyDescent="0.2">
      <c r="B44" s="118"/>
      <c r="C44" s="118"/>
    </row>
    <row r="45" spans="1:5" x14ac:dyDescent="0.2">
      <c r="B45" s="118"/>
      <c r="C45" s="118"/>
    </row>
    <row r="46" spans="1:5" x14ac:dyDescent="0.2">
      <c r="B46" s="118"/>
      <c r="C46" s="118"/>
    </row>
    <row r="47" spans="1:5" x14ac:dyDescent="0.2">
      <c r="B47" s="118"/>
      <c r="C47" s="118"/>
    </row>
    <row r="48" spans="1:5" x14ac:dyDescent="0.2">
      <c r="B48" s="118"/>
      <c r="C48" s="118"/>
    </row>
    <row r="49" spans="2:3" x14ac:dyDescent="0.2">
      <c r="B49" s="118"/>
      <c r="C49" s="118"/>
    </row>
    <row r="50" spans="2:3" x14ac:dyDescent="0.2">
      <c r="B50" s="118"/>
      <c r="C50" s="118"/>
    </row>
    <row r="51" spans="2:3" x14ac:dyDescent="0.2">
      <c r="B51" s="118"/>
      <c r="C51" s="118"/>
    </row>
    <row r="52" spans="2:3" x14ac:dyDescent="0.2">
      <c r="B52" s="118"/>
      <c r="C52" s="118"/>
    </row>
    <row r="53" spans="2:3" x14ac:dyDescent="0.2">
      <c r="B53" s="118"/>
      <c r="C53" s="118"/>
    </row>
    <row r="54" spans="2:3" x14ac:dyDescent="0.2">
      <c r="B54" s="118"/>
      <c r="C54" s="118"/>
    </row>
    <row r="55" spans="2:3" x14ac:dyDescent="0.2">
      <c r="B55" s="118"/>
      <c r="C55" s="118"/>
    </row>
    <row r="56" spans="2:3" x14ac:dyDescent="0.2">
      <c r="B56" s="118"/>
      <c r="C56" s="118"/>
    </row>
    <row r="57" spans="2:3" x14ac:dyDescent="0.2">
      <c r="B57" s="118"/>
      <c r="C57" s="118"/>
    </row>
    <row r="58" spans="2:3" x14ac:dyDescent="0.2">
      <c r="B58" s="118"/>
      <c r="C58" s="118"/>
    </row>
    <row r="59" spans="2:3" x14ac:dyDescent="0.2">
      <c r="B59" s="118"/>
      <c r="C59" s="118"/>
    </row>
    <row r="60" spans="2:3" x14ac:dyDescent="0.2">
      <c r="B60" s="118"/>
      <c r="C60" s="118"/>
    </row>
    <row r="61" spans="2:3" x14ac:dyDescent="0.2">
      <c r="B61" s="118"/>
      <c r="C61" s="118"/>
    </row>
    <row r="62" spans="2:3" x14ac:dyDescent="0.2">
      <c r="B62" s="118"/>
      <c r="C62" s="118"/>
    </row>
    <row r="63" spans="2:3" x14ac:dyDescent="0.2">
      <c r="B63" s="118"/>
      <c r="C63" s="118"/>
    </row>
    <row r="64" spans="2:3" x14ac:dyDescent="0.2">
      <c r="B64" s="118"/>
      <c r="C64" s="118"/>
    </row>
    <row r="65" spans="2:3" x14ac:dyDescent="0.2">
      <c r="B65" s="118"/>
      <c r="C65" s="118"/>
    </row>
    <row r="66" spans="2:3" x14ac:dyDescent="0.2">
      <c r="B66" s="118"/>
      <c r="C66" s="118"/>
    </row>
    <row r="67" spans="2:3" x14ac:dyDescent="0.2">
      <c r="B67" s="118"/>
      <c r="C67" s="118"/>
    </row>
    <row r="68" spans="2:3" x14ac:dyDescent="0.2">
      <c r="B68" s="118"/>
      <c r="C68" s="118"/>
    </row>
    <row r="69" spans="2:3" x14ac:dyDescent="0.2">
      <c r="B69" s="118"/>
      <c r="C69" s="118"/>
    </row>
    <row r="70" spans="2:3" x14ac:dyDescent="0.2">
      <c r="B70" s="118"/>
      <c r="C70" s="118"/>
    </row>
    <row r="71" spans="2:3" x14ac:dyDescent="0.2">
      <c r="B71" s="118"/>
      <c r="C71" s="118"/>
    </row>
    <row r="72" spans="2:3" x14ac:dyDescent="0.2">
      <c r="B72" s="118"/>
      <c r="C72" s="118"/>
    </row>
    <row r="73" spans="2:3" x14ac:dyDescent="0.2">
      <c r="B73" s="118"/>
      <c r="C73" s="118"/>
    </row>
    <row r="74" spans="2:3" x14ac:dyDescent="0.2">
      <c r="B74" s="118"/>
      <c r="C74" s="118"/>
    </row>
    <row r="75" spans="2:3" x14ac:dyDescent="0.2">
      <c r="B75" s="118"/>
      <c r="C75" s="118"/>
    </row>
    <row r="76" spans="2:3" x14ac:dyDescent="0.2">
      <c r="B76" s="118"/>
      <c r="C76" s="118"/>
    </row>
    <row r="77" spans="2:3" x14ac:dyDescent="0.2">
      <c r="B77" s="118"/>
      <c r="C77" s="118"/>
    </row>
    <row r="78" spans="2:3" x14ac:dyDescent="0.2">
      <c r="B78" s="118"/>
      <c r="C78" s="118"/>
    </row>
    <row r="79" spans="2:3" x14ac:dyDescent="0.2">
      <c r="B79" s="118"/>
      <c r="C79" s="118"/>
    </row>
    <row r="80" spans="2:3" x14ac:dyDescent="0.2">
      <c r="B80" s="118"/>
      <c r="C80" s="118"/>
    </row>
    <row r="81" spans="2:3" x14ac:dyDescent="0.2">
      <c r="B81" s="118"/>
      <c r="C81" s="118"/>
    </row>
    <row r="82" spans="2:3" x14ac:dyDescent="0.2">
      <c r="B82" s="118"/>
      <c r="C82" s="118"/>
    </row>
    <row r="83" spans="2:3" x14ac:dyDescent="0.2">
      <c r="B83" s="118"/>
      <c r="C83" s="118"/>
    </row>
    <row r="84" spans="2:3" x14ac:dyDescent="0.2">
      <c r="B84" s="118"/>
      <c r="C84" s="118"/>
    </row>
    <row r="85" spans="2:3" x14ac:dyDescent="0.2">
      <c r="B85" s="118"/>
      <c r="C85" s="118"/>
    </row>
    <row r="86" spans="2:3" x14ac:dyDescent="0.2">
      <c r="B86" s="118"/>
      <c r="C86" s="118"/>
    </row>
    <row r="87" spans="2:3" x14ac:dyDescent="0.2">
      <c r="B87" s="118"/>
      <c r="C87" s="118"/>
    </row>
    <row r="88" spans="2:3" x14ac:dyDescent="0.2">
      <c r="B88" s="118"/>
      <c r="C88" s="118"/>
    </row>
    <row r="89" spans="2:3" x14ac:dyDescent="0.2">
      <c r="B89" s="118"/>
      <c r="C89" s="118"/>
    </row>
    <row r="90" spans="2:3" x14ac:dyDescent="0.2">
      <c r="B90" s="118"/>
      <c r="C90" s="118"/>
    </row>
    <row r="91" spans="2:3" x14ac:dyDescent="0.2">
      <c r="B91" s="118"/>
      <c r="C91" s="118"/>
    </row>
    <row r="92" spans="2:3" x14ac:dyDescent="0.2">
      <c r="B92" s="118"/>
      <c r="C92" s="118"/>
    </row>
    <row r="93" spans="2:3" x14ac:dyDescent="0.2">
      <c r="B93" s="118"/>
      <c r="C93" s="118"/>
    </row>
    <row r="94" spans="2:3" x14ac:dyDescent="0.2">
      <c r="B94" s="118"/>
      <c r="C94" s="118"/>
    </row>
    <row r="95" spans="2:3" x14ac:dyDescent="0.2">
      <c r="B95" s="118"/>
      <c r="C95" s="118"/>
    </row>
    <row r="96" spans="2:3" x14ac:dyDescent="0.2">
      <c r="B96" s="118"/>
      <c r="C96" s="118"/>
    </row>
    <row r="97" spans="2:3" x14ac:dyDescent="0.2">
      <c r="B97" s="118"/>
      <c r="C97" s="118"/>
    </row>
    <row r="98" spans="2:3" x14ac:dyDescent="0.2">
      <c r="B98" s="118"/>
      <c r="C98" s="118"/>
    </row>
    <row r="99" spans="2:3" x14ac:dyDescent="0.2">
      <c r="B99" s="118"/>
      <c r="C99" s="118"/>
    </row>
    <row r="100" spans="2:3" x14ac:dyDescent="0.2">
      <c r="B100" s="118"/>
      <c r="C100" s="118"/>
    </row>
    <row r="101" spans="2:3" x14ac:dyDescent="0.2">
      <c r="B101" s="118"/>
      <c r="C101" s="118"/>
    </row>
    <row r="102" spans="2:3" x14ac:dyDescent="0.2">
      <c r="B102" s="118"/>
      <c r="C102" s="118"/>
    </row>
    <row r="103" spans="2:3" x14ac:dyDescent="0.2">
      <c r="B103" s="118"/>
      <c r="C103" s="118"/>
    </row>
    <row r="104" spans="2:3" x14ac:dyDescent="0.2">
      <c r="B104" s="118"/>
      <c r="C104" s="118"/>
    </row>
    <row r="105" spans="2:3" x14ac:dyDescent="0.2">
      <c r="B105" s="118"/>
      <c r="C105" s="118"/>
    </row>
    <row r="106" spans="2:3" x14ac:dyDescent="0.2">
      <c r="B106" s="118"/>
      <c r="C106" s="118"/>
    </row>
    <row r="107" spans="2:3" x14ac:dyDescent="0.2">
      <c r="B107" s="118"/>
      <c r="C107" s="118"/>
    </row>
    <row r="108" spans="2:3" x14ac:dyDescent="0.2">
      <c r="B108" s="118"/>
      <c r="C108" s="118"/>
    </row>
    <row r="109" spans="2:3" x14ac:dyDescent="0.2">
      <c r="B109" s="118"/>
      <c r="C109" s="118"/>
    </row>
    <row r="110" spans="2:3" x14ac:dyDescent="0.2">
      <c r="B110" s="118"/>
      <c r="C110" s="118"/>
    </row>
    <row r="111" spans="2:3" x14ac:dyDescent="0.2">
      <c r="B111" s="118"/>
      <c r="C111" s="118"/>
    </row>
    <row r="112" spans="2:3" x14ac:dyDescent="0.2">
      <c r="B112" s="118"/>
      <c r="C112" s="118"/>
    </row>
    <row r="113" spans="2:3" x14ac:dyDescent="0.2">
      <c r="B113" s="118"/>
      <c r="C113" s="118"/>
    </row>
    <row r="114" spans="2:3" x14ac:dyDescent="0.2">
      <c r="B114" s="118"/>
      <c r="C114" s="118"/>
    </row>
    <row r="115" spans="2:3" x14ac:dyDescent="0.2">
      <c r="B115" s="118"/>
      <c r="C115" s="118"/>
    </row>
    <row r="116" spans="2:3" x14ac:dyDescent="0.2">
      <c r="B116" s="118"/>
      <c r="C116" s="118"/>
    </row>
    <row r="117" spans="2:3" x14ac:dyDescent="0.2">
      <c r="B117" s="118"/>
      <c r="C117" s="118"/>
    </row>
    <row r="118" spans="2:3" x14ac:dyDescent="0.2">
      <c r="B118" s="118"/>
      <c r="C118" s="118"/>
    </row>
    <row r="119" spans="2:3" x14ac:dyDescent="0.2">
      <c r="B119" s="118"/>
      <c r="C119" s="118"/>
    </row>
    <row r="120" spans="2:3" x14ac:dyDescent="0.2">
      <c r="B120" s="118"/>
      <c r="C120" s="118"/>
    </row>
    <row r="121" spans="2:3" x14ac:dyDescent="0.2">
      <c r="B121" s="118"/>
      <c r="C121" s="118"/>
    </row>
    <row r="122" spans="2:3" x14ac:dyDescent="0.2">
      <c r="B122" s="118"/>
      <c r="C122" s="118"/>
    </row>
    <row r="123" spans="2:3" x14ac:dyDescent="0.2">
      <c r="B123" s="118"/>
      <c r="C123" s="118"/>
    </row>
    <row r="124" spans="2:3" x14ac:dyDescent="0.2">
      <c r="B124" s="118"/>
      <c r="C124" s="118"/>
    </row>
    <row r="125" spans="2:3" x14ac:dyDescent="0.2">
      <c r="B125" s="118"/>
      <c r="C125" s="118"/>
    </row>
    <row r="126" spans="2:3" x14ac:dyDescent="0.2">
      <c r="B126" s="118"/>
      <c r="C126" s="118"/>
    </row>
    <row r="127" spans="2:3" x14ac:dyDescent="0.2">
      <c r="B127" s="118"/>
      <c r="C127" s="118"/>
    </row>
    <row r="128" spans="2:3" x14ac:dyDescent="0.2">
      <c r="B128" s="118"/>
      <c r="C128" s="118"/>
    </row>
    <row r="129" spans="2:3" x14ac:dyDescent="0.2">
      <c r="B129" s="118"/>
      <c r="C129" s="118"/>
    </row>
    <row r="130" spans="2:3" x14ac:dyDescent="0.2">
      <c r="B130" s="118"/>
      <c r="C130" s="118"/>
    </row>
    <row r="131" spans="2:3" x14ac:dyDescent="0.2">
      <c r="B131" s="118"/>
      <c r="C131" s="118"/>
    </row>
    <row r="132" spans="2:3" x14ac:dyDescent="0.2">
      <c r="B132" s="118"/>
      <c r="C132" s="118"/>
    </row>
    <row r="133" spans="2:3" x14ac:dyDescent="0.2">
      <c r="B133" s="118"/>
      <c r="C133" s="118"/>
    </row>
    <row r="134" spans="2:3" x14ac:dyDescent="0.2">
      <c r="B134" s="118"/>
      <c r="C134" s="118"/>
    </row>
    <row r="135" spans="2:3" x14ac:dyDescent="0.2">
      <c r="B135" s="118"/>
      <c r="C135" s="118"/>
    </row>
    <row r="136" spans="2:3" x14ac:dyDescent="0.2">
      <c r="B136" s="118"/>
      <c r="C136" s="118"/>
    </row>
    <row r="137" spans="2:3" x14ac:dyDescent="0.2">
      <c r="B137" s="118"/>
      <c r="C137" s="118"/>
    </row>
    <row r="138" spans="2:3" x14ac:dyDescent="0.2">
      <c r="B138" s="118"/>
      <c r="C138" s="118"/>
    </row>
    <row r="139" spans="2:3" x14ac:dyDescent="0.2">
      <c r="B139" s="118"/>
      <c r="C139" s="118"/>
    </row>
    <row r="140" spans="2:3" x14ac:dyDescent="0.2">
      <c r="B140" s="118"/>
      <c r="C140" s="118"/>
    </row>
    <row r="141" spans="2:3" x14ac:dyDescent="0.2">
      <c r="B141" s="118"/>
      <c r="C141" s="118"/>
    </row>
    <row r="142" spans="2:3" x14ac:dyDescent="0.2">
      <c r="B142" s="118"/>
      <c r="C142" s="118"/>
    </row>
    <row r="143" spans="2:3" x14ac:dyDescent="0.2">
      <c r="B143" s="118"/>
      <c r="C143" s="118"/>
    </row>
    <row r="144" spans="2:3" x14ac:dyDescent="0.2">
      <c r="B144" s="118"/>
      <c r="C144" s="118"/>
    </row>
    <row r="145" spans="2:3" x14ac:dyDescent="0.2">
      <c r="B145" s="118"/>
      <c r="C145" s="118"/>
    </row>
    <row r="146" spans="2:3" x14ac:dyDescent="0.2">
      <c r="B146" s="118"/>
      <c r="C146" s="118"/>
    </row>
    <row r="147" spans="2:3" x14ac:dyDescent="0.2">
      <c r="B147" s="118"/>
      <c r="C147" s="118"/>
    </row>
    <row r="148" spans="2:3" x14ac:dyDescent="0.2">
      <c r="B148" s="118"/>
      <c r="C148" s="118"/>
    </row>
    <row r="149" spans="2:3" x14ac:dyDescent="0.2">
      <c r="B149" s="118"/>
      <c r="C149" s="118"/>
    </row>
    <row r="150" spans="2:3" x14ac:dyDescent="0.2">
      <c r="B150" s="118"/>
      <c r="C150" s="118"/>
    </row>
    <row r="151" spans="2:3" x14ac:dyDescent="0.2">
      <c r="B151" s="118"/>
      <c r="C151" s="118"/>
    </row>
    <row r="152" spans="2:3" x14ac:dyDescent="0.2">
      <c r="B152" s="118"/>
      <c r="C152" s="118"/>
    </row>
    <row r="153" spans="2:3" x14ac:dyDescent="0.2">
      <c r="B153" s="118"/>
      <c r="C153" s="118"/>
    </row>
    <row r="154" spans="2:3" x14ac:dyDescent="0.2">
      <c r="B154" s="118"/>
      <c r="C154" s="118"/>
    </row>
    <row r="155" spans="2:3" x14ac:dyDescent="0.2">
      <c r="B155" s="118"/>
      <c r="C155" s="118"/>
    </row>
    <row r="156" spans="2:3" x14ac:dyDescent="0.2">
      <c r="B156" s="118"/>
      <c r="C156" s="118"/>
    </row>
    <row r="157" spans="2:3" x14ac:dyDescent="0.2">
      <c r="B157" s="118"/>
      <c r="C157" s="118"/>
    </row>
    <row r="158" spans="2:3" x14ac:dyDescent="0.2">
      <c r="B158" s="118"/>
      <c r="C158" s="118"/>
    </row>
    <row r="159" spans="2:3" x14ac:dyDescent="0.2">
      <c r="B159" s="118"/>
      <c r="C159" s="118"/>
    </row>
    <row r="160" spans="2:3" x14ac:dyDescent="0.2">
      <c r="B160" s="118"/>
      <c r="C160" s="118"/>
    </row>
    <row r="161" spans="2:3" x14ac:dyDescent="0.2">
      <c r="B161" s="118"/>
      <c r="C161" s="118"/>
    </row>
    <row r="162" spans="2:3" x14ac:dyDescent="0.2">
      <c r="B162" s="118"/>
      <c r="C162" s="118"/>
    </row>
    <row r="163" spans="2:3" x14ac:dyDescent="0.2">
      <c r="B163" s="118"/>
      <c r="C163" s="118"/>
    </row>
    <row r="164" spans="2:3" x14ac:dyDescent="0.2">
      <c r="B164" s="118"/>
      <c r="C164" s="118"/>
    </row>
    <row r="165" spans="2:3" x14ac:dyDescent="0.2">
      <c r="B165" s="118"/>
      <c r="C165" s="118"/>
    </row>
    <row r="166" spans="2:3" x14ac:dyDescent="0.2">
      <c r="B166" s="118"/>
      <c r="C166" s="118"/>
    </row>
    <row r="167" spans="2:3" x14ac:dyDescent="0.2">
      <c r="B167" s="118"/>
      <c r="C167" s="118"/>
    </row>
    <row r="168" spans="2:3" x14ac:dyDescent="0.2">
      <c r="B168" s="118"/>
      <c r="C168" s="118"/>
    </row>
    <row r="169" spans="2:3" x14ac:dyDescent="0.2">
      <c r="B169" s="118"/>
      <c r="C169" s="118"/>
    </row>
    <row r="170" spans="2:3" x14ac:dyDescent="0.2">
      <c r="B170" s="118"/>
      <c r="C170" s="118"/>
    </row>
    <row r="171" spans="2:3" x14ac:dyDescent="0.2">
      <c r="B171" s="118"/>
      <c r="C171" s="118"/>
    </row>
    <row r="172" spans="2:3" x14ac:dyDescent="0.2">
      <c r="B172" s="118"/>
      <c r="C172" s="118"/>
    </row>
    <row r="173" spans="2:3" x14ac:dyDescent="0.2">
      <c r="B173" s="118"/>
      <c r="C173" s="118"/>
    </row>
    <row r="174" spans="2:3" x14ac:dyDescent="0.2">
      <c r="B174" s="118"/>
      <c r="C174" s="118"/>
    </row>
    <row r="175" spans="2:3" x14ac:dyDescent="0.2">
      <c r="B175" s="118"/>
      <c r="C175" s="118"/>
    </row>
    <row r="176" spans="2:3" x14ac:dyDescent="0.2">
      <c r="B176" s="118"/>
      <c r="C176" s="118"/>
    </row>
    <row r="177" spans="2:3" x14ac:dyDescent="0.2">
      <c r="B177" s="118"/>
      <c r="C177" s="118"/>
    </row>
    <row r="178" spans="2:3" x14ac:dyDescent="0.2">
      <c r="B178" s="118"/>
      <c r="C178" s="118"/>
    </row>
    <row r="179" spans="2:3" x14ac:dyDescent="0.2">
      <c r="B179" s="118"/>
      <c r="C179" s="118"/>
    </row>
    <row r="180" spans="2:3" x14ac:dyDescent="0.2">
      <c r="B180" s="118"/>
      <c r="C180" s="118"/>
    </row>
    <row r="181" spans="2:3" x14ac:dyDescent="0.2">
      <c r="B181" s="118"/>
      <c r="C181" s="118"/>
    </row>
    <row r="182" spans="2:3" x14ac:dyDescent="0.2">
      <c r="B182" s="118"/>
      <c r="C182" s="118"/>
    </row>
    <row r="183" spans="2:3" x14ac:dyDescent="0.2">
      <c r="B183" s="118"/>
      <c r="C183" s="118"/>
    </row>
    <row r="184" spans="2:3" x14ac:dyDescent="0.2">
      <c r="B184" s="118"/>
      <c r="C184" s="118"/>
    </row>
    <row r="185" spans="2:3" x14ac:dyDescent="0.2">
      <c r="B185" s="118"/>
      <c r="C185" s="118"/>
    </row>
    <row r="186" spans="2:3" x14ac:dyDescent="0.2">
      <c r="B186" s="118"/>
      <c r="C186" s="118"/>
    </row>
    <row r="187" spans="2:3" x14ac:dyDescent="0.2">
      <c r="B187" s="118"/>
      <c r="C187" s="118"/>
    </row>
    <row r="188" spans="2:3" x14ac:dyDescent="0.2">
      <c r="B188" s="118"/>
      <c r="C188" s="118"/>
    </row>
    <row r="189" spans="2:3" x14ac:dyDescent="0.2">
      <c r="B189" s="118"/>
      <c r="C189" s="118"/>
    </row>
    <row r="190" spans="2:3" x14ac:dyDescent="0.2">
      <c r="B190" s="118"/>
      <c r="C190" s="118"/>
    </row>
    <row r="191" spans="2:3" x14ac:dyDescent="0.2">
      <c r="B191" s="118"/>
      <c r="C191" s="118"/>
    </row>
    <row r="192" spans="2:3" x14ac:dyDescent="0.2">
      <c r="B192" s="118"/>
      <c r="C192" s="118"/>
    </row>
    <row r="193" spans="2:3" x14ac:dyDescent="0.2">
      <c r="B193" s="118"/>
      <c r="C193" s="118"/>
    </row>
    <row r="194" spans="2:3" x14ac:dyDescent="0.2">
      <c r="B194" s="118"/>
      <c r="C194" s="118"/>
    </row>
    <row r="195" spans="2:3" x14ac:dyDescent="0.2">
      <c r="B195" s="118"/>
      <c r="C195" s="118"/>
    </row>
    <row r="196" spans="2:3" x14ac:dyDescent="0.2">
      <c r="B196" s="118"/>
      <c r="C196" s="118"/>
    </row>
    <row r="197" spans="2:3" x14ac:dyDescent="0.2">
      <c r="B197" s="118"/>
      <c r="C197" s="118"/>
    </row>
    <row r="198" spans="2:3" x14ac:dyDescent="0.2">
      <c r="B198" s="118"/>
      <c r="C198" s="118"/>
    </row>
    <row r="199" spans="2:3" x14ac:dyDescent="0.2">
      <c r="B199" s="118"/>
      <c r="C199" s="118"/>
    </row>
    <row r="200" spans="2:3" x14ac:dyDescent="0.2">
      <c r="B200" s="118"/>
      <c r="C200" s="118"/>
    </row>
    <row r="201" spans="2:3" x14ac:dyDescent="0.2">
      <c r="B201" s="118"/>
      <c r="C201" s="118"/>
    </row>
    <row r="202" spans="2:3" x14ac:dyDescent="0.2">
      <c r="B202" s="118"/>
      <c r="C202" s="118"/>
    </row>
    <row r="203" spans="2:3" x14ac:dyDescent="0.2">
      <c r="B203" s="118"/>
      <c r="C203" s="118"/>
    </row>
    <row r="204" spans="2:3" x14ac:dyDescent="0.2">
      <c r="B204" s="118"/>
      <c r="C204" s="118"/>
    </row>
    <row r="205" spans="2:3" x14ac:dyDescent="0.2">
      <c r="B205" s="118"/>
      <c r="C205" s="118"/>
    </row>
    <row r="206" spans="2:3" x14ac:dyDescent="0.2">
      <c r="B206" s="118"/>
      <c r="C206" s="118"/>
    </row>
    <row r="207" spans="2:3" x14ac:dyDescent="0.2">
      <c r="B207" s="118"/>
      <c r="C207" s="118"/>
    </row>
    <row r="208" spans="2:3" x14ac:dyDescent="0.2">
      <c r="B208" s="118"/>
      <c r="C208" s="118"/>
    </row>
    <row r="209" spans="2:3" x14ac:dyDescent="0.2">
      <c r="B209" s="118"/>
      <c r="C209" s="118"/>
    </row>
    <row r="210" spans="2:3" x14ac:dyDescent="0.2">
      <c r="B210" s="118"/>
      <c r="C210" s="118"/>
    </row>
    <row r="211" spans="2:3" x14ac:dyDescent="0.2">
      <c r="B211" s="118"/>
      <c r="C211" s="118"/>
    </row>
    <row r="212" spans="2:3" x14ac:dyDescent="0.2">
      <c r="B212" s="118"/>
      <c r="C212" s="118"/>
    </row>
    <row r="213" spans="2:3" x14ac:dyDescent="0.2">
      <c r="B213" s="118"/>
      <c r="C213" s="118"/>
    </row>
    <row r="214" spans="2:3" x14ac:dyDescent="0.2">
      <c r="B214" s="118"/>
      <c r="C214" s="118"/>
    </row>
    <row r="215" spans="2:3" x14ac:dyDescent="0.2">
      <c r="B215" s="118"/>
      <c r="C215" s="118"/>
    </row>
    <row r="216" spans="2:3" x14ac:dyDescent="0.2">
      <c r="B216" s="118"/>
      <c r="C216" s="118"/>
    </row>
    <row r="217" spans="2:3" x14ac:dyDescent="0.2">
      <c r="B217" s="118"/>
      <c r="C217" s="118"/>
    </row>
    <row r="218" spans="2:3" x14ac:dyDescent="0.2">
      <c r="B218" s="118"/>
      <c r="C218" s="118"/>
    </row>
    <row r="219" spans="2:3" x14ac:dyDescent="0.2">
      <c r="B219" s="118"/>
      <c r="C219" s="118"/>
    </row>
    <row r="220" spans="2:3" x14ac:dyDescent="0.2">
      <c r="B220" s="118"/>
      <c r="C220" s="118"/>
    </row>
    <row r="221" spans="2:3" x14ac:dyDescent="0.2">
      <c r="B221" s="118"/>
      <c r="C221" s="118"/>
    </row>
    <row r="222" spans="2:3" x14ac:dyDescent="0.2">
      <c r="B222" s="118"/>
      <c r="C222" s="118"/>
    </row>
    <row r="223" spans="2:3" x14ac:dyDescent="0.2">
      <c r="B223" s="118"/>
      <c r="C223" s="118"/>
    </row>
    <row r="224" spans="2:3" x14ac:dyDescent="0.2">
      <c r="B224" s="118"/>
      <c r="C224" s="118"/>
    </row>
    <row r="225" spans="2:3" x14ac:dyDescent="0.2">
      <c r="B225" s="118"/>
      <c r="C225" s="118"/>
    </row>
    <row r="226" spans="2:3" x14ac:dyDescent="0.2">
      <c r="B226" s="118"/>
      <c r="C226" s="118"/>
    </row>
    <row r="227" spans="2:3" x14ac:dyDescent="0.2">
      <c r="B227" s="118"/>
      <c r="C227" s="118"/>
    </row>
    <row r="228" spans="2:3" x14ac:dyDescent="0.2">
      <c r="B228" s="118"/>
      <c r="C228" s="118"/>
    </row>
    <row r="229" spans="2:3" x14ac:dyDescent="0.2">
      <c r="B229" s="118"/>
      <c r="C229" s="118"/>
    </row>
    <row r="230" spans="2:3" x14ac:dyDescent="0.2">
      <c r="B230" s="118"/>
      <c r="C230" s="118"/>
    </row>
    <row r="231" spans="2:3" x14ac:dyDescent="0.2">
      <c r="B231" s="118"/>
      <c r="C231" s="118"/>
    </row>
    <row r="232" spans="2:3" x14ac:dyDescent="0.2">
      <c r="B232" s="118"/>
      <c r="C232" s="118"/>
    </row>
    <row r="233" spans="2:3" x14ac:dyDescent="0.2">
      <c r="B233" s="118"/>
      <c r="C233" s="118"/>
    </row>
    <row r="234" spans="2:3" x14ac:dyDescent="0.2">
      <c r="B234" s="118"/>
      <c r="C234" s="118"/>
    </row>
    <row r="235" spans="2:3" x14ac:dyDescent="0.2">
      <c r="B235" s="118"/>
      <c r="C235" s="118"/>
    </row>
    <row r="236" spans="2:3" x14ac:dyDescent="0.2">
      <c r="B236" s="118"/>
      <c r="C236" s="118"/>
    </row>
    <row r="237" spans="2:3" x14ac:dyDescent="0.2">
      <c r="B237" s="118"/>
      <c r="C237" s="118"/>
    </row>
    <row r="238" spans="2:3" x14ac:dyDescent="0.2">
      <c r="B238" s="118"/>
      <c r="C238" s="118"/>
    </row>
    <row r="239" spans="2:3" x14ac:dyDescent="0.2">
      <c r="B239" s="118"/>
      <c r="C239" s="118"/>
    </row>
    <row r="240" spans="2:3" x14ac:dyDescent="0.2">
      <c r="B240" s="118"/>
      <c r="C240" s="118"/>
    </row>
    <row r="241" spans="2:3" x14ac:dyDescent="0.2">
      <c r="B241" s="118"/>
      <c r="C241" s="118"/>
    </row>
    <row r="242" spans="2:3" x14ac:dyDescent="0.2">
      <c r="B242" s="118"/>
      <c r="C242" s="118"/>
    </row>
    <row r="243" spans="2:3" x14ac:dyDescent="0.2">
      <c r="B243" s="118"/>
      <c r="C243" s="118"/>
    </row>
    <row r="244" spans="2:3" x14ac:dyDescent="0.2">
      <c r="B244" s="118"/>
      <c r="C244" s="118"/>
    </row>
    <row r="245" spans="2:3" x14ac:dyDescent="0.2">
      <c r="B245" s="118"/>
      <c r="C245" s="118"/>
    </row>
    <row r="246" spans="2:3" x14ac:dyDescent="0.2">
      <c r="B246" s="118"/>
      <c r="C246" s="118"/>
    </row>
    <row r="247" spans="2:3" x14ac:dyDescent="0.2">
      <c r="B247" s="118"/>
      <c r="C247" s="118"/>
    </row>
    <row r="248" spans="2:3" x14ac:dyDescent="0.2">
      <c r="B248" s="118"/>
      <c r="C248" s="118"/>
    </row>
    <row r="249" spans="2:3" x14ac:dyDescent="0.2">
      <c r="B249" s="118"/>
      <c r="C249" s="118"/>
    </row>
    <row r="250" spans="2:3" x14ac:dyDescent="0.2">
      <c r="B250" s="118"/>
      <c r="C250" s="118"/>
    </row>
    <row r="251" spans="2:3" x14ac:dyDescent="0.2">
      <c r="B251" s="118"/>
      <c r="C251" s="118"/>
    </row>
    <row r="252" spans="2:3" x14ac:dyDescent="0.2">
      <c r="B252" s="118"/>
      <c r="C252" s="118"/>
    </row>
    <row r="253" spans="2:3" x14ac:dyDescent="0.2">
      <c r="B253" s="118"/>
      <c r="C253" s="118"/>
    </row>
    <row r="254" spans="2:3" x14ac:dyDescent="0.2">
      <c r="B254" s="118"/>
      <c r="C254" s="118"/>
    </row>
    <row r="255" spans="2:3" x14ac:dyDescent="0.2">
      <c r="B255" s="118"/>
      <c r="C255" s="118"/>
    </row>
    <row r="256" spans="2:3" x14ac:dyDescent="0.2">
      <c r="B256" s="118"/>
      <c r="C256" s="118"/>
    </row>
    <row r="257" spans="2:3" x14ac:dyDescent="0.2">
      <c r="B257" s="118"/>
      <c r="C257" s="118"/>
    </row>
    <row r="258" spans="2:3" x14ac:dyDescent="0.2">
      <c r="B258" s="118"/>
      <c r="C258" s="118"/>
    </row>
    <row r="259" spans="2:3" x14ac:dyDescent="0.2">
      <c r="B259" s="118"/>
      <c r="C259" s="118"/>
    </row>
    <row r="260" spans="2:3" x14ac:dyDescent="0.2">
      <c r="B260" s="118"/>
      <c r="C260" s="118"/>
    </row>
    <row r="261" spans="2:3" x14ac:dyDescent="0.2">
      <c r="B261" s="118"/>
      <c r="C261" s="118"/>
    </row>
    <row r="262" spans="2:3" x14ac:dyDescent="0.2">
      <c r="B262" s="118"/>
      <c r="C262" s="118"/>
    </row>
    <row r="263" spans="2:3" x14ac:dyDescent="0.2">
      <c r="B263" s="118"/>
      <c r="C263" s="118"/>
    </row>
    <row r="264" spans="2:3" x14ac:dyDescent="0.2">
      <c r="B264" s="118"/>
      <c r="C264" s="118"/>
    </row>
    <row r="265" spans="2:3" x14ac:dyDescent="0.2">
      <c r="B265" s="118"/>
      <c r="C265" s="118"/>
    </row>
    <row r="266" spans="2:3" x14ac:dyDescent="0.2">
      <c r="B266" s="118"/>
      <c r="C266" s="118"/>
    </row>
    <row r="267" spans="2:3" x14ac:dyDescent="0.2">
      <c r="B267" s="118"/>
      <c r="C267" s="118"/>
    </row>
    <row r="268" spans="2:3" x14ac:dyDescent="0.2">
      <c r="B268" s="118"/>
      <c r="C268" s="118"/>
    </row>
    <row r="269" spans="2:3" x14ac:dyDescent="0.2">
      <c r="B269" s="118"/>
      <c r="C269" s="118"/>
    </row>
    <row r="270" spans="2:3" x14ac:dyDescent="0.2">
      <c r="B270" s="118"/>
      <c r="C270" s="118"/>
    </row>
    <row r="271" spans="2:3" x14ac:dyDescent="0.2">
      <c r="B271" s="118"/>
      <c r="C271" s="118"/>
    </row>
    <row r="272" spans="2:3" x14ac:dyDescent="0.2">
      <c r="B272" s="118"/>
      <c r="C272" s="118"/>
    </row>
    <row r="273" spans="2:3" x14ac:dyDescent="0.2">
      <c r="B273" s="118"/>
      <c r="C273" s="118"/>
    </row>
    <row r="274" spans="2:3" x14ac:dyDescent="0.2">
      <c r="B274" s="118"/>
      <c r="C274" s="118"/>
    </row>
    <row r="275" spans="2:3" x14ac:dyDescent="0.2">
      <c r="B275" s="118"/>
      <c r="C275" s="118"/>
    </row>
    <row r="276" spans="2:3" x14ac:dyDescent="0.2">
      <c r="B276" s="118"/>
      <c r="C276" s="118"/>
    </row>
    <row r="277" spans="2:3" x14ac:dyDescent="0.2">
      <c r="B277" s="118"/>
      <c r="C277" s="118"/>
    </row>
    <row r="278" spans="2:3" x14ac:dyDescent="0.2">
      <c r="B278" s="118"/>
      <c r="C278" s="118"/>
    </row>
    <row r="279" spans="2:3" x14ac:dyDescent="0.2">
      <c r="B279" s="118"/>
      <c r="C279" s="118"/>
    </row>
    <row r="280" spans="2:3" x14ac:dyDescent="0.2">
      <c r="B280" s="118"/>
      <c r="C280" s="118"/>
    </row>
    <row r="281" spans="2:3" x14ac:dyDescent="0.2">
      <c r="B281" s="118"/>
      <c r="C281" s="118"/>
    </row>
    <row r="282" spans="2:3" x14ac:dyDescent="0.2">
      <c r="B282" s="118"/>
      <c r="C282" s="118"/>
    </row>
    <row r="283" spans="2:3" x14ac:dyDescent="0.2">
      <c r="B283" s="118"/>
      <c r="C283" s="118"/>
    </row>
    <row r="284" spans="2:3" x14ac:dyDescent="0.2">
      <c r="B284" s="118"/>
      <c r="C284" s="118"/>
    </row>
    <row r="285" spans="2:3" x14ac:dyDescent="0.2">
      <c r="B285" s="118"/>
      <c r="C285" s="118"/>
    </row>
    <row r="286" spans="2:3" x14ac:dyDescent="0.2">
      <c r="B286" s="118"/>
      <c r="C286" s="118"/>
    </row>
    <row r="287" spans="2:3" x14ac:dyDescent="0.2">
      <c r="B287" s="118"/>
      <c r="C287" s="118"/>
    </row>
    <row r="288" spans="2:3" x14ac:dyDescent="0.2">
      <c r="B288" s="118"/>
      <c r="C288" s="118"/>
    </row>
    <row r="289" spans="2:3" x14ac:dyDescent="0.2">
      <c r="B289" s="118"/>
      <c r="C289" s="118"/>
    </row>
    <row r="290" spans="2:3" x14ac:dyDescent="0.2">
      <c r="B290" s="118"/>
      <c r="C290" s="118"/>
    </row>
    <row r="291" spans="2:3" x14ac:dyDescent="0.2">
      <c r="B291" s="118"/>
      <c r="C291" s="118"/>
    </row>
    <row r="292" spans="2:3" x14ac:dyDescent="0.2">
      <c r="B292" s="118"/>
      <c r="C292" s="118"/>
    </row>
    <row r="293" spans="2:3" x14ac:dyDescent="0.2">
      <c r="B293" s="118"/>
      <c r="C293" s="118"/>
    </row>
    <row r="294" spans="2:3" x14ac:dyDescent="0.2">
      <c r="B294" s="118"/>
      <c r="C294" s="118"/>
    </row>
    <row r="295" spans="2:3" x14ac:dyDescent="0.2">
      <c r="B295" s="118"/>
      <c r="C295" s="118"/>
    </row>
    <row r="296" spans="2:3" x14ac:dyDescent="0.2">
      <c r="B296" s="118"/>
      <c r="C296" s="118"/>
    </row>
    <row r="297" spans="2:3" x14ac:dyDescent="0.2">
      <c r="B297" s="118"/>
      <c r="C297" s="118"/>
    </row>
    <row r="298" spans="2:3" x14ac:dyDescent="0.2">
      <c r="B298" s="118"/>
      <c r="C298" s="118"/>
    </row>
    <row r="299" spans="2:3" x14ac:dyDescent="0.2">
      <c r="B299" s="118"/>
      <c r="C299" s="118"/>
    </row>
    <row r="300" spans="2:3" x14ac:dyDescent="0.2">
      <c r="B300" s="118"/>
      <c r="C300" s="118"/>
    </row>
    <row r="301" spans="2:3" x14ac:dyDescent="0.2">
      <c r="B301" s="118"/>
      <c r="C301" s="118"/>
    </row>
    <row r="302" spans="2:3" x14ac:dyDescent="0.2">
      <c r="B302" s="118"/>
      <c r="C302" s="118"/>
    </row>
    <row r="303" spans="2:3" x14ac:dyDescent="0.2">
      <c r="B303" s="118"/>
      <c r="C303" s="118"/>
    </row>
    <row r="304" spans="2:3" x14ac:dyDescent="0.2">
      <c r="B304" s="118"/>
      <c r="C304" s="118"/>
    </row>
    <row r="305" spans="2:3" x14ac:dyDescent="0.2">
      <c r="B305" s="118"/>
      <c r="C305" s="118"/>
    </row>
    <row r="306" spans="2:3" x14ac:dyDescent="0.2">
      <c r="B306" s="118"/>
      <c r="C306" s="118"/>
    </row>
    <row r="307" spans="2:3" x14ac:dyDescent="0.2">
      <c r="B307" s="118"/>
      <c r="C307" s="118"/>
    </row>
    <row r="308" spans="2:3" x14ac:dyDescent="0.2">
      <c r="B308" s="118"/>
      <c r="C308" s="118"/>
    </row>
    <row r="309" spans="2:3" x14ac:dyDescent="0.2">
      <c r="B309" s="118"/>
      <c r="C309" s="118"/>
    </row>
    <row r="310" spans="2:3" x14ac:dyDescent="0.2">
      <c r="B310" s="118"/>
      <c r="C310" s="118"/>
    </row>
    <row r="311" spans="2:3" x14ac:dyDescent="0.2">
      <c r="B311" s="118"/>
      <c r="C311" s="118"/>
    </row>
    <row r="312" spans="2:3" x14ac:dyDescent="0.2">
      <c r="B312" s="118"/>
      <c r="C312" s="118"/>
    </row>
    <row r="313" spans="2:3" x14ac:dyDescent="0.2">
      <c r="B313" s="118"/>
      <c r="C313" s="118"/>
    </row>
    <row r="314" spans="2:3" x14ac:dyDescent="0.2">
      <c r="B314" s="118"/>
      <c r="C314" s="118"/>
    </row>
    <row r="315" spans="2:3" x14ac:dyDescent="0.2">
      <c r="B315" s="118"/>
      <c r="C315" s="118"/>
    </row>
    <row r="316" spans="2:3" x14ac:dyDescent="0.2">
      <c r="B316" s="118"/>
      <c r="C316" s="118"/>
    </row>
    <row r="317" spans="2:3" x14ac:dyDescent="0.2">
      <c r="B317" s="118"/>
      <c r="C317" s="118"/>
    </row>
    <row r="318" spans="2:3" x14ac:dyDescent="0.2">
      <c r="B318" s="118"/>
      <c r="C318" s="118"/>
    </row>
    <row r="319" spans="2:3" x14ac:dyDescent="0.2">
      <c r="B319" s="118"/>
      <c r="C319" s="118"/>
    </row>
    <row r="320" spans="2:3" x14ac:dyDescent="0.2">
      <c r="B320" s="118"/>
      <c r="C320" s="118"/>
    </row>
    <row r="321" spans="2:3" x14ac:dyDescent="0.2">
      <c r="B321" s="118"/>
      <c r="C321" s="118"/>
    </row>
    <row r="322" spans="2:3" x14ac:dyDescent="0.2">
      <c r="B322" s="118"/>
      <c r="C322" s="118"/>
    </row>
    <row r="323" spans="2:3" x14ac:dyDescent="0.2">
      <c r="B323" s="118"/>
      <c r="C323" s="118"/>
    </row>
    <row r="324" spans="2:3" x14ac:dyDescent="0.2">
      <c r="B324" s="118"/>
      <c r="C324" s="118"/>
    </row>
    <row r="325" spans="2:3" x14ac:dyDescent="0.2">
      <c r="B325" s="118"/>
      <c r="C325" s="118"/>
    </row>
    <row r="326" spans="2:3" x14ac:dyDescent="0.2">
      <c r="B326" s="118"/>
      <c r="C326" s="118"/>
    </row>
    <row r="327" spans="2:3" x14ac:dyDescent="0.2">
      <c r="B327" s="118"/>
      <c r="C327" s="118"/>
    </row>
    <row r="328" spans="2:3" x14ac:dyDescent="0.2">
      <c r="B328" s="118"/>
      <c r="C328" s="118"/>
    </row>
    <row r="329" spans="2:3" x14ac:dyDescent="0.2">
      <c r="B329" s="118"/>
      <c r="C329" s="118"/>
    </row>
    <row r="330" spans="2:3" x14ac:dyDescent="0.2">
      <c r="B330" s="118"/>
      <c r="C330" s="118"/>
    </row>
    <row r="331" spans="2:3" x14ac:dyDescent="0.2">
      <c r="B331" s="118"/>
      <c r="C331" s="118"/>
    </row>
    <row r="332" spans="2:3" x14ac:dyDescent="0.2">
      <c r="B332" s="118"/>
      <c r="C332" s="118"/>
    </row>
    <row r="333" spans="2:3" x14ac:dyDescent="0.2">
      <c r="B333" s="118"/>
      <c r="C333" s="118"/>
    </row>
    <row r="334" spans="2:3" x14ac:dyDescent="0.2">
      <c r="B334" s="118"/>
      <c r="C334" s="118"/>
    </row>
    <row r="335" spans="2:3" x14ac:dyDescent="0.2">
      <c r="B335" s="118"/>
      <c r="C335" s="118"/>
    </row>
    <row r="336" spans="2:3" x14ac:dyDescent="0.2">
      <c r="B336" s="118"/>
      <c r="C336" s="118"/>
    </row>
    <row r="337" spans="2:3" x14ac:dyDescent="0.2">
      <c r="B337" s="118"/>
      <c r="C337" s="118"/>
    </row>
    <row r="338" spans="2:3" x14ac:dyDescent="0.2">
      <c r="B338" s="118"/>
      <c r="C338" s="118"/>
    </row>
    <row r="339" spans="2:3" x14ac:dyDescent="0.2">
      <c r="B339" s="118"/>
      <c r="C339" s="118"/>
    </row>
    <row r="340" spans="2:3" x14ac:dyDescent="0.2">
      <c r="B340" s="118"/>
      <c r="C340" s="118"/>
    </row>
    <row r="341" spans="2:3" x14ac:dyDescent="0.2">
      <c r="B341" s="118"/>
      <c r="C341" s="118"/>
    </row>
    <row r="342" spans="2:3" x14ac:dyDescent="0.2">
      <c r="B342" s="118"/>
      <c r="C342" s="118"/>
    </row>
    <row r="343" spans="2:3" x14ac:dyDescent="0.2">
      <c r="B343" s="118"/>
      <c r="C343" s="118"/>
    </row>
    <row r="344" spans="2:3" x14ac:dyDescent="0.2">
      <c r="B344" s="118"/>
      <c r="C344" s="118"/>
    </row>
    <row r="345" spans="2:3" x14ac:dyDescent="0.2">
      <c r="B345" s="118"/>
      <c r="C345" s="118"/>
    </row>
    <row r="346" spans="2:3" x14ac:dyDescent="0.2">
      <c r="B346" s="118"/>
      <c r="C346" s="118"/>
    </row>
    <row r="347" spans="2:3" x14ac:dyDescent="0.2">
      <c r="B347" s="118"/>
      <c r="C347" s="118"/>
    </row>
    <row r="348" spans="2:3" x14ac:dyDescent="0.2">
      <c r="B348" s="118"/>
      <c r="C348" s="118"/>
    </row>
    <row r="349" spans="2:3" x14ac:dyDescent="0.2">
      <c r="B349" s="118"/>
      <c r="C349" s="118"/>
    </row>
    <row r="350" spans="2:3" x14ac:dyDescent="0.2">
      <c r="B350" s="118"/>
      <c r="C350" s="118"/>
    </row>
    <row r="351" spans="2:3" x14ac:dyDescent="0.2">
      <c r="B351" s="118"/>
      <c r="C351" s="118"/>
    </row>
    <row r="352" spans="2:3" x14ac:dyDescent="0.2">
      <c r="B352" s="118"/>
      <c r="C352" s="118"/>
    </row>
    <row r="353" spans="2:3" x14ac:dyDescent="0.2">
      <c r="B353" s="118"/>
      <c r="C353" s="118"/>
    </row>
    <row r="354" spans="2:3" x14ac:dyDescent="0.2">
      <c r="B354" s="118"/>
      <c r="C354" s="118"/>
    </row>
    <row r="355" spans="2:3" x14ac:dyDescent="0.2">
      <c r="B355" s="118"/>
      <c r="C355" s="118"/>
    </row>
    <row r="356" spans="2:3" x14ac:dyDescent="0.2">
      <c r="B356" s="118"/>
      <c r="C356" s="118"/>
    </row>
    <row r="357" spans="2:3" x14ac:dyDescent="0.2">
      <c r="B357" s="118"/>
      <c r="C357" s="118"/>
    </row>
    <row r="358" spans="2:3" x14ac:dyDescent="0.2">
      <c r="B358" s="118"/>
      <c r="C358" s="118"/>
    </row>
    <row r="359" spans="2:3" x14ac:dyDescent="0.2">
      <c r="B359" s="118"/>
      <c r="C359" s="118"/>
    </row>
    <row r="360" spans="2:3" x14ac:dyDescent="0.2">
      <c r="B360" s="118"/>
      <c r="C360" s="118"/>
    </row>
    <row r="361" spans="2:3" x14ac:dyDescent="0.2">
      <c r="B361" s="118"/>
      <c r="C361" s="118"/>
    </row>
    <row r="362" spans="2:3" x14ac:dyDescent="0.2">
      <c r="B362" s="118"/>
      <c r="C362" s="118"/>
    </row>
    <row r="363" spans="2:3" x14ac:dyDescent="0.2">
      <c r="B363" s="118"/>
      <c r="C363" s="118"/>
    </row>
    <row r="364" spans="2:3" x14ac:dyDescent="0.2">
      <c r="B364" s="118"/>
      <c r="C364" s="118"/>
    </row>
    <row r="365" spans="2:3" x14ac:dyDescent="0.2">
      <c r="B365" s="118"/>
      <c r="C365" s="118"/>
    </row>
    <row r="366" spans="2:3" x14ac:dyDescent="0.2">
      <c r="B366" s="118"/>
      <c r="C366" s="118"/>
    </row>
    <row r="367" spans="2:3" x14ac:dyDescent="0.2">
      <c r="B367" s="118"/>
      <c r="C367" s="118"/>
    </row>
    <row r="368" spans="2:3" x14ac:dyDescent="0.2">
      <c r="B368" s="118"/>
      <c r="C368" s="118"/>
    </row>
    <row r="369" spans="2:3" x14ac:dyDescent="0.2">
      <c r="B369" s="118"/>
      <c r="C369" s="118"/>
    </row>
    <row r="370" spans="2:3" x14ac:dyDescent="0.2">
      <c r="B370" s="118"/>
      <c r="C370" s="118"/>
    </row>
    <row r="371" spans="2:3" x14ac:dyDescent="0.2">
      <c r="B371" s="118"/>
      <c r="C371" s="118"/>
    </row>
    <row r="372" spans="2:3" x14ac:dyDescent="0.2">
      <c r="B372" s="118"/>
      <c r="C372" s="118"/>
    </row>
    <row r="373" spans="2:3" x14ac:dyDescent="0.2">
      <c r="B373" s="118"/>
      <c r="C373" s="118"/>
    </row>
    <row r="374" spans="2:3" x14ac:dyDescent="0.2">
      <c r="B374" s="118"/>
      <c r="C374" s="118"/>
    </row>
    <row r="375" spans="2:3" x14ac:dyDescent="0.2">
      <c r="B375" s="118"/>
      <c r="C375" s="118"/>
    </row>
    <row r="376" spans="2:3" x14ac:dyDescent="0.2">
      <c r="B376" s="118"/>
      <c r="C376" s="118"/>
    </row>
    <row r="377" spans="2:3" x14ac:dyDescent="0.2">
      <c r="B377" s="118"/>
      <c r="C377" s="118"/>
    </row>
    <row r="378" spans="2:3" x14ac:dyDescent="0.2">
      <c r="B378" s="118"/>
      <c r="C378" s="118"/>
    </row>
    <row r="379" spans="2:3" x14ac:dyDescent="0.2">
      <c r="B379" s="118"/>
      <c r="C379" s="118"/>
    </row>
    <row r="380" spans="2:3" x14ac:dyDescent="0.2">
      <c r="B380" s="118"/>
      <c r="C380" s="118"/>
    </row>
    <row r="381" spans="2:3" x14ac:dyDescent="0.2">
      <c r="B381" s="118"/>
      <c r="C381" s="118"/>
    </row>
    <row r="382" spans="2:3" x14ac:dyDescent="0.2">
      <c r="B382" s="118"/>
      <c r="C382" s="118"/>
    </row>
    <row r="383" spans="2:3" x14ac:dyDescent="0.2">
      <c r="B383" s="118"/>
      <c r="C383" s="118"/>
    </row>
    <row r="384" spans="2:3" x14ac:dyDescent="0.2">
      <c r="B384" s="118"/>
      <c r="C384" s="118"/>
    </row>
    <row r="385" spans="2:3" x14ac:dyDescent="0.2">
      <c r="B385" s="118"/>
      <c r="C385" s="118"/>
    </row>
    <row r="386" spans="2:3" x14ac:dyDescent="0.2">
      <c r="B386" s="118"/>
      <c r="C386" s="118"/>
    </row>
    <row r="387" spans="2:3" x14ac:dyDescent="0.2">
      <c r="B387" s="118"/>
      <c r="C387" s="118"/>
    </row>
    <row r="388" spans="2:3" x14ac:dyDescent="0.2">
      <c r="B388" s="118"/>
      <c r="C388" s="118"/>
    </row>
    <row r="389" spans="2:3" x14ac:dyDescent="0.2">
      <c r="B389" s="118"/>
      <c r="C389" s="118"/>
    </row>
    <row r="390" spans="2:3" x14ac:dyDescent="0.2">
      <c r="B390" s="118"/>
      <c r="C390" s="118"/>
    </row>
    <row r="391" spans="2:3" x14ac:dyDescent="0.2">
      <c r="B391" s="118"/>
      <c r="C391" s="118"/>
    </row>
    <row r="392" spans="2:3" x14ac:dyDescent="0.2">
      <c r="B392" s="118"/>
      <c r="C392" s="118"/>
    </row>
    <row r="393" spans="2:3" x14ac:dyDescent="0.2">
      <c r="B393" s="118"/>
      <c r="C393" s="118"/>
    </row>
    <row r="394" spans="2:3" x14ac:dyDescent="0.2">
      <c r="B394" s="118"/>
      <c r="C394" s="118"/>
    </row>
    <row r="395" spans="2:3" x14ac:dyDescent="0.2">
      <c r="B395" s="118"/>
      <c r="C395" s="118"/>
    </row>
    <row r="396" spans="2:3" x14ac:dyDescent="0.2">
      <c r="B396" s="118"/>
      <c r="C396" s="118"/>
    </row>
    <row r="397" spans="2:3" x14ac:dyDescent="0.2">
      <c r="B397" s="118"/>
      <c r="C397" s="118"/>
    </row>
    <row r="398" spans="2:3" x14ac:dyDescent="0.2">
      <c r="B398" s="118"/>
      <c r="C398" s="118"/>
    </row>
    <row r="399" spans="2:3" x14ac:dyDescent="0.2">
      <c r="B399" s="118"/>
      <c r="C399" s="118"/>
    </row>
    <row r="400" spans="2:3" x14ac:dyDescent="0.2">
      <c r="B400" s="118"/>
      <c r="C400" s="118"/>
    </row>
    <row r="401" spans="2:3" x14ac:dyDescent="0.2">
      <c r="B401" s="118"/>
      <c r="C401" s="118"/>
    </row>
    <row r="402" spans="2:3" x14ac:dyDescent="0.2">
      <c r="B402" s="118"/>
      <c r="C402" s="118"/>
    </row>
    <row r="403" spans="2:3" x14ac:dyDescent="0.2">
      <c r="B403" s="118"/>
      <c r="C403" s="118"/>
    </row>
    <row r="404" spans="2:3" x14ac:dyDescent="0.2">
      <c r="B404" s="118"/>
      <c r="C404" s="118"/>
    </row>
    <row r="405" spans="2:3" x14ac:dyDescent="0.2">
      <c r="B405" s="118"/>
      <c r="C405" s="118"/>
    </row>
    <row r="406" spans="2:3" x14ac:dyDescent="0.2">
      <c r="B406" s="118"/>
      <c r="C406" s="118"/>
    </row>
    <row r="407" spans="2:3" x14ac:dyDescent="0.2">
      <c r="B407" s="118"/>
      <c r="C407" s="118"/>
    </row>
    <row r="408" spans="2:3" x14ac:dyDescent="0.2">
      <c r="B408" s="118"/>
      <c r="C408" s="118"/>
    </row>
    <row r="409" spans="2:3" x14ac:dyDescent="0.2">
      <c r="B409" s="118"/>
      <c r="C409" s="118"/>
    </row>
    <row r="410" spans="2:3" x14ac:dyDescent="0.2">
      <c r="B410" s="118"/>
      <c r="C410" s="118"/>
    </row>
    <row r="411" spans="2:3" x14ac:dyDescent="0.2">
      <c r="B411" s="118"/>
      <c r="C411" s="118"/>
    </row>
    <row r="412" spans="2:3" x14ac:dyDescent="0.2">
      <c r="B412" s="118"/>
      <c r="C412" s="118"/>
    </row>
    <row r="413" spans="2:3" x14ac:dyDescent="0.2">
      <c r="B413" s="118"/>
      <c r="C413" s="118"/>
    </row>
    <row r="414" spans="2:3" x14ac:dyDescent="0.2">
      <c r="B414" s="118"/>
      <c r="C414" s="118"/>
    </row>
    <row r="415" spans="2:3" x14ac:dyDescent="0.2">
      <c r="B415" s="118"/>
      <c r="C415" s="118"/>
    </row>
    <row r="416" spans="2:3" x14ac:dyDescent="0.2">
      <c r="B416" s="118"/>
      <c r="C416" s="118"/>
    </row>
    <row r="417" spans="2:3" x14ac:dyDescent="0.2">
      <c r="B417" s="118"/>
      <c r="C417" s="118"/>
    </row>
    <row r="418" spans="2:3" x14ac:dyDescent="0.2">
      <c r="B418" s="118"/>
      <c r="C418" s="118"/>
    </row>
    <row r="419" spans="2:3" x14ac:dyDescent="0.2">
      <c r="B419" s="118"/>
      <c r="C419" s="118"/>
    </row>
    <row r="420" spans="2:3" x14ac:dyDescent="0.2">
      <c r="B420" s="118"/>
      <c r="C420" s="118"/>
    </row>
    <row r="421" spans="2:3" x14ac:dyDescent="0.2">
      <c r="B421" s="118"/>
      <c r="C421" s="118"/>
    </row>
    <row r="422" spans="2:3" x14ac:dyDescent="0.2">
      <c r="B422" s="118"/>
      <c r="C422" s="118"/>
    </row>
    <row r="423" spans="2:3" x14ac:dyDescent="0.2">
      <c r="B423" s="118"/>
      <c r="C423" s="118"/>
    </row>
    <row r="424" spans="2:3" x14ac:dyDescent="0.2">
      <c r="B424" s="118"/>
      <c r="C424" s="118"/>
    </row>
    <row r="425" spans="2:3" x14ac:dyDescent="0.2">
      <c r="B425" s="118"/>
      <c r="C425" s="118"/>
    </row>
    <row r="426" spans="2:3" x14ac:dyDescent="0.2">
      <c r="B426" s="118"/>
      <c r="C426" s="118"/>
    </row>
    <row r="427" spans="2:3" x14ac:dyDescent="0.2">
      <c r="B427" s="118"/>
      <c r="C427" s="118"/>
    </row>
    <row r="428" spans="2:3" x14ac:dyDescent="0.2">
      <c r="B428" s="118"/>
      <c r="C428" s="118"/>
    </row>
    <row r="429" spans="2:3" x14ac:dyDescent="0.2">
      <c r="B429" s="118"/>
      <c r="C429" s="118"/>
    </row>
    <row r="430" spans="2:3" x14ac:dyDescent="0.2">
      <c r="B430" s="118"/>
      <c r="C430" s="118"/>
    </row>
    <row r="431" spans="2:3" x14ac:dyDescent="0.2">
      <c r="B431" s="118"/>
      <c r="C431" s="118"/>
    </row>
    <row r="432" spans="2:3" x14ac:dyDescent="0.2">
      <c r="B432" s="118"/>
      <c r="C432" s="118"/>
    </row>
    <row r="433" spans="2:3" x14ac:dyDescent="0.2">
      <c r="B433" s="118"/>
      <c r="C433" s="118"/>
    </row>
    <row r="434" spans="2:3" x14ac:dyDescent="0.2">
      <c r="B434" s="118"/>
      <c r="C434" s="118"/>
    </row>
    <row r="435" spans="2:3" x14ac:dyDescent="0.2">
      <c r="B435" s="118"/>
      <c r="C435" s="118"/>
    </row>
    <row r="436" spans="2:3" x14ac:dyDescent="0.2">
      <c r="B436" s="118"/>
      <c r="C436" s="118"/>
    </row>
    <row r="437" spans="2:3" x14ac:dyDescent="0.2">
      <c r="B437" s="118"/>
      <c r="C437" s="118"/>
    </row>
    <row r="438" spans="2:3" x14ac:dyDescent="0.2">
      <c r="B438" s="118"/>
      <c r="C438" s="118"/>
    </row>
    <row r="439" spans="2:3" x14ac:dyDescent="0.2">
      <c r="B439" s="118"/>
      <c r="C439" s="118"/>
    </row>
    <row r="440" spans="2:3" x14ac:dyDescent="0.2">
      <c r="B440" s="118"/>
      <c r="C440" s="118"/>
    </row>
    <row r="441" spans="2:3" x14ac:dyDescent="0.2">
      <c r="B441" s="118"/>
      <c r="C441" s="118"/>
    </row>
    <row r="442" spans="2:3" x14ac:dyDescent="0.2">
      <c r="B442" s="118"/>
      <c r="C442" s="118"/>
    </row>
    <row r="443" spans="2:3" x14ac:dyDescent="0.2">
      <c r="B443" s="118"/>
      <c r="C443" s="118"/>
    </row>
    <row r="444" spans="2:3" x14ac:dyDescent="0.2">
      <c r="B444" s="118"/>
      <c r="C444" s="118"/>
    </row>
    <row r="445" spans="2:3" x14ac:dyDescent="0.2">
      <c r="B445" s="118"/>
      <c r="C445" s="118"/>
    </row>
    <row r="446" spans="2:3" x14ac:dyDescent="0.2">
      <c r="B446" s="118"/>
      <c r="C446" s="118"/>
    </row>
    <row r="447" spans="2:3" x14ac:dyDescent="0.2">
      <c r="B447" s="118"/>
      <c r="C447" s="118"/>
    </row>
    <row r="448" spans="2:3" x14ac:dyDescent="0.2">
      <c r="B448" s="118"/>
      <c r="C448" s="118"/>
    </row>
    <row r="449" spans="2:3" x14ac:dyDescent="0.2">
      <c r="B449" s="118"/>
      <c r="C449" s="118"/>
    </row>
    <row r="450" spans="2:3" x14ac:dyDescent="0.2">
      <c r="B450" s="118"/>
      <c r="C450" s="118"/>
    </row>
    <row r="451" spans="2:3" x14ac:dyDescent="0.2">
      <c r="B451" s="118"/>
      <c r="C451" s="118"/>
    </row>
    <row r="452" spans="2:3" x14ac:dyDescent="0.2">
      <c r="B452" s="118"/>
      <c r="C452" s="118"/>
    </row>
    <row r="453" spans="2:3" x14ac:dyDescent="0.2">
      <c r="B453" s="118"/>
      <c r="C453" s="118"/>
    </row>
    <row r="454" spans="2:3" x14ac:dyDescent="0.2">
      <c r="B454" s="118"/>
      <c r="C454" s="118"/>
    </row>
    <row r="455" spans="2:3" x14ac:dyDescent="0.2">
      <c r="B455" s="118"/>
      <c r="C455" s="118"/>
    </row>
    <row r="456" spans="2:3" x14ac:dyDescent="0.2">
      <c r="B456" s="118"/>
      <c r="C456" s="118"/>
    </row>
    <row r="457" spans="2:3" x14ac:dyDescent="0.2">
      <c r="B457" s="118"/>
      <c r="C457" s="118"/>
    </row>
    <row r="458" spans="2:3" x14ac:dyDescent="0.2">
      <c r="B458" s="118"/>
      <c r="C458" s="118"/>
    </row>
    <row r="459" spans="2:3" x14ac:dyDescent="0.2">
      <c r="B459" s="118"/>
      <c r="C459" s="118"/>
    </row>
    <row r="460" spans="2:3" x14ac:dyDescent="0.2">
      <c r="B460" s="118"/>
      <c r="C460" s="118"/>
    </row>
    <row r="461" spans="2:3" x14ac:dyDescent="0.2">
      <c r="B461" s="118"/>
      <c r="C461" s="118"/>
    </row>
    <row r="462" spans="2:3" x14ac:dyDescent="0.2">
      <c r="B462" s="118"/>
      <c r="C462" s="118"/>
    </row>
    <row r="463" spans="2:3" x14ac:dyDescent="0.2">
      <c r="B463" s="118"/>
      <c r="C463" s="118"/>
    </row>
    <row r="464" spans="2:3" x14ac:dyDescent="0.2">
      <c r="B464" s="118"/>
      <c r="C464" s="118"/>
    </row>
    <row r="465" spans="2:3" x14ac:dyDescent="0.2">
      <c r="B465" s="118"/>
      <c r="C465" s="118"/>
    </row>
    <row r="466" spans="2:3" x14ac:dyDescent="0.2">
      <c r="B466" s="118"/>
      <c r="C466" s="118"/>
    </row>
    <row r="467" spans="2:3" x14ac:dyDescent="0.2">
      <c r="B467" s="118"/>
      <c r="C467" s="118"/>
    </row>
    <row r="468" spans="2:3" x14ac:dyDescent="0.2">
      <c r="B468" s="118"/>
      <c r="C468" s="118"/>
    </row>
    <row r="469" spans="2:3" x14ac:dyDescent="0.2">
      <c r="B469" s="118"/>
      <c r="C469" s="118"/>
    </row>
    <row r="470" spans="2:3" x14ac:dyDescent="0.2">
      <c r="B470" s="118"/>
      <c r="C470" s="118"/>
    </row>
    <row r="471" spans="2:3" x14ac:dyDescent="0.2">
      <c r="B471" s="118"/>
      <c r="C471" s="118"/>
    </row>
    <row r="472" spans="2:3" x14ac:dyDescent="0.2">
      <c r="B472" s="118"/>
      <c r="C472" s="118"/>
    </row>
    <row r="473" spans="2:3" x14ac:dyDescent="0.2">
      <c r="B473" s="118"/>
      <c r="C473" s="118"/>
    </row>
    <row r="474" spans="2:3" x14ac:dyDescent="0.2">
      <c r="B474" s="118"/>
      <c r="C474" s="118"/>
    </row>
    <row r="475" spans="2:3" x14ac:dyDescent="0.2">
      <c r="B475" s="118"/>
      <c r="C475" s="118"/>
    </row>
    <row r="476" spans="2:3" x14ac:dyDescent="0.2">
      <c r="B476" s="118"/>
      <c r="C476" s="118"/>
    </row>
    <row r="477" spans="2:3" x14ac:dyDescent="0.2">
      <c r="B477" s="118"/>
      <c r="C477" s="118"/>
    </row>
    <row r="478" spans="2:3" x14ac:dyDescent="0.2">
      <c r="B478" s="118"/>
      <c r="C478" s="118"/>
    </row>
    <row r="479" spans="2:3" x14ac:dyDescent="0.2">
      <c r="B479" s="118"/>
      <c r="C479" s="118"/>
    </row>
    <row r="480" spans="2:3" x14ac:dyDescent="0.2">
      <c r="B480" s="118"/>
      <c r="C480" s="118"/>
    </row>
    <row r="481" spans="2:3" x14ac:dyDescent="0.2">
      <c r="B481" s="118"/>
      <c r="C481" s="118"/>
    </row>
    <row r="482" spans="2:3" x14ac:dyDescent="0.2">
      <c r="B482" s="118"/>
      <c r="C482" s="118"/>
    </row>
    <row r="483" spans="2:3" x14ac:dyDescent="0.2">
      <c r="B483" s="118"/>
      <c r="C483" s="118"/>
    </row>
    <row r="484" spans="2:3" x14ac:dyDescent="0.2">
      <c r="B484" s="118"/>
      <c r="C484" s="118"/>
    </row>
    <row r="485" spans="2:3" x14ac:dyDescent="0.2">
      <c r="B485" s="118"/>
      <c r="C485" s="118"/>
    </row>
    <row r="486" spans="2:3" x14ac:dyDescent="0.2">
      <c r="B486" s="118"/>
      <c r="C486" s="118"/>
    </row>
    <row r="487" spans="2:3" x14ac:dyDescent="0.2">
      <c r="B487" s="118"/>
      <c r="C487" s="118"/>
    </row>
    <row r="488" spans="2:3" x14ac:dyDescent="0.2">
      <c r="B488" s="118"/>
      <c r="C488" s="118"/>
    </row>
    <row r="489" spans="2:3" x14ac:dyDescent="0.2">
      <c r="B489" s="118"/>
      <c r="C489" s="118"/>
    </row>
    <row r="490" spans="2:3" x14ac:dyDescent="0.2">
      <c r="B490" s="118"/>
      <c r="C490" s="118"/>
    </row>
    <row r="491" spans="2:3" x14ac:dyDescent="0.2">
      <c r="B491" s="118"/>
      <c r="C491" s="118"/>
    </row>
    <row r="492" spans="2:3" x14ac:dyDescent="0.2">
      <c r="B492" s="118"/>
      <c r="C492" s="118"/>
    </row>
    <row r="493" spans="2:3" x14ac:dyDescent="0.2">
      <c r="B493" s="118"/>
      <c r="C493" s="118"/>
    </row>
    <row r="494" spans="2:3" x14ac:dyDescent="0.2">
      <c r="B494" s="118"/>
      <c r="C494" s="118"/>
    </row>
    <row r="495" spans="2:3" x14ac:dyDescent="0.2">
      <c r="B495" s="118"/>
      <c r="C495" s="118"/>
    </row>
    <row r="496" spans="2:3" x14ac:dyDescent="0.2">
      <c r="B496" s="118"/>
      <c r="C496" s="118"/>
    </row>
    <row r="497" spans="2:3" x14ac:dyDescent="0.2">
      <c r="B497" s="118"/>
      <c r="C497" s="118"/>
    </row>
    <row r="498" spans="2:3" x14ac:dyDescent="0.2">
      <c r="B498" s="118"/>
      <c r="C498" s="118"/>
    </row>
    <row r="499" spans="2:3" x14ac:dyDescent="0.2">
      <c r="B499" s="118"/>
      <c r="C499" s="118"/>
    </row>
    <row r="500" spans="2:3" x14ac:dyDescent="0.2">
      <c r="B500" s="118"/>
      <c r="C500" s="118"/>
    </row>
    <row r="501" spans="2:3" x14ac:dyDescent="0.2">
      <c r="B501" s="118"/>
      <c r="C501" s="118"/>
    </row>
    <row r="502" spans="2:3" x14ac:dyDescent="0.2">
      <c r="B502" s="118"/>
      <c r="C502" s="118"/>
    </row>
    <row r="503" spans="2:3" x14ac:dyDescent="0.2">
      <c r="B503" s="118"/>
      <c r="C503" s="118"/>
    </row>
    <row r="504" spans="2:3" x14ac:dyDescent="0.2">
      <c r="B504" s="118"/>
      <c r="C504" s="118"/>
    </row>
    <row r="505" spans="2:3" x14ac:dyDescent="0.2">
      <c r="B505" s="118"/>
      <c r="C505" s="118"/>
    </row>
    <row r="506" spans="2:3" x14ac:dyDescent="0.2">
      <c r="B506" s="118"/>
      <c r="C506" s="118"/>
    </row>
    <row r="507" spans="2:3" x14ac:dyDescent="0.2">
      <c r="B507" s="118"/>
      <c r="C507" s="118"/>
    </row>
    <row r="508" spans="2:3" x14ac:dyDescent="0.2">
      <c r="B508" s="118"/>
      <c r="C508" s="118"/>
    </row>
    <row r="509" spans="2:3" x14ac:dyDescent="0.2">
      <c r="B509" s="118"/>
      <c r="C509" s="118"/>
    </row>
    <row r="510" spans="2:3" x14ac:dyDescent="0.2">
      <c r="B510" s="118"/>
      <c r="C510" s="118"/>
    </row>
    <row r="511" spans="2:3" x14ac:dyDescent="0.2">
      <c r="B511" s="118"/>
      <c r="C511" s="118"/>
    </row>
    <row r="512" spans="2:3" x14ac:dyDescent="0.2">
      <c r="B512" s="118"/>
      <c r="C512" s="118"/>
    </row>
    <row r="513" spans="2:3" x14ac:dyDescent="0.2">
      <c r="B513" s="118"/>
      <c r="C513" s="118"/>
    </row>
    <row r="514" spans="2:3" x14ac:dyDescent="0.2">
      <c r="B514" s="118"/>
      <c r="C514" s="118"/>
    </row>
    <row r="515" spans="2:3" x14ac:dyDescent="0.2">
      <c r="B515" s="118"/>
      <c r="C515" s="118"/>
    </row>
    <row r="516" spans="2:3" x14ac:dyDescent="0.2">
      <c r="B516" s="118"/>
      <c r="C516" s="118"/>
    </row>
    <row r="517" spans="2:3" x14ac:dyDescent="0.2">
      <c r="B517" s="118"/>
      <c r="C517" s="118"/>
    </row>
    <row r="518" spans="2:3" x14ac:dyDescent="0.2">
      <c r="B518" s="118"/>
      <c r="C518" s="118"/>
    </row>
    <row r="519" spans="2:3" x14ac:dyDescent="0.2">
      <c r="B519" s="118"/>
      <c r="C519" s="118"/>
    </row>
    <row r="520" spans="2:3" x14ac:dyDescent="0.2">
      <c r="B520" s="118"/>
      <c r="C520" s="118"/>
    </row>
    <row r="521" spans="2:3" x14ac:dyDescent="0.2">
      <c r="B521" s="118"/>
      <c r="C521" s="118"/>
    </row>
    <row r="522" spans="2:3" x14ac:dyDescent="0.2">
      <c r="B522" s="118"/>
      <c r="C522" s="118"/>
    </row>
    <row r="523" spans="2:3" x14ac:dyDescent="0.2">
      <c r="B523" s="118"/>
      <c r="C523" s="118"/>
    </row>
    <row r="524" spans="2:3" x14ac:dyDescent="0.2">
      <c r="B524" s="118"/>
      <c r="C524" s="118"/>
    </row>
    <row r="525" spans="2:3" x14ac:dyDescent="0.2">
      <c r="B525" s="118"/>
      <c r="C525" s="118"/>
    </row>
    <row r="526" spans="2:3" x14ac:dyDescent="0.2">
      <c r="B526" s="118"/>
      <c r="C526" s="118"/>
    </row>
    <row r="527" spans="2:3" x14ac:dyDescent="0.2">
      <c r="B527" s="118"/>
      <c r="C527" s="118"/>
    </row>
    <row r="528" spans="2:3" x14ac:dyDescent="0.2">
      <c r="B528" s="118"/>
      <c r="C528" s="118"/>
    </row>
    <row r="529" spans="2:3" x14ac:dyDescent="0.2">
      <c r="B529" s="118"/>
      <c r="C529" s="118"/>
    </row>
    <row r="530" spans="2:3" x14ac:dyDescent="0.2">
      <c r="B530" s="118"/>
      <c r="C530" s="118"/>
    </row>
    <row r="531" spans="2:3" x14ac:dyDescent="0.2">
      <c r="B531" s="118"/>
      <c r="C531" s="118"/>
    </row>
    <row r="532" spans="2:3" x14ac:dyDescent="0.2">
      <c r="B532" s="118"/>
      <c r="C532" s="118"/>
    </row>
    <row r="533" spans="2:3" x14ac:dyDescent="0.2">
      <c r="B533" s="118"/>
      <c r="C533" s="118"/>
    </row>
    <row r="534" spans="2:3" x14ac:dyDescent="0.2">
      <c r="B534" s="118"/>
      <c r="C534" s="118"/>
    </row>
    <row r="535" spans="2:3" x14ac:dyDescent="0.2">
      <c r="B535" s="118"/>
      <c r="C535" s="118"/>
    </row>
    <row r="536" spans="2:3" x14ac:dyDescent="0.2">
      <c r="B536" s="118"/>
      <c r="C536" s="118"/>
    </row>
    <row r="537" spans="2:3" x14ac:dyDescent="0.2">
      <c r="B537" s="118"/>
      <c r="C537" s="118"/>
    </row>
    <row r="538" spans="2:3" x14ac:dyDescent="0.2">
      <c r="B538" s="118"/>
      <c r="C538" s="118"/>
    </row>
    <row r="539" spans="2:3" x14ac:dyDescent="0.2">
      <c r="B539" s="118"/>
      <c r="C539" s="118"/>
    </row>
    <row r="540" spans="2:3" x14ac:dyDescent="0.2">
      <c r="B540" s="118"/>
      <c r="C540" s="118"/>
    </row>
    <row r="541" spans="2:3" x14ac:dyDescent="0.2">
      <c r="B541" s="118"/>
      <c r="C541" s="118"/>
    </row>
    <row r="542" spans="2:3" x14ac:dyDescent="0.2">
      <c r="B542" s="118"/>
      <c r="C542" s="118"/>
    </row>
    <row r="543" spans="2:3" x14ac:dyDescent="0.2">
      <c r="B543" s="118"/>
      <c r="C543" s="118"/>
    </row>
    <row r="544" spans="2:3" x14ac:dyDescent="0.2">
      <c r="B544" s="118"/>
      <c r="C544" s="118"/>
    </row>
    <row r="545" spans="2:3" x14ac:dyDescent="0.2">
      <c r="B545" s="118"/>
      <c r="C545" s="118"/>
    </row>
    <row r="546" spans="2:3" x14ac:dyDescent="0.2">
      <c r="B546" s="118"/>
      <c r="C546" s="118"/>
    </row>
    <row r="547" spans="2:3" x14ac:dyDescent="0.2">
      <c r="B547" s="118"/>
      <c r="C547" s="118"/>
    </row>
    <row r="548" spans="2:3" x14ac:dyDescent="0.2">
      <c r="B548" s="118"/>
      <c r="C548" s="118"/>
    </row>
    <row r="549" spans="2:3" x14ac:dyDescent="0.2">
      <c r="B549" s="118"/>
      <c r="C549" s="118"/>
    </row>
    <row r="550" spans="2:3" x14ac:dyDescent="0.2">
      <c r="B550" s="118"/>
      <c r="C550" s="118"/>
    </row>
    <row r="551" spans="2:3" x14ac:dyDescent="0.2">
      <c r="B551" s="118"/>
      <c r="C551" s="118"/>
    </row>
    <row r="552" spans="2:3" x14ac:dyDescent="0.2">
      <c r="B552" s="118"/>
      <c r="C552" s="118"/>
    </row>
    <row r="553" spans="2:3" x14ac:dyDescent="0.2">
      <c r="B553" s="118"/>
      <c r="C553" s="118"/>
    </row>
    <row r="554" spans="2:3" x14ac:dyDescent="0.2">
      <c r="B554" s="118"/>
      <c r="C554" s="118"/>
    </row>
    <row r="555" spans="2:3" x14ac:dyDescent="0.2">
      <c r="B555" s="118"/>
      <c r="C555" s="118"/>
    </row>
    <row r="556" spans="2:3" x14ac:dyDescent="0.2">
      <c r="B556" s="118"/>
      <c r="C556" s="118"/>
    </row>
    <row r="557" spans="2:3" x14ac:dyDescent="0.2">
      <c r="B557" s="118"/>
      <c r="C557" s="118"/>
    </row>
    <row r="558" spans="2:3" x14ac:dyDescent="0.2">
      <c r="B558" s="118"/>
      <c r="C558" s="118"/>
    </row>
    <row r="559" spans="2:3" x14ac:dyDescent="0.2">
      <c r="B559" s="118"/>
      <c r="C559" s="118"/>
    </row>
    <row r="560" spans="2:3" x14ac:dyDescent="0.2">
      <c r="B560" s="118"/>
      <c r="C560" s="118"/>
    </row>
    <row r="561" spans="2:3" x14ac:dyDescent="0.2">
      <c r="B561" s="118"/>
      <c r="C561" s="118"/>
    </row>
    <row r="562" spans="2:3" x14ac:dyDescent="0.2">
      <c r="B562" s="118"/>
      <c r="C562" s="118"/>
    </row>
    <row r="563" spans="2:3" x14ac:dyDescent="0.2">
      <c r="B563" s="118"/>
      <c r="C563" s="118"/>
    </row>
    <row r="564" spans="2:3" x14ac:dyDescent="0.2">
      <c r="B564" s="118"/>
      <c r="C564" s="118"/>
    </row>
    <row r="565" spans="2:3" x14ac:dyDescent="0.2">
      <c r="B565" s="118"/>
      <c r="C565" s="118"/>
    </row>
    <row r="566" spans="2:3" x14ac:dyDescent="0.2">
      <c r="B566" s="118"/>
      <c r="C566" s="118"/>
    </row>
    <row r="567" spans="2:3" x14ac:dyDescent="0.2">
      <c r="B567" s="118"/>
      <c r="C567" s="118"/>
    </row>
    <row r="568" spans="2:3" x14ac:dyDescent="0.2">
      <c r="B568" s="118"/>
      <c r="C568" s="118"/>
    </row>
    <row r="569" spans="2:3" x14ac:dyDescent="0.2">
      <c r="B569" s="118"/>
      <c r="C569" s="118"/>
    </row>
    <row r="570" spans="2:3" x14ac:dyDescent="0.2">
      <c r="B570" s="118"/>
      <c r="C570" s="118"/>
    </row>
    <row r="571" spans="2:3" x14ac:dyDescent="0.2">
      <c r="B571" s="118"/>
      <c r="C571" s="118"/>
    </row>
    <row r="572" spans="2:3" x14ac:dyDescent="0.2">
      <c r="B572" s="118"/>
      <c r="C572" s="118"/>
    </row>
    <row r="573" spans="2:3" x14ac:dyDescent="0.2">
      <c r="B573" s="118"/>
      <c r="C573" s="118"/>
    </row>
    <row r="574" spans="2:3" x14ac:dyDescent="0.2">
      <c r="B574" s="118"/>
      <c r="C574" s="118"/>
    </row>
    <row r="575" spans="2:3" x14ac:dyDescent="0.2">
      <c r="B575" s="118"/>
      <c r="C575" s="118"/>
    </row>
    <row r="576" spans="2:3" x14ac:dyDescent="0.2">
      <c r="B576" s="118"/>
      <c r="C576" s="118"/>
    </row>
    <row r="577" spans="2:3" x14ac:dyDescent="0.2">
      <c r="B577" s="118"/>
      <c r="C577" s="118"/>
    </row>
    <row r="578" spans="2:3" x14ac:dyDescent="0.2">
      <c r="B578" s="118"/>
      <c r="C578" s="118"/>
    </row>
    <row r="579" spans="2:3" x14ac:dyDescent="0.2">
      <c r="B579" s="118"/>
      <c r="C579" s="118"/>
    </row>
    <row r="580" spans="2:3" x14ac:dyDescent="0.2">
      <c r="B580" s="118"/>
      <c r="C580" s="118"/>
    </row>
    <row r="581" spans="2:3" x14ac:dyDescent="0.2">
      <c r="B581" s="118"/>
      <c r="C581" s="118"/>
    </row>
    <row r="582" spans="2:3" x14ac:dyDescent="0.2">
      <c r="B582" s="118"/>
      <c r="C582" s="118"/>
    </row>
    <row r="583" spans="2:3" x14ac:dyDescent="0.2">
      <c r="B583" s="118"/>
      <c r="C583" s="118"/>
    </row>
    <row r="584" spans="2:3" x14ac:dyDescent="0.2">
      <c r="B584" s="118"/>
      <c r="C584" s="118"/>
    </row>
    <row r="585" spans="2:3" x14ac:dyDescent="0.2">
      <c r="B585" s="118"/>
      <c r="C585" s="118"/>
    </row>
    <row r="586" spans="2:3" x14ac:dyDescent="0.2">
      <c r="B586" s="118"/>
      <c r="C586" s="118"/>
    </row>
    <row r="587" spans="2:3" x14ac:dyDescent="0.2">
      <c r="B587" s="118"/>
      <c r="C587" s="118"/>
    </row>
    <row r="588" spans="2:3" x14ac:dyDescent="0.2">
      <c r="B588" s="118"/>
      <c r="C588" s="118"/>
    </row>
    <row r="589" spans="2:3" x14ac:dyDescent="0.2">
      <c r="B589" s="118"/>
      <c r="C589" s="118"/>
    </row>
    <row r="590" spans="2:3" x14ac:dyDescent="0.2">
      <c r="B590" s="118"/>
      <c r="C590" s="118"/>
    </row>
    <row r="591" spans="2:3" x14ac:dyDescent="0.2">
      <c r="B591" s="118"/>
      <c r="C591" s="118"/>
    </row>
    <row r="592" spans="2:3" x14ac:dyDescent="0.2">
      <c r="B592" s="118"/>
      <c r="C592" s="118"/>
    </row>
    <row r="593" spans="2:3" x14ac:dyDescent="0.2">
      <c r="B593" s="118"/>
      <c r="C593" s="118"/>
    </row>
    <row r="594" spans="2:3" x14ac:dyDescent="0.2">
      <c r="B594" s="118"/>
      <c r="C594" s="118"/>
    </row>
    <row r="595" spans="2:3" x14ac:dyDescent="0.2">
      <c r="B595" s="118"/>
      <c r="C595" s="118"/>
    </row>
    <row r="596" spans="2:3" x14ac:dyDescent="0.2">
      <c r="B596" s="118"/>
      <c r="C596" s="118"/>
    </row>
    <row r="597" spans="2:3" x14ac:dyDescent="0.2">
      <c r="B597" s="118"/>
      <c r="C597" s="118"/>
    </row>
    <row r="598" spans="2:3" x14ac:dyDescent="0.2">
      <c r="B598" s="118"/>
      <c r="C598" s="118"/>
    </row>
    <row r="599" spans="2:3" x14ac:dyDescent="0.2">
      <c r="B599" s="118"/>
      <c r="C599" s="118"/>
    </row>
    <row r="600" spans="2:3" x14ac:dyDescent="0.2">
      <c r="B600" s="118"/>
      <c r="C600" s="118"/>
    </row>
    <row r="601" spans="2:3" x14ac:dyDescent="0.2">
      <c r="B601" s="118"/>
      <c r="C601" s="118"/>
    </row>
    <row r="602" spans="2:3" x14ac:dyDescent="0.2">
      <c r="B602" s="118"/>
      <c r="C602" s="118"/>
    </row>
    <row r="603" spans="2:3" x14ac:dyDescent="0.2">
      <c r="B603" s="118"/>
      <c r="C603" s="118"/>
    </row>
    <row r="604" spans="2:3" x14ac:dyDescent="0.2">
      <c r="B604" s="118"/>
      <c r="C604" s="118"/>
    </row>
    <row r="605" spans="2:3" x14ac:dyDescent="0.2">
      <c r="B605" s="118"/>
      <c r="C605" s="118"/>
    </row>
    <row r="606" spans="2:3" x14ac:dyDescent="0.2">
      <c r="B606" s="118"/>
      <c r="C606" s="118"/>
    </row>
    <row r="607" spans="2:3" x14ac:dyDescent="0.2">
      <c r="B607" s="118"/>
      <c r="C607" s="118"/>
    </row>
    <row r="608" spans="2:3" x14ac:dyDescent="0.2">
      <c r="B608" s="118"/>
      <c r="C608" s="118"/>
    </row>
    <row r="609" spans="2:3" x14ac:dyDescent="0.2">
      <c r="B609" s="118"/>
      <c r="C609" s="118"/>
    </row>
    <row r="610" spans="2:3" x14ac:dyDescent="0.2">
      <c r="B610" s="118"/>
      <c r="C610" s="118"/>
    </row>
    <row r="611" spans="2:3" x14ac:dyDescent="0.2">
      <c r="B611" s="118"/>
      <c r="C611" s="118"/>
    </row>
    <row r="612" spans="2:3" x14ac:dyDescent="0.2">
      <c r="B612" s="118"/>
      <c r="C612" s="118"/>
    </row>
    <row r="613" spans="2:3" x14ac:dyDescent="0.2">
      <c r="B613" s="118"/>
      <c r="C613" s="118"/>
    </row>
    <row r="614" spans="2:3" x14ac:dyDescent="0.2">
      <c r="B614" s="118"/>
      <c r="C614" s="118"/>
    </row>
    <row r="615" spans="2:3" x14ac:dyDescent="0.2">
      <c r="B615" s="118"/>
      <c r="C615" s="118"/>
    </row>
    <row r="616" spans="2:3" x14ac:dyDescent="0.2">
      <c r="B616" s="118"/>
      <c r="C616" s="118"/>
    </row>
    <row r="617" spans="2:3" x14ac:dyDescent="0.2">
      <c r="B617" s="118"/>
      <c r="C617" s="118"/>
    </row>
    <row r="618" spans="2:3" x14ac:dyDescent="0.2">
      <c r="B618" s="118"/>
      <c r="C618" s="118"/>
    </row>
    <row r="619" spans="2:3" x14ac:dyDescent="0.2">
      <c r="B619" s="118"/>
      <c r="C619" s="118"/>
    </row>
    <row r="620" spans="2:3" x14ac:dyDescent="0.2">
      <c r="B620" s="118"/>
      <c r="C620" s="118"/>
    </row>
    <row r="621" spans="2:3" x14ac:dyDescent="0.2">
      <c r="B621" s="118"/>
      <c r="C621" s="118"/>
    </row>
    <row r="622" spans="2:3" x14ac:dyDescent="0.2">
      <c r="B622" s="118"/>
      <c r="C622" s="118"/>
    </row>
    <row r="623" spans="2:3" x14ac:dyDescent="0.2">
      <c r="B623" s="118"/>
      <c r="C623" s="118"/>
    </row>
    <row r="624" spans="2:3" x14ac:dyDescent="0.2">
      <c r="B624" s="118"/>
      <c r="C624" s="118"/>
    </row>
    <row r="625" spans="2:3" x14ac:dyDescent="0.2">
      <c r="B625" s="118"/>
      <c r="C625" s="118"/>
    </row>
    <row r="626" spans="2:3" x14ac:dyDescent="0.2">
      <c r="B626" s="118"/>
      <c r="C626" s="118"/>
    </row>
    <row r="627" spans="2:3" x14ac:dyDescent="0.2">
      <c r="B627" s="118"/>
      <c r="C627" s="118"/>
    </row>
    <row r="628" spans="2:3" x14ac:dyDescent="0.2">
      <c r="B628" s="118"/>
      <c r="C628" s="118"/>
    </row>
    <row r="629" spans="2:3" x14ac:dyDescent="0.2">
      <c r="B629" s="118"/>
      <c r="C629" s="118"/>
    </row>
    <row r="630" spans="2:3" x14ac:dyDescent="0.2">
      <c r="B630" s="118"/>
      <c r="C630" s="118"/>
    </row>
    <row r="631" spans="2:3" x14ac:dyDescent="0.2">
      <c r="B631" s="118"/>
      <c r="C631" s="118"/>
    </row>
    <row r="632" spans="2:3" x14ac:dyDescent="0.2">
      <c r="B632" s="118"/>
      <c r="C632" s="118"/>
    </row>
    <row r="633" spans="2:3" x14ac:dyDescent="0.2">
      <c r="B633" s="118"/>
      <c r="C633" s="118"/>
    </row>
    <row r="634" spans="2:3" x14ac:dyDescent="0.2">
      <c r="B634" s="118"/>
      <c r="C634" s="118"/>
    </row>
    <row r="635" spans="2:3" x14ac:dyDescent="0.2">
      <c r="B635" s="118"/>
      <c r="C635" s="118"/>
    </row>
    <row r="636" spans="2:3" x14ac:dyDescent="0.2">
      <c r="B636" s="118"/>
      <c r="C636" s="118"/>
    </row>
    <row r="637" spans="2:3" x14ac:dyDescent="0.2">
      <c r="B637" s="118"/>
      <c r="C637" s="118"/>
    </row>
    <row r="638" spans="2:3" x14ac:dyDescent="0.2">
      <c r="B638" s="118"/>
      <c r="C638" s="118"/>
    </row>
    <row r="639" spans="2:3" x14ac:dyDescent="0.2">
      <c r="B639" s="118"/>
      <c r="C639" s="118"/>
    </row>
    <row r="640" spans="2:3" x14ac:dyDescent="0.2">
      <c r="B640" s="118"/>
      <c r="C640" s="118"/>
    </row>
    <row r="641" spans="2:3" x14ac:dyDescent="0.2">
      <c r="B641" s="118"/>
      <c r="C641" s="118"/>
    </row>
    <row r="642" spans="2:3" x14ac:dyDescent="0.2">
      <c r="B642" s="118"/>
      <c r="C642" s="118"/>
    </row>
    <row r="643" spans="2:3" x14ac:dyDescent="0.2">
      <c r="B643" s="118"/>
      <c r="C643" s="118"/>
    </row>
    <row r="644" spans="2:3" x14ac:dyDescent="0.2">
      <c r="B644" s="118"/>
      <c r="C644" s="118"/>
    </row>
    <row r="645" spans="2:3" x14ac:dyDescent="0.2">
      <c r="B645" s="118"/>
      <c r="C645" s="118"/>
    </row>
    <row r="646" spans="2:3" x14ac:dyDescent="0.2">
      <c r="B646" s="118"/>
      <c r="C646" s="118"/>
    </row>
    <row r="647" spans="2:3" x14ac:dyDescent="0.2">
      <c r="B647" s="118"/>
      <c r="C647" s="118"/>
    </row>
    <row r="648" spans="2:3" x14ac:dyDescent="0.2">
      <c r="B648" s="118"/>
      <c r="C648" s="118"/>
    </row>
    <row r="649" spans="2:3" x14ac:dyDescent="0.2">
      <c r="B649" s="118"/>
      <c r="C649" s="118"/>
    </row>
    <row r="650" spans="2:3" x14ac:dyDescent="0.2">
      <c r="B650" s="118"/>
      <c r="C650" s="118"/>
    </row>
    <row r="651" spans="2:3" x14ac:dyDescent="0.2">
      <c r="B651" s="118"/>
      <c r="C651" s="118"/>
    </row>
    <row r="652" spans="2:3" x14ac:dyDescent="0.2">
      <c r="B652" s="118"/>
      <c r="C652" s="118"/>
    </row>
    <row r="653" spans="2:3" x14ac:dyDescent="0.2">
      <c r="B653" s="118"/>
      <c r="C653" s="118"/>
    </row>
    <row r="654" spans="2:3" x14ac:dyDescent="0.2">
      <c r="B654" s="118"/>
      <c r="C654" s="118"/>
    </row>
    <row r="655" spans="2:3" x14ac:dyDescent="0.2">
      <c r="B655" s="118"/>
      <c r="C655" s="118"/>
    </row>
    <row r="656" spans="2:3" x14ac:dyDescent="0.2">
      <c r="B656" s="118"/>
      <c r="C656" s="118"/>
    </row>
    <row r="657" spans="2:3" x14ac:dyDescent="0.2">
      <c r="B657" s="118"/>
      <c r="C657" s="118"/>
    </row>
    <row r="658" spans="2:3" x14ac:dyDescent="0.2">
      <c r="B658" s="118"/>
      <c r="C658" s="118"/>
    </row>
    <row r="659" spans="2:3" x14ac:dyDescent="0.2">
      <c r="B659" s="118"/>
      <c r="C659" s="118"/>
    </row>
    <row r="660" spans="2:3" x14ac:dyDescent="0.2">
      <c r="B660" s="118"/>
      <c r="C660" s="118"/>
    </row>
    <row r="661" spans="2:3" x14ac:dyDescent="0.2">
      <c r="B661" s="118"/>
      <c r="C661" s="118"/>
    </row>
    <row r="662" spans="2:3" x14ac:dyDescent="0.2">
      <c r="B662" s="118"/>
      <c r="C662" s="118"/>
    </row>
    <row r="663" spans="2:3" x14ac:dyDescent="0.2">
      <c r="B663" s="118"/>
      <c r="C663" s="118"/>
    </row>
    <row r="664" spans="2:3" x14ac:dyDescent="0.2">
      <c r="B664" s="118"/>
      <c r="C664" s="118"/>
    </row>
    <row r="665" spans="2:3" x14ac:dyDescent="0.2">
      <c r="B665" s="118"/>
      <c r="C665" s="118"/>
    </row>
    <row r="666" spans="2:3" x14ac:dyDescent="0.2">
      <c r="B666" s="118"/>
      <c r="C666" s="118"/>
    </row>
    <row r="667" spans="2:3" x14ac:dyDescent="0.2">
      <c r="B667" s="118"/>
      <c r="C667" s="118"/>
    </row>
    <row r="668" spans="2:3" x14ac:dyDescent="0.2">
      <c r="B668" s="118"/>
      <c r="C668" s="118"/>
    </row>
    <row r="669" spans="2:3" x14ac:dyDescent="0.2">
      <c r="B669" s="118"/>
      <c r="C669" s="118"/>
    </row>
    <row r="670" spans="2:3" x14ac:dyDescent="0.2">
      <c r="B670" s="118"/>
      <c r="C670" s="118"/>
    </row>
    <row r="671" spans="2:3" x14ac:dyDescent="0.2">
      <c r="B671" s="118"/>
      <c r="C671" s="118"/>
    </row>
    <row r="672" spans="2:3" x14ac:dyDescent="0.2">
      <c r="B672" s="118"/>
      <c r="C672" s="118"/>
    </row>
    <row r="673" spans="2:3" x14ac:dyDescent="0.2">
      <c r="B673" s="118"/>
      <c r="C673" s="118"/>
    </row>
    <row r="674" spans="2:3" x14ac:dyDescent="0.2">
      <c r="B674" s="118"/>
      <c r="C674" s="118"/>
    </row>
    <row r="675" spans="2:3" x14ac:dyDescent="0.2">
      <c r="B675" s="118"/>
      <c r="C675" s="118"/>
    </row>
    <row r="676" spans="2:3" x14ac:dyDescent="0.2">
      <c r="B676" s="118"/>
      <c r="C676" s="118"/>
    </row>
    <row r="677" spans="2:3" x14ac:dyDescent="0.2">
      <c r="B677" s="118"/>
      <c r="C677" s="118"/>
    </row>
    <row r="678" spans="2:3" x14ac:dyDescent="0.2">
      <c r="B678" s="118"/>
      <c r="C678" s="118"/>
    </row>
    <row r="679" spans="2:3" x14ac:dyDescent="0.2">
      <c r="B679" s="118"/>
      <c r="C679" s="118"/>
    </row>
    <row r="680" spans="2:3" x14ac:dyDescent="0.2">
      <c r="B680" s="118"/>
      <c r="C680" s="118"/>
    </row>
    <row r="681" spans="2:3" x14ac:dyDescent="0.2">
      <c r="B681" s="118"/>
      <c r="C681" s="118"/>
    </row>
    <row r="682" spans="2:3" x14ac:dyDescent="0.2">
      <c r="B682" s="118"/>
      <c r="C682" s="118"/>
    </row>
    <row r="683" spans="2:3" x14ac:dyDescent="0.2">
      <c r="B683" s="118"/>
      <c r="C683" s="118"/>
    </row>
    <row r="684" spans="2:3" x14ac:dyDescent="0.2">
      <c r="B684" s="118"/>
      <c r="C684" s="118"/>
    </row>
    <row r="685" spans="2:3" x14ac:dyDescent="0.2">
      <c r="B685" s="118"/>
      <c r="C685" s="118"/>
    </row>
    <row r="686" spans="2:3" x14ac:dyDescent="0.2">
      <c r="B686" s="118"/>
      <c r="C686" s="118"/>
    </row>
    <row r="687" spans="2:3" x14ac:dyDescent="0.2">
      <c r="B687" s="118"/>
      <c r="C687" s="118"/>
    </row>
    <row r="688" spans="2:3" x14ac:dyDescent="0.2">
      <c r="B688" s="118"/>
      <c r="C688" s="118"/>
    </row>
    <row r="689" spans="2:3" x14ac:dyDescent="0.2">
      <c r="B689" s="118"/>
      <c r="C689" s="118"/>
    </row>
    <row r="690" spans="2:3" x14ac:dyDescent="0.2">
      <c r="B690" s="118"/>
      <c r="C690" s="118"/>
    </row>
    <row r="691" spans="2:3" x14ac:dyDescent="0.2">
      <c r="B691" s="118"/>
      <c r="C691" s="118"/>
    </row>
    <row r="692" spans="2:3" x14ac:dyDescent="0.2">
      <c r="B692" s="118"/>
      <c r="C692" s="118"/>
    </row>
    <row r="693" spans="2:3" x14ac:dyDescent="0.2">
      <c r="B693" s="118"/>
      <c r="C693" s="118"/>
    </row>
    <row r="694" spans="2:3" x14ac:dyDescent="0.2">
      <c r="B694" s="118"/>
      <c r="C694" s="118"/>
    </row>
    <row r="695" spans="2:3" x14ac:dyDescent="0.2">
      <c r="B695" s="118"/>
      <c r="C695" s="118"/>
    </row>
    <row r="696" spans="2:3" x14ac:dyDescent="0.2">
      <c r="B696" s="118"/>
      <c r="C696" s="118"/>
    </row>
    <row r="697" spans="2:3" x14ac:dyDescent="0.2">
      <c r="B697" s="118"/>
      <c r="C697" s="118"/>
    </row>
    <row r="698" spans="2:3" x14ac:dyDescent="0.2">
      <c r="B698" s="118"/>
      <c r="C698" s="118"/>
    </row>
    <row r="699" spans="2:3" x14ac:dyDescent="0.2">
      <c r="B699" s="118"/>
      <c r="C699" s="118"/>
    </row>
    <row r="700" spans="2:3" x14ac:dyDescent="0.2">
      <c r="B700" s="118"/>
      <c r="C700" s="118"/>
    </row>
    <row r="701" spans="2:3" x14ac:dyDescent="0.2">
      <c r="B701" s="118"/>
      <c r="C701" s="118"/>
    </row>
    <row r="702" spans="2:3" x14ac:dyDescent="0.2">
      <c r="B702" s="118"/>
      <c r="C702" s="118"/>
    </row>
    <row r="703" spans="2:3" x14ac:dyDescent="0.2">
      <c r="B703" s="118"/>
      <c r="C703" s="118"/>
    </row>
    <row r="704" spans="2:3" x14ac:dyDescent="0.2">
      <c r="B704" s="118"/>
      <c r="C704" s="118"/>
    </row>
    <row r="705" spans="2:3" x14ac:dyDescent="0.2">
      <c r="B705" s="118"/>
      <c r="C705" s="118"/>
    </row>
    <row r="706" spans="2:3" x14ac:dyDescent="0.2">
      <c r="B706" s="118"/>
      <c r="C706" s="118"/>
    </row>
    <row r="707" spans="2:3" x14ac:dyDescent="0.2">
      <c r="B707" s="118"/>
      <c r="C707" s="118"/>
    </row>
    <row r="708" spans="2:3" x14ac:dyDescent="0.2">
      <c r="B708" s="118"/>
      <c r="C708" s="118"/>
    </row>
    <row r="709" spans="2:3" x14ac:dyDescent="0.2">
      <c r="B709" s="118"/>
      <c r="C709" s="118"/>
    </row>
    <row r="710" spans="2:3" x14ac:dyDescent="0.2">
      <c r="B710" s="118"/>
      <c r="C710" s="118"/>
    </row>
    <row r="711" spans="2:3" x14ac:dyDescent="0.2">
      <c r="B711" s="118"/>
      <c r="C711" s="118"/>
    </row>
    <row r="712" spans="2:3" x14ac:dyDescent="0.2">
      <c r="B712" s="118"/>
      <c r="C712" s="118"/>
    </row>
    <row r="713" spans="2:3" x14ac:dyDescent="0.2">
      <c r="B713" s="118"/>
      <c r="C713" s="118"/>
    </row>
    <row r="714" spans="2:3" x14ac:dyDescent="0.2">
      <c r="B714" s="118"/>
      <c r="C714" s="118"/>
    </row>
    <row r="715" spans="2:3" x14ac:dyDescent="0.2">
      <c r="B715" s="118"/>
      <c r="C715" s="118"/>
    </row>
    <row r="716" spans="2:3" x14ac:dyDescent="0.2">
      <c r="B716" s="118"/>
      <c r="C716" s="118"/>
    </row>
    <row r="717" spans="2:3" x14ac:dyDescent="0.2">
      <c r="B717" s="118"/>
      <c r="C717" s="118"/>
    </row>
    <row r="718" spans="2:3" x14ac:dyDescent="0.2">
      <c r="B718" s="118"/>
      <c r="C718" s="118"/>
    </row>
    <row r="719" spans="2:3" x14ac:dyDescent="0.2">
      <c r="B719" s="118"/>
      <c r="C719" s="118"/>
    </row>
    <row r="720" spans="2:3" x14ac:dyDescent="0.2">
      <c r="B720" s="118"/>
      <c r="C720" s="118"/>
    </row>
    <row r="721" spans="2:3" x14ac:dyDescent="0.2">
      <c r="B721" s="118"/>
      <c r="C721" s="118"/>
    </row>
    <row r="722" spans="2:3" x14ac:dyDescent="0.2">
      <c r="B722" s="118"/>
      <c r="C722" s="118"/>
    </row>
    <row r="723" spans="2:3" x14ac:dyDescent="0.2">
      <c r="B723" s="118"/>
      <c r="C723" s="118"/>
    </row>
    <row r="724" spans="2:3" x14ac:dyDescent="0.2">
      <c r="B724" s="118"/>
      <c r="C724" s="118"/>
    </row>
    <row r="725" spans="2:3" x14ac:dyDescent="0.2">
      <c r="B725" s="118"/>
      <c r="C725" s="118"/>
    </row>
    <row r="726" spans="2:3" x14ac:dyDescent="0.2">
      <c r="B726" s="118"/>
      <c r="C726" s="118"/>
    </row>
    <row r="727" spans="2:3" x14ac:dyDescent="0.2">
      <c r="B727" s="118"/>
      <c r="C727" s="118"/>
    </row>
    <row r="728" spans="2:3" x14ac:dyDescent="0.2">
      <c r="B728" s="118"/>
      <c r="C728" s="118"/>
    </row>
    <row r="729" spans="2:3" x14ac:dyDescent="0.2">
      <c r="B729" s="118"/>
      <c r="C729" s="118"/>
    </row>
    <row r="730" spans="2:3" x14ac:dyDescent="0.2">
      <c r="B730" s="118"/>
      <c r="C730" s="118"/>
    </row>
    <row r="731" spans="2:3" x14ac:dyDescent="0.2">
      <c r="B731" s="118"/>
      <c r="C731" s="118"/>
    </row>
    <row r="732" spans="2:3" x14ac:dyDescent="0.2">
      <c r="B732" s="118"/>
      <c r="C732" s="118"/>
    </row>
    <row r="733" spans="2:3" x14ac:dyDescent="0.2">
      <c r="B733" s="118"/>
      <c r="C733" s="118"/>
    </row>
    <row r="734" spans="2:3" x14ac:dyDescent="0.2">
      <c r="B734" s="118"/>
      <c r="C734" s="118"/>
    </row>
    <row r="735" spans="2:3" x14ac:dyDescent="0.2">
      <c r="B735" s="118"/>
      <c r="C735" s="118"/>
    </row>
    <row r="736" spans="2:3" x14ac:dyDescent="0.2">
      <c r="B736" s="118"/>
      <c r="C736" s="118"/>
    </row>
    <row r="737" spans="2:3" x14ac:dyDescent="0.2">
      <c r="B737" s="118"/>
      <c r="C737" s="118"/>
    </row>
    <row r="738" spans="2:3" x14ac:dyDescent="0.2">
      <c r="B738" s="118"/>
      <c r="C738" s="118"/>
    </row>
    <row r="739" spans="2:3" x14ac:dyDescent="0.2">
      <c r="B739" s="118"/>
      <c r="C739" s="118"/>
    </row>
    <row r="740" spans="2:3" x14ac:dyDescent="0.2">
      <c r="B740" s="118"/>
      <c r="C740" s="118"/>
    </row>
    <row r="741" spans="2:3" x14ac:dyDescent="0.2">
      <c r="B741" s="118"/>
      <c r="C741" s="118"/>
    </row>
    <row r="742" spans="2:3" x14ac:dyDescent="0.2">
      <c r="B742" s="118"/>
      <c r="C742" s="118"/>
    </row>
    <row r="743" spans="2:3" x14ac:dyDescent="0.2">
      <c r="B743" s="118"/>
      <c r="C743" s="118"/>
    </row>
    <row r="744" spans="2:3" x14ac:dyDescent="0.2">
      <c r="B744" s="118"/>
      <c r="C744" s="118"/>
    </row>
    <row r="745" spans="2:3" x14ac:dyDescent="0.2">
      <c r="B745" s="118"/>
      <c r="C745" s="118"/>
    </row>
    <row r="746" spans="2:3" x14ac:dyDescent="0.2">
      <c r="B746" s="118"/>
      <c r="C746" s="118"/>
    </row>
    <row r="747" spans="2:3" x14ac:dyDescent="0.2">
      <c r="B747" s="118"/>
      <c r="C747" s="118"/>
    </row>
    <row r="748" spans="2:3" x14ac:dyDescent="0.2">
      <c r="B748" s="118"/>
      <c r="C748" s="118"/>
    </row>
    <row r="749" spans="2:3" x14ac:dyDescent="0.2">
      <c r="B749" s="118"/>
      <c r="C749" s="118"/>
    </row>
    <row r="750" spans="2:3" x14ac:dyDescent="0.2">
      <c r="B750" s="118"/>
      <c r="C750" s="118"/>
    </row>
    <row r="751" spans="2:3" x14ac:dyDescent="0.2">
      <c r="B751" s="118"/>
      <c r="C751" s="118"/>
    </row>
    <row r="752" spans="2:3" x14ac:dyDescent="0.2">
      <c r="B752" s="118"/>
      <c r="C752" s="118"/>
    </row>
    <row r="753" spans="2:3" x14ac:dyDescent="0.2">
      <c r="B753" s="118"/>
      <c r="C753" s="118"/>
    </row>
    <row r="754" spans="2:3" x14ac:dyDescent="0.2">
      <c r="B754" s="118"/>
      <c r="C754" s="118"/>
    </row>
    <row r="755" spans="2:3" x14ac:dyDescent="0.2">
      <c r="B755" s="118"/>
      <c r="C755" s="118"/>
    </row>
    <row r="756" spans="2:3" x14ac:dyDescent="0.2">
      <c r="B756" s="118"/>
      <c r="C756" s="118"/>
    </row>
    <row r="757" spans="2:3" x14ac:dyDescent="0.2">
      <c r="B757" s="118"/>
      <c r="C757" s="118"/>
    </row>
    <row r="758" spans="2:3" x14ac:dyDescent="0.2">
      <c r="B758" s="118"/>
      <c r="C758" s="118"/>
    </row>
    <row r="759" spans="2:3" x14ac:dyDescent="0.2">
      <c r="B759" s="118"/>
      <c r="C759" s="118"/>
    </row>
    <row r="760" spans="2:3" x14ac:dyDescent="0.2">
      <c r="B760" s="118"/>
      <c r="C760" s="118"/>
    </row>
    <row r="761" spans="2:3" x14ac:dyDescent="0.2">
      <c r="B761" s="118"/>
      <c r="C761" s="118"/>
    </row>
    <row r="762" spans="2:3" x14ac:dyDescent="0.2">
      <c r="B762" s="118"/>
      <c r="C762" s="118"/>
    </row>
    <row r="763" spans="2:3" x14ac:dyDescent="0.2">
      <c r="B763" s="118"/>
      <c r="C763" s="118"/>
    </row>
    <row r="764" spans="2:3" x14ac:dyDescent="0.2">
      <c r="B764" s="118"/>
      <c r="C764" s="118"/>
    </row>
    <row r="765" spans="2:3" x14ac:dyDescent="0.2">
      <c r="B765" s="118"/>
      <c r="C765" s="118"/>
    </row>
    <row r="766" spans="2:3" x14ac:dyDescent="0.2">
      <c r="B766" s="118"/>
      <c r="C766" s="118"/>
    </row>
    <row r="767" spans="2:3" x14ac:dyDescent="0.2">
      <c r="B767" s="118"/>
      <c r="C767" s="118"/>
    </row>
    <row r="768" spans="2:3" x14ac:dyDescent="0.2">
      <c r="B768" s="118"/>
      <c r="C768" s="118"/>
    </row>
    <row r="769" spans="2:3" x14ac:dyDescent="0.2">
      <c r="B769" s="118"/>
      <c r="C769" s="118"/>
    </row>
    <row r="770" spans="2:3" x14ac:dyDescent="0.2">
      <c r="B770" s="118"/>
      <c r="C770" s="118"/>
    </row>
    <row r="771" spans="2:3" x14ac:dyDescent="0.2">
      <c r="B771" s="118"/>
      <c r="C771" s="118"/>
    </row>
    <row r="772" spans="2:3" x14ac:dyDescent="0.2">
      <c r="B772" s="118"/>
      <c r="C772" s="118"/>
    </row>
    <row r="773" spans="2:3" x14ac:dyDescent="0.2">
      <c r="B773" s="118"/>
      <c r="C773" s="118"/>
    </row>
    <row r="774" spans="2:3" x14ac:dyDescent="0.2">
      <c r="B774" s="118"/>
      <c r="C774" s="118"/>
    </row>
    <row r="775" spans="2:3" x14ac:dyDescent="0.2">
      <c r="B775" s="118"/>
      <c r="C775" s="118"/>
    </row>
    <row r="776" spans="2:3" x14ac:dyDescent="0.2">
      <c r="B776" s="118"/>
      <c r="C776" s="118"/>
    </row>
    <row r="777" spans="2:3" x14ac:dyDescent="0.2">
      <c r="B777" s="118"/>
      <c r="C777" s="118"/>
    </row>
    <row r="778" spans="2:3" x14ac:dyDescent="0.2">
      <c r="B778" s="118"/>
      <c r="C778" s="118"/>
    </row>
    <row r="779" spans="2:3" x14ac:dyDescent="0.2">
      <c r="B779" s="118"/>
      <c r="C779" s="118"/>
    </row>
    <row r="780" spans="2:3" x14ac:dyDescent="0.2">
      <c r="B780" s="118"/>
      <c r="C780" s="118"/>
    </row>
    <row r="781" spans="2:3" x14ac:dyDescent="0.2">
      <c r="B781" s="118"/>
      <c r="C781" s="118"/>
    </row>
    <row r="782" spans="2:3" x14ac:dyDescent="0.2">
      <c r="B782" s="118"/>
      <c r="C782" s="118"/>
    </row>
    <row r="783" spans="2:3" x14ac:dyDescent="0.2">
      <c r="B783" s="118"/>
      <c r="C783" s="118"/>
    </row>
    <row r="784" spans="2:3" x14ac:dyDescent="0.2">
      <c r="B784" s="118"/>
      <c r="C784" s="118"/>
    </row>
    <row r="785" spans="2:3" x14ac:dyDescent="0.2">
      <c r="B785" s="118"/>
      <c r="C785" s="118"/>
    </row>
    <row r="786" spans="2:3" x14ac:dyDescent="0.2">
      <c r="B786" s="118"/>
      <c r="C786" s="118"/>
    </row>
    <row r="787" spans="2:3" x14ac:dyDescent="0.2">
      <c r="B787" s="118"/>
      <c r="C787" s="118"/>
    </row>
    <row r="788" spans="2:3" x14ac:dyDescent="0.2">
      <c r="B788" s="118"/>
      <c r="C788" s="118"/>
    </row>
    <row r="789" spans="2:3" x14ac:dyDescent="0.2">
      <c r="B789" s="118"/>
      <c r="C789" s="118"/>
    </row>
    <row r="790" spans="2:3" x14ac:dyDescent="0.2">
      <c r="B790" s="118"/>
      <c r="C790" s="118"/>
    </row>
    <row r="791" spans="2:3" x14ac:dyDescent="0.2">
      <c r="B791" s="118"/>
      <c r="C791" s="118"/>
    </row>
    <row r="792" spans="2:3" x14ac:dyDescent="0.2">
      <c r="B792" s="118"/>
      <c r="C792" s="118"/>
    </row>
    <row r="793" spans="2:3" x14ac:dyDescent="0.2">
      <c r="B793" s="118"/>
      <c r="C793" s="118"/>
    </row>
    <row r="794" spans="2:3" x14ac:dyDescent="0.2">
      <c r="B794" s="118"/>
      <c r="C794" s="118"/>
    </row>
    <row r="795" spans="2:3" x14ac:dyDescent="0.2">
      <c r="B795" s="118"/>
      <c r="C795" s="118"/>
    </row>
    <row r="796" spans="2:3" x14ac:dyDescent="0.2">
      <c r="B796" s="118"/>
      <c r="C796" s="118"/>
    </row>
    <row r="797" spans="2:3" x14ac:dyDescent="0.2">
      <c r="B797" s="118"/>
      <c r="C797" s="118"/>
    </row>
    <row r="798" spans="2:3" x14ac:dyDescent="0.2">
      <c r="B798" s="118"/>
      <c r="C798" s="118"/>
    </row>
    <row r="799" spans="2:3" x14ac:dyDescent="0.2">
      <c r="B799" s="118"/>
      <c r="C799" s="118"/>
    </row>
    <row r="800" spans="2:3" x14ac:dyDescent="0.2">
      <c r="B800" s="118"/>
      <c r="C800" s="118"/>
    </row>
    <row r="801" spans="2:3" x14ac:dyDescent="0.2">
      <c r="B801" s="118"/>
      <c r="C801" s="118"/>
    </row>
    <row r="802" spans="2:3" x14ac:dyDescent="0.2">
      <c r="B802" s="118"/>
      <c r="C802" s="118"/>
    </row>
    <row r="803" spans="2:3" x14ac:dyDescent="0.2">
      <c r="B803" s="118"/>
      <c r="C803" s="118"/>
    </row>
    <row r="804" spans="2:3" x14ac:dyDescent="0.2">
      <c r="B804" s="118"/>
      <c r="C804" s="118"/>
    </row>
    <row r="805" spans="2:3" x14ac:dyDescent="0.2">
      <c r="B805" s="118"/>
      <c r="C805" s="118"/>
    </row>
    <row r="806" spans="2:3" x14ac:dyDescent="0.2">
      <c r="B806" s="118"/>
      <c r="C806" s="118"/>
    </row>
    <row r="807" spans="2:3" x14ac:dyDescent="0.2">
      <c r="B807" s="118"/>
      <c r="C807" s="118"/>
    </row>
    <row r="808" spans="2:3" x14ac:dyDescent="0.2">
      <c r="B808" s="118"/>
      <c r="C808" s="118"/>
    </row>
    <row r="809" spans="2:3" x14ac:dyDescent="0.2">
      <c r="B809" s="118"/>
      <c r="C809" s="118"/>
    </row>
    <row r="810" spans="2:3" x14ac:dyDescent="0.2">
      <c r="B810" s="118"/>
      <c r="C810" s="118"/>
    </row>
    <row r="811" spans="2:3" x14ac:dyDescent="0.2">
      <c r="B811" s="118"/>
      <c r="C811" s="118"/>
    </row>
    <row r="812" spans="2:3" x14ac:dyDescent="0.2">
      <c r="B812" s="118"/>
      <c r="C812" s="118"/>
    </row>
    <row r="813" spans="2:3" x14ac:dyDescent="0.2">
      <c r="B813" s="118"/>
      <c r="C813" s="118"/>
    </row>
    <row r="814" spans="2:3" x14ac:dyDescent="0.2">
      <c r="B814" s="118"/>
      <c r="C814" s="118"/>
    </row>
    <row r="815" spans="2:3" x14ac:dyDescent="0.2">
      <c r="B815" s="118"/>
      <c r="C815" s="118"/>
    </row>
    <row r="816" spans="2:3" x14ac:dyDescent="0.2">
      <c r="B816" s="118"/>
      <c r="C816" s="118"/>
    </row>
    <row r="817" spans="2:3" x14ac:dyDescent="0.2">
      <c r="B817" s="118"/>
      <c r="C817" s="118"/>
    </row>
    <row r="818" spans="2:3" x14ac:dyDescent="0.2">
      <c r="B818" s="118"/>
      <c r="C818" s="118"/>
    </row>
    <row r="819" spans="2:3" x14ac:dyDescent="0.2">
      <c r="B819" s="118"/>
      <c r="C819" s="118"/>
    </row>
    <row r="820" spans="2:3" x14ac:dyDescent="0.2">
      <c r="B820" s="118"/>
      <c r="C820" s="118"/>
    </row>
    <row r="821" spans="2:3" x14ac:dyDescent="0.2">
      <c r="B821" s="118"/>
      <c r="C821" s="118"/>
    </row>
    <row r="822" spans="2:3" x14ac:dyDescent="0.2">
      <c r="B822" s="118"/>
      <c r="C822" s="118"/>
    </row>
    <row r="823" spans="2:3" x14ac:dyDescent="0.2">
      <c r="B823" s="118"/>
      <c r="C823" s="118"/>
    </row>
    <row r="824" spans="2:3" x14ac:dyDescent="0.2">
      <c r="B824" s="118"/>
      <c r="C824" s="118"/>
    </row>
    <row r="825" spans="2:3" x14ac:dyDescent="0.2">
      <c r="B825" s="118"/>
      <c r="C825" s="118"/>
    </row>
    <row r="826" spans="2:3" x14ac:dyDescent="0.2">
      <c r="B826" s="118"/>
      <c r="C826" s="118"/>
    </row>
    <row r="827" spans="2:3" x14ac:dyDescent="0.2">
      <c r="B827" s="118"/>
      <c r="C827" s="118"/>
    </row>
    <row r="828" spans="2:3" x14ac:dyDescent="0.2">
      <c r="B828" s="118"/>
      <c r="C828" s="118"/>
    </row>
    <row r="829" spans="2:3" x14ac:dyDescent="0.2">
      <c r="B829" s="118"/>
      <c r="C829" s="118"/>
    </row>
    <row r="830" spans="2:3" x14ac:dyDescent="0.2">
      <c r="B830" s="118"/>
      <c r="C830" s="118"/>
    </row>
    <row r="831" spans="2:3" x14ac:dyDescent="0.2">
      <c r="B831" s="118"/>
      <c r="C831" s="118"/>
    </row>
    <row r="832" spans="2:3" x14ac:dyDescent="0.2">
      <c r="B832" s="118"/>
      <c r="C832" s="118"/>
    </row>
    <row r="833" spans="2:3" x14ac:dyDescent="0.2">
      <c r="B833" s="118"/>
      <c r="C833" s="118"/>
    </row>
    <row r="834" spans="2:3" x14ac:dyDescent="0.2">
      <c r="B834" s="118"/>
      <c r="C834" s="118"/>
    </row>
    <row r="835" spans="2:3" x14ac:dyDescent="0.2">
      <c r="B835" s="118"/>
      <c r="C835" s="118"/>
    </row>
    <row r="836" spans="2:3" x14ac:dyDescent="0.2">
      <c r="B836" s="118"/>
      <c r="C836" s="118"/>
    </row>
    <row r="837" spans="2:3" x14ac:dyDescent="0.2">
      <c r="B837" s="118"/>
      <c r="C837" s="118"/>
    </row>
    <row r="838" spans="2:3" x14ac:dyDescent="0.2">
      <c r="B838" s="118"/>
      <c r="C838" s="118"/>
    </row>
    <row r="839" spans="2:3" x14ac:dyDescent="0.2">
      <c r="B839" s="118"/>
      <c r="C839" s="118"/>
    </row>
    <row r="840" spans="2:3" x14ac:dyDescent="0.2">
      <c r="B840" s="118"/>
      <c r="C840" s="118"/>
    </row>
    <row r="841" spans="2:3" x14ac:dyDescent="0.2">
      <c r="B841" s="118"/>
      <c r="C841" s="118"/>
    </row>
    <row r="842" spans="2:3" x14ac:dyDescent="0.2">
      <c r="B842" s="118"/>
      <c r="C842" s="118"/>
    </row>
    <row r="843" spans="2:3" x14ac:dyDescent="0.2">
      <c r="B843" s="118"/>
      <c r="C843" s="118"/>
    </row>
    <row r="844" spans="2:3" x14ac:dyDescent="0.2">
      <c r="B844" s="118"/>
      <c r="C844" s="118"/>
    </row>
    <row r="845" spans="2:3" x14ac:dyDescent="0.2">
      <c r="B845" s="118"/>
      <c r="C845" s="118"/>
    </row>
    <row r="846" spans="2:3" x14ac:dyDescent="0.2">
      <c r="B846" s="118"/>
      <c r="C846" s="118"/>
    </row>
    <row r="847" spans="2:3" x14ac:dyDescent="0.2">
      <c r="B847" s="118"/>
      <c r="C847" s="118"/>
    </row>
    <row r="848" spans="2:3" x14ac:dyDescent="0.2">
      <c r="B848" s="118"/>
      <c r="C848" s="118"/>
    </row>
    <row r="849" spans="2:3" x14ac:dyDescent="0.2">
      <c r="B849" s="118"/>
      <c r="C849" s="118"/>
    </row>
    <row r="850" spans="2:3" x14ac:dyDescent="0.2">
      <c r="B850" s="118"/>
      <c r="C850" s="118"/>
    </row>
    <row r="851" spans="2:3" x14ac:dyDescent="0.2">
      <c r="B851" s="118"/>
      <c r="C851" s="118"/>
    </row>
    <row r="852" spans="2:3" x14ac:dyDescent="0.2">
      <c r="B852" s="118"/>
      <c r="C852" s="118"/>
    </row>
    <row r="853" spans="2:3" x14ac:dyDescent="0.2">
      <c r="B853" s="118"/>
      <c r="C853" s="118"/>
    </row>
    <row r="854" spans="2:3" x14ac:dyDescent="0.2">
      <c r="B854" s="118"/>
      <c r="C854" s="118"/>
    </row>
    <row r="855" spans="2:3" x14ac:dyDescent="0.2">
      <c r="B855" s="118"/>
      <c r="C855" s="118"/>
    </row>
    <row r="856" spans="2:3" x14ac:dyDescent="0.2">
      <c r="B856" s="118"/>
      <c r="C856" s="118"/>
    </row>
    <row r="857" spans="2:3" x14ac:dyDescent="0.2">
      <c r="B857" s="118"/>
      <c r="C857" s="118"/>
    </row>
    <row r="858" spans="2:3" x14ac:dyDescent="0.2">
      <c r="B858" s="118"/>
      <c r="C858" s="118"/>
    </row>
    <row r="859" spans="2:3" x14ac:dyDescent="0.2">
      <c r="B859" s="118"/>
      <c r="C859" s="118"/>
    </row>
    <row r="860" spans="2:3" x14ac:dyDescent="0.2">
      <c r="B860" s="118"/>
      <c r="C860" s="118"/>
    </row>
    <row r="861" spans="2:3" x14ac:dyDescent="0.2">
      <c r="B861" s="118"/>
      <c r="C861" s="118"/>
    </row>
    <row r="862" spans="2:3" x14ac:dyDescent="0.2">
      <c r="B862" s="118"/>
      <c r="C862" s="118"/>
    </row>
    <row r="863" spans="2:3" x14ac:dyDescent="0.2">
      <c r="B863" s="118"/>
      <c r="C863" s="118"/>
    </row>
    <row r="864" spans="2:3" x14ac:dyDescent="0.2">
      <c r="B864" s="118"/>
      <c r="C864" s="118"/>
    </row>
    <row r="865" spans="2:3" x14ac:dyDescent="0.2">
      <c r="B865" s="118"/>
      <c r="C865" s="118"/>
    </row>
    <row r="866" spans="2:3" x14ac:dyDescent="0.2">
      <c r="B866" s="118"/>
      <c r="C866" s="118"/>
    </row>
    <row r="867" spans="2:3" x14ac:dyDescent="0.2">
      <c r="B867" s="118"/>
      <c r="C867" s="118"/>
    </row>
    <row r="868" spans="2:3" x14ac:dyDescent="0.2">
      <c r="B868" s="118"/>
      <c r="C868" s="118"/>
    </row>
    <row r="869" spans="2:3" x14ac:dyDescent="0.2">
      <c r="B869" s="118"/>
      <c r="C869" s="118"/>
    </row>
    <row r="870" spans="2:3" x14ac:dyDescent="0.2">
      <c r="B870" s="118"/>
      <c r="C870" s="118"/>
    </row>
    <row r="871" spans="2:3" x14ac:dyDescent="0.2">
      <c r="B871" s="118"/>
      <c r="C871" s="118"/>
    </row>
    <row r="872" spans="2:3" x14ac:dyDescent="0.2">
      <c r="B872" s="118"/>
      <c r="C872" s="118"/>
    </row>
    <row r="873" spans="2:3" x14ac:dyDescent="0.2">
      <c r="B873" s="118"/>
      <c r="C873" s="118"/>
    </row>
    <row r="874" spans="2:3" x14ac:dyDescent="0.2">
      <c r="B874" s="118"/>
      <c r="C874" s="118"/>
    </row>
    <row r="875" spans="2:3" x14ac:dyDescent="0.2">
      <c r="B875" s="118"/>
      <c r="C875" s="118"/>
    </row>
    <row r="876" spans="2:3" x14ac:dyDescent="0.2">
      <c r="B876" s="118"/>
      <c r="C876" s="118"/>
    </row>
    <row r="877" spans="2:3" x14ac:dyDescent="0.2">
      <c r="B877" s="118"/>
      <c r="C877" s="118"/>
    </row>
    <row r="878" spans="2:3" x14ac:dyDescent="0.2">
      <c r="B878" s="118"/>
      <c r="C878" s="118"/>
    </row>
    <row r="879" spans="2:3" x14ac:dyDescent="0.2">
      <c r="B879" s="118"/>
      <c r="C879" s="118"/>
    </row>
    <row r="880" spans="2:3" x14ac:dyDescent="0.2">
      <c r="B880" s="118"/>
      <c r="C880" s="118"/>
    </row>
    <row r="881" spans="2:3" x14ac:dyDescent="0.2">
      <c r="B881" s="118"/>
      <c r="C881" s="118"/>
    </row>
    <row r="882" spans="2:3" x14ac:dyDescent="0.2">
      <c r="B882" s="118"/>
      <c r="C882" s="118"/>
    </row>
    <row r="883" spans="2:3" x14ac:dyDescent="0.2">
      <c r="B883" s="118"/>
      <c r="C883" s="118"/>
    </row>
    <row r="884" spans="2:3" x14ac:dyDescent="0.2">
      <c r="B884" s="118"/>
      <c r="C884" s="118"/>
    </row>
    <row r="885" spans="2:3" x14ac:dyDescent="0.2">
      <c r="B885" s="118"/>
      <c r="C885" s="118"/>
    </row>
    <row r="886" spans="2:3" x14ac:dyDescent="0.2">
      <c r="B886" s="118"/>
      <c r="C886" s="118"/>
    </row>
    <row r="887" spans="2:3" x14ac:dyDescent="0.2">
      <c r="B887" s="118"/>
      <c r="C887" s="118"/>
    </row>
    <row r="888" spans="2:3" x14ac:dyDescent="0.2">
      <c r="B888" s="118"/>
      <c r="C888" s="118"/>
    </row>
    <row r="889" spans="2:3" x14ac:dyDescent="0.2">
      <c r="B889" s="118"/>
      <c r="C889" s="118"/>
    </row>
    <row r="890" spans="2:3" x14ac:dyDescent="0.2">
      <c r="B890" s="118"/>
      <c r="C890" s="118"/>
    </row>
    <row r="891" spans="2:3" x14ac:dyDescent="0.2">
      <c r="B891" s="118"/>
      <c r="C891" s="118"/>
    </row>
    <row r="892" spans="2:3" x14ac:dyDescent="0.2">
      <c r="B892" s="118"/>
      <c r="C892" s="118"/>
    </row>
    <row r="893" spans="2:3" x14ac:dyDescent="0.2">
      <c r="B893" s="118"/>
      <c r="C893" s="118"/>
    </row>
    <row r="894" spans="2:3" x14ac:dyDescent="0.2">
      <c r="B894" s="118"/>
      <c r="C894" s="118"/>
    </row>
    <row r="895" spans="2:3" x14ac:dyDescent="0.2">
      <c r="B895" s="118"/>
      <c r="C895" s="118"/>
    </row>
    <row r="896" spans="2:3" x14ac:dyDescent="0.2">
      <c r="B896" s="118"/>
      <c r="C896" s="118"/>
    </row>
    <row r="897" spans="2:3" x14ac:dyDescent="0.2">
      <c r="B897" s="118"/>
      <c r="C897" s="118"/>
    </row>
    <row r="898" spans="2:3" x14ac:dyDescent="0.2">
      <c r="B898" s="118"/>
      <c r="C898" s="118"/>
    </row>
    <row r="899" spans="2:3" x14ac:dyDescent="0.2">
      <c r="B899" s="118"/>
      <c r="C899" s="118"/>
    </row>
    <row r="900" spans="2:3" x14ac:dyDescent="0.2">
      <c r="B900" s="118"/>
      <c r="C900" s="118"/>
    </row>
    <row r="901" spans="2:3" x14ac:dyDescent="0.2">
      <c r="B901" s="118"/>
      <c r="C901" s="118"/>
    </row>
    <row r="902" spans="2:3" x14ac:dyDescent="0.2">
      <c r="B902" s="118"/>
      <c r="C902" s="118"/>
    </row>
    <row r="903" spans="2:3" x14ac:dyDescent="0.2">
      <c r="B903" s="118"/>
      <c r="C903" s="118"/>
    </row>
    <row r="904" spans="2:3" x14ac:dyDescent="0.2">
      <c r="B904" s="118"/>
      <c r="C904" s="118"/>
    </row>
    <row r="905" spans="2:3" x14ac:dyDescent="0.2">
      <c r="B905" s="118"/>
      <c r="C905" s="118"/>
    </row>
    <row r="906" spans="2:3" x14ac:dyDescent="0.2">
      <c r="B906" s="118"/>
      <c r="C906" s="118"/>
    </row>
    <row r="907" spans="2:3" x14ac:dyDescent="0.2">
      <c r="B907" s="118"/>
      <c r="C907" s="118"/>
    </row>
    <row r="908" spans="2:3" x14ac:dyDescent="0.2">
      <c r="B908" s="118"/>
      <c r="C908" s="118"/>
    </row>
    <row r="909" spans="2:3" x14ac:dyDescent="0.2">
      <c r="B909" s="118"/>
      <c r="C909" s="118"/>
    </row>
    <row r="910" spans="2:3" x14ac:dyDescent="0.2">
      <c r="B910" s="118"/>
      <c r="C910" s="118"/>
    </row>
    <row r="911" spans="2:3" x14ac:dyDescent="0.2">
      <c r="B911" s="118"/>
      <c r="C911" s="118"/>
    </row>
    <row r="912" spans="2:3" x14ac:dyDescent="0.2">
      <c r="B912" s="118"/>
      <c r="C912" s="118"/>
    </row>
    <row r="913" spans="2:3" x14ac:dyDescent="0.2">
      <c r="B913" s="118"/>
      <c r="C913" s="118"/>
    </row>
    <row r="914" spans="2:3" x14ac:dyDescent="0.2">
      <c r="B914" s="118"/>
      <c r="C914" s="118"/>
    </row>
    <row r="915" spans="2:3" x14ac:dyDescent="0.2">
      <c r="B915" s="118"/>
      <c r="C915" s="118"/>
    </row>
    <row r="916" spans="2:3" x14ac:dyDescent="0.2">
      <c r="B916" s="118"/>
      <c r="C916" s="118"/>
    </row>
    <row r="917" spans="2:3" x14ac:dyDescent="0.2">
      <c r="B917" s="118"/>
      <c r="C917" s="118"/>
    </row>
    <row r="918" spans="2:3" x14ac:dyDescent="0.2">
      <c r="B918" s="118"/>
      <c r="C918" s="118"/>
    </row>
    <row r="919" spans="2:3" x14ac:dyDescent="0.2">
      <c r="B919" s="118"/>
      <c r="C919" s="118"/>
    </row>
    <row r="920" spans="2:3" x14ac:dyDescent="0.2">
      <c r="B920" s="118"/>
      <c r="C920" s="118"/>
    </row>
    <row r="921" spans="2:3" x14ac:dyDescent="0.2">
      <c r="B921" s="118"/>
      <c r="C921" s="118"/>
    </row>
    <row r="922" spans="2:3" x14ac:dyDescent="0.2">
      <c r="B922" s="118"/>
      <c r="C922" s="118"/>
    </row>
    <row r="923" spans="2:3" x14ac:dyDescent="0.2">
      <c r="B923" s="118"/>
      <c r="C923" s="118"/>
    </row>
    <row r="924" spans="2:3" x14ac:dyDescent="0.2">
      <c r="B924" s="118"/>
      <c r="C924" s="118"/>
    </row>
    <row r="925" spans="2:3" x14ac:dyDescent="0.2">
      <c r="B925" s="118"/>
      <c r="C925" s="118"/>
    </row>
    <row r="926" spans="2:3" x14ac:dyDescent="0.2">
      <c r="B926" s="118"/>
      <c r="C926" s="118"/>
    </row>
    <row r="927" spans="2:3" x14ac:dyDescent="0.2">
      <c r="B927" s="118"/>
      <c r="C927" s="118"/>
    </row>
    <row r="928" spans="2:3" x14ac:dyDescent="0.2">
      <c r="B928" s="118"/>
      <c r="C928" s="118"/>
    </row>
    <row r="929" spans="2:3" x14ac:dyDescent="0.2">
      <c r="B929" s="118"/>
      <c r="C929" s="118"/>
    </row>
    <row r="930" spans="2:3" x14ac:dyDescent="0.2">
      <c r="B930" s="118"/>
      <c r="C930" s="118"/>
    </row>
    <row r="931" spans="2:3" x14ac:dyDescent="0.2">
      <c r="B931" s="118"/>
      <c r="C931" s="118"/>
    </row>
    <row r="932" spans="2:3" x14ac:dyDescent="0.2">
      <c r="B932" s="118"/>
      <c r="C932" s="118"/>
    </row>
    <row r="933" spans="2:3" x14ac:dyDescent="0.2">
      <c r="B933" s="118"/>
      <c r="C933" s="118"/>
    </row>
    <row r="934" spans="2:3" x14ac:dyDescent="0.2">
      <c r="B934" s="118"/>
      <c r="C934" s="118"/>
    </row>
    <row r="935" spans="2:3" x14ac:dyDescent="0.2">
      <c r="B935" s="118"/>
      <c r="C935" s="118"/>
    </row>
    <row r="936" spans="2:3" x14ac:dyDescent="0.2">
      <c r="B936" s="118"/>
      <c r="C936" s="118"/>
    </row>
    <row r="937" spans="2:3" x14ac:dyDescent="0.2">
      <c r="B937" s="118"/>
      <c r="C937" s="118"/>
    </row>
    <row r="938" spans="2:3" x14ac:dyDescent="0.2">
      <c r="B938" s="118"/>
      <c r="C938" s="118"/>
    </row>
    <row r="939" spans="2:3" x14ac:dyDescent="0.2">
      <c r="B939" s="118"/>
      <c r="C939" s="118"/>
    </row>
    <row r="940" spans="2:3" x14ac:dyDescent="0.2">
      <c r="B940" s="118"/>
      <c r="C940" s="118"/>
    </row>
    <row r="941" spans="2:3" x14ac:dyDescent="0.2">
      <c r="B941" s="118"/>
      <c r="C941" s="118"/>
    </row>
    <row r="942" spans="2:3" x14ac:dyDescent="0.2">
      <c r="B942" s="118"/>
      <c r="C942" s="118"/>
    </row>
    <row r="943" spans="2:3" x14ac:dyDescent="0.2">
      <c r="B943" s="118"/>
      <c r="C943" s="118"/>
    </row>
    <row r="944" spans="2:3" x14ac:dyDescent="0.2">
      <c r="B944" s="118"/>
      <c r="C944" s="118"/>
    </row>
    <row r="945" spans="2:3" x14ac:dyDescent="0.2">
      <c r="B945" s="118"/>
      <c r="C945" s="118"/>
    </row>
    <row r="946" spans="2:3" x14ac:dyDescent="0.2">
      <c r="B946" s="118"/>
      <c r="C946" s="118"/>
    </row>
    <row r="947" spans="2:3" x14ac:dyDescent="0.2">
      <c r="B947" s="118"/>
      <c r="C947" s="118"/>
    </row>
    <row r="948" spans="2:3" x14ac:dyDescent="0.2">
      <c r="B948" s="118"/>
      <c r="C948" s="118"/>
    </row>
    <row r="949" spans="2:3" x14ac:dyDescent="0.2">
      <c r="B949" s="118"/>
      <c r="C949" s="118"/>
    </row>
    <row r="950" spans="2:3" x14ac:dyDescent="0.2">
      <c r="B950" s="118"/>
      <c r="C950" s="118"/>
    </row>
    <row r="951" spans="2:3" x14ac:dyDescent="0.2">
      <c r="B951" s="118"/>
      <c r="C951" s="118"/>
    </row>
    <row r="952" spans="2:3" x14ac:dyDescent="0.2">
      <c r="B952" s="118"/>
      <c r="C952" s="118"/>
    </row>
    <row r="953" spans="2:3" x14ac:dyDescent="0.2">
      <c r="B953" s="118"/>
      <c r="C953" s="118"/>
    </row>
    <row r="954" spans="2:3" x14ac:dyDescent="0.2">
      <c r="B954" s="118"/>
      <c r="C954" s="118"/>
    </row>
    <row r="955" spans="2:3" x14ac:dyDescent="0.2">
      <c r="B955" s="118"/>
      <c r="C955" s="118"/>
    </row>
    <row r="956" spans="2:3" x14ac:dyDescent="0.2">
      <c r="B956" s="118"/>
      <c r="C956" s="118"/>
    </row>
    <row r="957" spans="2:3" x14ac:dyDescent="0.2">
      <c r="B957" s="118"/>
      <c r="C957" s="118"/>
    </row>
    <row r="958" spans="2:3" x14ac:dyDescent="0.2">
      <c r="B958" s="118"/>
      <c r="C958" s="118"/>
    </row>
    <row r="959" spans="2:3" x14ac:dyDescent="0.2">
      <c r="B959" s="118"/>
      <c r="C959" s="118"/>
    </row>
    <row r="960" spans="2:3" x14ac:dyDescent="0.2">
      <c r="B960" s="118"/>
      <c r="C960" s="118"/>
    </row>
    <row r="961" spans="2:3" x14ac:dyDescent="0.2">
      <c r="B961" s="118"/>
      <c r="C961" s="118"/>
    </row>
    <row r="962" spans="2:3" x14ac:dyDescent="0.2">
      <c r="B962" s="118"/>
      <c r="C962" s="118"/>
    </row>
    <row r="963" spans="2:3" x14ac:dyDescent="0.2">
      <c r="B963" s="118"/>
      <c r="C963" s="118"/>
    </row>
    <row r="964" spans="2:3" x14ac:dyDescent="0.2">
      <c r="B964" s="118"/>
      <c r="C964" s="118"/>
    </row>
    <row r="965" spans="2:3" x14ac:dyDescent="0.2">
      <c r="B965" s="118"/>
      <c r="C965" s="118"/>
    </row>
    <row r="966" spans="2:3" x14ac:dyDescent="0.2">
      <c r="B966" s="118"/>
      <c r="C966" s="118"/>
    </row>
    <row r="967" spans="2:3" x14ac:dyDescent="0.2">
      <c r="B967" s="118"/>
      <c r="C967" s="118"/>
    </row>
    <row r="968" spans="2:3" x14ac:dyDescent="0.2">
      <c r="B968" s="118"/>
      <c r="C968" s="118"/>
    </row>
    <row r="969" spans="2:3" x14ac:dyDescent="0.2">
      <c r="B969" s="118"/>
      <c r="C969" s="118"/>
    </row>
    <row r="970" spans="2:3" x14ac:dyDescent="0.2">
      <c r="B970" s="118"/>
      <c r="C970" s="118"/>
    </row>
    <row r="971" spans="2:3" x14ac:dyDescent="0.2">
      <c r="B971" s="118"/>
      <c r="C971" s="118"/>
    </row>
    <row r="972" spans="2:3" x14ac:dyDescent="0.2">
      <c r="B972" s="118"/>
      <c r="C972" s="118"/>
    </row>
    <row r="973" spans="2:3" x14ac:dyDescent="0.2">
      <c r="B973" s="118"/>
      <c r="C973" s="118"/>
    </row>
    <row r="974" spans="2:3" x14ac:dyDescent="0.2">
      <c r="B974" s="118"/>
      <c r="C974" s="118"/>
    </row>
    <row r="975" spans="2:3" x14ac:dyDescent="0.2">
      <c r="B975" s="118"/>
      <c r="C975" s="118"/>
    </row>
    <row r="976" spans="2:3" x14ac:dyDescent="0.2">
      <c r="B976" s="118"/>
      <c r="C976" s="118"/>
    </row>
    <row r="977" spans="2:3" x14ac:dyDescent="0.2">
      <c r="B977" s="118"/>
      <c r="C977" s="118"/>
    </row>
    <row r="978" spans="2:3" x14ac:dyDescent="0.2">
      <c r="B978" s="118"/>
      <c r="C978" s="118"/>
    </row>
    <row r="979" spans="2:3" x14ac:dyDescent="0.2">
      <c r="B979" s="118"/>
      <c r="C979" s="118"/>
    </row>
    <row r="980" spans="2:3" x14ac:dyDescent="0.2">
      <c r="B980" s="118"/>
      <c r="C980" s="118"/>
    </row>
    <row r="981" spans="2:3" x14ac:dyDescent="0.2">
      <c r="B981" s="118"/>
      <c r="C981" s="118"/>
    </row>
    <row r="982" spans="2:3" x14ac:dyDescent="0.2">
      <c r="B982" s="118"/>
      <c r="C982" s="118"/>
    </row>
    <row r="983" spans="2:3" x14ac:dyDescent="0.2">
      <c r="B983" s="118"/>
      <c r="C983" s="118"/>
    </row>
    <row r="984" spans="2:3" x14ac:dyDescent="0.2">
      <c r="B984" s="118"/>
      <c r="C984" s="118"/>
    </row>
    <row r="985" spans="2:3" x14ac:dyDescent="0.2">
      <c r="B985" s="118"/>
      <c r="C985" s="118"/>
    </row>
    <row r="986" spans="2:3" x14ac:dyDescent="0.2">
      <c r="B986" s="118"/>
      <c r="C986" s="118"/>
    </row>
    <row r="987" spans="2:3" x14ac:dyDescent="0.2">
      <c r="B987" s="118"/>
      <c r="C987" s="118"/>
    </row>
    <row r="988" spans="2:3" x14ac:dyDescent="0.2">
      <c r="B988" s="118"/>
      <c r="C988" s="118"/>
    </row>
    <row r="989" spans="2:3" x14ac:dyDescent="0.2">
      <c r="B989" s="118"/>
      <c r="C989" s="118"/>
    </row>
    <row r="990" spans="2:3" x14ac:dyDescent="0.2">
      <c r="B990" s="118"/>
      <c r="C990" s="118"/>
    </row>
    <row r="991" spans="2:3" x14ac:dyDescent="0.2">
      <c r="B991" s="118"/>
      <c r="C991" s="118"/>
    </row>
    <row r="992" spans="2:3" x14ac:dyDescent="0.2">
      <c r="B992" s="118"/>
      <c r="C992" s="118"/>
    </row>
    <row r="993" spans="2:3" x14ac:dyDescent="0.2">
      <c r="B993" s="118"/>
      <c r="C993" s="118"/>
    </row>
    <row r="994" spans="2:3" x14ac:dyDescent="0.2">
      <c r="B994" s="118"/>
      <c r="C994" s="118"/>
    </row>
    <row r="995" spans="2:3" x14ac:dyDescent="0.2">
      <c r="B995" s="118"/>
      <c r="C995" s="118"/>
    </row>
    <row r="996" spans="2:3" x14ac:dyDescent="0.2">
      <c r="B996" s="118"/>
      <c r="C996" s="118"/>
    </row>
    <row r="997" spans="2:3" x14ac:dyDescent="0.2">
      <c r="B997" s="118"/>
      <c r="C997" s="118"/>
    </row>
    <row r="998" spans="2:3" x14ac:dyDescent="0.2">
      <c r="B998" s="118"/>
      <c r="C998" s="118"/>
    </row>
    <row r="999" spans="2:3" x14ac:dyDescent="0.2">
      <c r="B999" s="118"/>
      <c r="C999" s="118"/>
    </row>
    <row r="1000" spans="2:3" x14ac:dyDescent="0.2">
      <c r="B1000" s="118"/>
      <c r="C1000" s="118"/>
    </row>
    <row r="1001" spans="2:3" x14ac:dyDescent="0.2">
      <c r="B1001" s="118"/>
      <c r="C1001" s="118"/>
    </row>
    <row r="1002" spans="2:3" x14ac:dyDescent="0.2">
      <c r="B1002" s="118"/>
      <c r="C1002" s="118"/>
    </row>
    <row r="1003" spans="2:3" x14ac:dyDescent="0.2">
      <c r="B1003" s="118"/>
      <c r="C1003" s="118"/>
    </row>
    <row r="1004" spans="2:3" x14ac:dyDescent="0.2">
      <c r="B1004" s="118"/>
      <c r="C1004" s="118"/>
    </row>
    <row r="1005" spans="2:3" x14ac:dyDescent="0.2">
      <c r="B1005" s="118"/>
      <c r="C1005" s="118"/>
    </row>
    <row r="1006" spans="2:3" x14ac:dyDescent="0.2">
      <c r="B1006" s="118"/>
      <c r="C1006" s="118"/>
    </row>
    <row r="1007" spans="2:3" x14ac:dyDescent="0.2">
      <c r="B1007" s="118"/>
      <c r="C1007" s="118"/>
    </row>
    <row r="1008" spans="2:3" x14ac:dyDescent="0.2">
      <c r="B1008" s="118"/>
      <c r="C1008" s="118"/>
    </row>
    <row r="1009" spans="2:3" x14ac:dyDescent="0.2">
      <c r="B1009" s="118"/>
      <c r="C1009" s="118"/>
    </row>
    <row r="1010" spans="2:3" x14ac:dyDescent="0.2">
      <c r="B1010" s="118"/>
      <c r="C1010" s="118"/>
    </row>
    <row r="1011" spans="2:3" x14ac:dyDescent="0.2">
      <c r="B1011" s="118"/>
      <c r="C1011" s="118"/>
    </row>
    <row r="1012" spans="2:3" x14ac:dyDescent="0.2">
      <c r="B1012" s="118"/>
      <c r="C1012" s="118"/>
    </row>
    <row r="1013" spans="2:3" x14ac:dyDescent="0.2">
      <c r="B1013" s="118"/>
      <c r="C1013" s="118"/>
    </row>
    <row r="1014" spans="2:3" x14ac:dyDescent="0.2">
      <c r="B1014" s="118"/>
      <c r="C1014" s="118"/>
    </row>
    <row r="1015" spans="2:3" x14ac:dyDescent="0.2">
      <c r="B1015" s="118"/>
      <c r="C1015" s="118"/>
    </row>
    <row r="1016" spans="2:3" x14ac:dyDescent="0.2">
      <c r="B1016" s="118"/>
      <c r="C1016" s="118"/>
    </row>
    <row r="1017" spans="2:3" x14ac:dyDescent="0.2">
      <c r="B1017" s="118"/>
      <c r="C1017" s="118"/>
    </row>
    <row r="1018" spans="2:3" x14ac:dyDescent="0.2">
      <c r="B1018" s="118"/>
      <c r="C1018" s="118"/>
    </row>
    <row r="1019" spans="2:3" x14ac:dyDescent="0.2">
      <c r="B1019" s="118"/>
      <c r="C1019" s="118"/>
    </row>
    <row r="1020" spans="2:3" x14ac:dyDescent="0.2">
      <c r="B1020" s="118"/>
      <c r="C1020" s="118"/>
    </row>
    <row r="1021" spans="2:3" x14ac:dyDescent="0.2">
      <c r="B1021" s="118"/>
      <c r="C1021" s="118"/>
    </row>
    <row r="1022" spans="2:3" x14ac:dyDescent="0.2">
      <c r="B1022" s="118"/>
      <c r="C1022" s="118"/>
    </row>
    <row r="1023" spans="2:3" x14ac:dyDescent="0.2">
      <c r="B1023" s="118"/>
      <c r="C1023" s="118"/>
    </row>
    <row r="1024" spans="2:3" x14ac:dyDescent="0.2">
      <c r="B1024" s="118"/>
      <c r="C1024" s="118"/>
    </row>
    <row r="1025" spans="2:3" x14ac:dyDescent="0.2">
      <c r="B1025" s="118"/>
      <c r="C1025" s="118"/>
    </row>
    <row r="1026" spans="2:3" x14ac:dyDescent="0.2">
      <c r="B1026" s="118"/>
      <c r="C1026" s="118"/>
    </row>
    <row r="1027" spans="2:3" x14ac:dyDescent="0.2">
      <c r="B1027" s="118"/>
      <c r="C1027" s="118"/>
    </row>
    <row r="1028" spans="2:3" x14ac:dyDescent="0.2">
      <c r="B1028" s="118"/>
      <c r="C1028" s="118"/>
    </row>
    <row r="1029" spans="2:3" x14ac:dyDescent="0.2">
      <c r="B1029" s="118"/>
      <c r="C1029" s="118"/>
    </row>
    <row r="1030" spans="2:3" x14ac:dyDescent="0.2">
      <c r="B1030" s="118"/>
      <c r="C1030" s="118"/>
    </row>
    <row r="1031" spans="2:3" x14ac:dyDescent="0.2">
      <c r="B1031" s="118"/>
      <c r="C1031" s="118"/>
    </row>
    <row r="1032" spans="2:3" x14ac:dyDescent="0.2">
      <c r="B1032" s="118"/>
      <c r="C1032" s="118"/>
    </row>
    <row r="1033" spans="2:3" x14ac:dyDescent="0.2">
      <c r="B1033" s="118"/>
      <c r="C1033" s="118"/>
    </row>
    <row r="1034" spans="2:3" x14ac:dyDescent="0.2">
      <c r="B1034" s="118"/>
      <c r="C1034" s="118"/>
    </row>
    <row r="1035" spans="2:3" x14ac:dyDescent="0.2">
      <c r="B1035" s="118"/>
      <c r="C1035" s="118"/>
    </row>
    <row r="1036" spans="2:3" x14ac:dyDescent="0.2">
      <c r="B1036" s="118"/>
      <c r="C1036" s="118"/>
    </row>
    <row r="1037" spans="2:3" x14ac:dyDescent="0.2">
      <c r="B1037" s="118"/>
      <c r="C1037" s="118"/>
    </row>
    <row r="1038" spans="2:3" x14ac:dyDescent="0.2">
      <c r="B1038" s="118"/>
      <c r="C1038" s="118"/>
    </row>
    <row r="1039" spans="2:3" x14ac:dyDescent="0.2">
      <c r="B1039" s="118"/>
      <c r="C1039" s="118"/>
    </row>
    <row r="1040" spans="2:3" x14ac:dyDescent="0.2">
      <c r="B1040" s="118"/>
      <c r="C1040" s="118"/>
    </row>
    <row r="1041" spans="2:3" x14ac:dyDescent="0.2">
      <c r="B1041" s="118"/>
      <c r="C1041" s="118"/>
    </row>
    <row r="1042" spans="2:3" x14ac:dyDescent="0.2">
      <c r="B1042" s="118"/>
      <c r="C1042" s="118"/>
    </row>
    <row r="1043" spans="2:3" x14ac:dyDescent="0.2">
      <c r="B1043" s="118"/>
      <c r="C1043" s="118"/>
    </row>
    <row r="1044" spans="2:3" x14ac:dyDescent="0.2">
      <c r="B1044" s="118"/>
      <c r="C1044" s="118"/>
    </row>
    <row r="1045" spans="2:3" x14ac:dyDescent="0.2">
      <c r="B1045" s="118"/>
      <c r="C1045" s="118"/>
    </row>
    <row r="1046" spans="2:3" x14ac:dyDescent="0.2">
      <c r="B1046" s="118"/>
      <c r="C1046" s="118"/>
    </row>
    <row r="1047" spans="2:3" x14ac:dyDescent="0.2">
      <c r="B1047" s="118"/>
      <c r="C1047" s="118"/>
    </row>
    <row r="1048" spans="2:3" x14ac:dyDescent="0.2">
      <c r="B1048" s="118"/>
      <c r="C1048" s="118"/>
    </row>
    <row r="1049" spans="2:3" x14ac:dyDescent="0.2">
      <c r="B1049" s="118"/>
      <c r="C1049" s="118"/>
    </row>
    <row r="1050" spans="2:3" x14ac:dyDescent="0.2">
      <c r="B1050" s="118"/>
      <c r="C1050" s="118"/>
    </row>
    <row r="1051" spans="2:3" x14ac:dyDescent="0.2">
      <c r="B1051" s="118"/>
      <c r="C1051" s="118"/>
    </row>
    <row r="1052" spans="2:3" x14ac:dyDescent="0.2">
      <c r="B1052" s="118"/>
      <c r="C1052" s="118"/>
    </row>
    <row r="1053" spans="2:3" x14ac:dyDescent="0.2">
      <c r="B1053" s="118"/>
      <c r="C1053" s="118"/>
    </row>
    <row r="1054" spans="2:3" x14ac:dyDescent="0.2">
      <c r="B1054" s="118"/>
      <c r="C1054" s="118"/>
    </row>
    <row r="1055" spans="2:3" x14ac:dyDescent="0.2">
      <c r="B1055" s="118"/>
      <c r="C1055" s="118"/>
    </row>
    <row r="1056" spans="2:3" x14ac:dyDescent="0.2">
      <c r="B1056" s="118"/>
      <c r="C1056" s="118"/>
    </row>
    <row r="1057" spans="2:3" x14ac:dyDescent="0.2">
      <c r="B1057" s="118"/>
      <c r="C1057" s="118"/>
    </row>
    <row r="1058" spans="2:3" x14ac:dyDescent="0.2">
      <c r="B1058" s="118"/>
      <c r="C1058" s="118"/>
    </row>
    <row r="1059" spans="2:3" x14ac:dyDescent="0.2">
      <c r="B1059" s="118"/>
      <c r="C1059" s="118"/>
    </row>
    <row r="1060" spans="2:3" x14ac:dyDescent="0.2">
      <c r="B1060" s="118"/>
      <c r="C1060" s="118"/>
    </row>
    <row r="1061" spans="2:3" x14ac:dyDescent="0.2">
      <c r="B1061" s="118"/>
      <c r="C1061" s="118"/>
    </row>
    <row r="1062" spans="2:3" x14ac:dyDescent="0.2">
      <c r="B1062" s="118"/>
      <c r="C1062" s="118"/>
    </row>
    <row r="1063" spans="2:3" x14ac:dyDescent="0.2">
      <c r="B1063" s="118"/>
      <c r="C1063" s="118"/>
    </row>
    <row r="1064" spans="2:3" x14ac:dyDescent="0.2">
      <c r="B1064" s="118"/>
      <c r="C1064" s="118"/>
    </row>
    <row r="1065" spans="2:3" x14ac:dyDescent="0.2">
      <c r="B1065" s="118"/>
      <c r="C1065" s="118"/>
    </row>
    <row r="1066" spans="2:3" x14ac:dyDescent="0.2">
      <c r="B1066" s="118"/>
      <c r="C1066" s="118"/>
    </row>
    <row r="1067" spans="2:3" x14ac:dyDescent="0.2">
      <c r="B1067" s="118"/>
      <c r="C1067" s="118"/>
    </row>
    <row r="1068" spans="2:3" x14ac:dyDescent="0.2">
      <c r="B1068" s="118"/>
      <c r="C1068" s="118"/>
    </row>
    <row r="1069" spans="2:3" x14ac:dyDescent="0.2">
      <c r="B1069" s="118"/>
      <c r="C1069" s="118"/>
    </row>
    <row r="1070" spans="2:3" x14ac:dyDescent="0.2">
      <c r="B1070" s="118"/>
      <c r="C1070" s="118"/>
    </row>
    <row r="1071" spans="2:3" x14ac:dyDescent="0.2">
      <c r="B1071" s="118"/>
      <c r="C1071" s="118"/>
    </row>
    <row r="1072" spans="2:3" x14ac:dyDescent="0.2">
      <c r="B1072" s="118"/>
      <c r="C1072" s="118"/>
    </row>
    <row r="1073" spans="2:3" x14ac:dyDescent="0.2">
      <c r="B1073" s="118"/>
      <c r="C1073" s="118"/>
    </row>
    <row r="1074" spans="2:3" x14ac:dyDescent="0.2">
      <c r="B1074" s="118"/>
      <c r="C1074" s="118"/>
    </row>
    <row r="1075" spans="2:3" x14ac:dyDescent="0.2">
      <c r="B1075" s="118"/>
      <c r="C1075" s="118"/>
    </row>
    <row r="1076" spans="2:3" x14ac:dyDescent="0.2">
      <c r="B1076" s="118"/>
      <c r="C1076" s="118"/>
    </row>
    <row r="1077" spans="2:3" x14ac:dyDescent="0.2">
      <c r="B1077" s="118"/>
      <c r="C1077" s="118"/>
    </row>
    <row r="1078" spans="2:3" x14ac:dyDescent="0.2">
      <c r="B1078" s="118"/>
      <c r="C1078" s="118"/>
    </row>
    <row r="1079" spans="2:3" x14ac:dyDescent="0.2">
      <c r="B1079" s="118"/>
      <c r="C1079" s="118"/>
    </row>
    <row r="1080" spans="2:3" x14ac:dyDescent="0.2">
      <c r="B1080" s="118"/>
      <c r="C1080" s="118"/>
    </row>
    <row r="1081" spans="2:3" x14ac:dyDescent="0.2">
      <c r="B1081" s="118"/>
      <c r="C1081" s="118"/>
    </row>
    <row r="1082" spans="2:3" x14ac:dyDescent="0.2">
      <c r="B1082" s="118"/>
      <c r="C1082" s="118"/>
    </row>
    <row r="1083" spans="2:3" x14ac:dyDescent="0.2">
      <c r="B1083" s="118"/>
      <c r="C1083" s="118"/>
    </row>
    <row r="1084" spans="2:3" x14ac:dyDescent="0.2">
      <c r="B1084" s="118"/>
      <c r="C1084" s="118"/>
    </row>
    <row r="1085" spans="2:3" x14ac:dyDescent="0.2">
      <c r="B1085" s="118"/>
      <c r="C1085" s="118"/>
    </row>
    <row r="1086" spans="2:3" x14ac:dyDescent="0.2">
      <c r="B1086" s="118"/>
      <c r="C1086" s="118"/>
    </row>
    <row r="1087" spans="2:3" x14ac:dyDescent="0.2">
      <c r="B1087" s="118"/>
      <c r="C1087" s="118"/>
    </row>
    <row r="1088" spans="2:3" x14ac:dyDescent="0.2">
      <c r="B1088" s="118"/>
      <c r="C1088" s="118"/>
    </row>
    <row r="1089" spans="2:3" x14ac:dyDescent="0.2">
      <c r="B1089" s="118"/>
      <c r="C1089" s="118"/>
    </row>
    <row r="1090" spans="2:3" x14ac:dyDescent="0.2">
      <c r="B1090" s="118"/>
      <c r="C1090" s="118"/>
    </row>
    <row r="1091" spans="2:3" x14ac:dyDescent="0.2">
      <c r="B1091" s="118"/>
      <c r="C1091" s="118"/>
    </row>
    <row r="1092" spans="2:3" x14ac:dyDescent="0.2">
      <c r="B1092" s="118"/>
      <c r="C1092" s="118"/>
    </row>
    <row r="1093" spans="2:3" x14ac:dyDescent="0.2">
      <c r="B1093" s="118"/>
      <c r="C1093" s="118"/>
    </row>
    <row r="1094" spans="2:3" x14ac:dyDescent="0.2">
      <c r="B1094" s="118"/>
      <c r="C1094" s="118"/>
    </row>
    <row r="1095" spans="2:3" x14ac:dyDescent="0.2">
      <c r="B1095" s="118"/>
      <c r="C1095" s="118"/>
    </row>
    <row r="1096" spans="2:3" x14ac:dyDescent="0.2">
      <c r="B1096" s="118"/>
      <c r="C1096" s="118"/>
    </row>
    <row r="1097" spans="2:3" x14ac:dyDescent="0.2">
      <c r="B1097" s="118"/>
      <c r="C1097" s="118"/>
    </row>
    <row r="1098" spans="2:3" x14ac:dyDescent="0.2">
      <c r="B1098" s="118"/>
      <c r="C1098" s="118"/>
    </row>
    <row r="1099" spans="2:3" x14ac:dyDescent="0.2">
      <c r="B1099" s="118"/>
      <c r="C1099" s="118"/>
    </row>
    <row r="1100" spans="2:3" x14ac:dyDescent="0.2">
      <c r="B1100" s="118"/>
      <c r="C1100" s="118"/>
    </row>
    <row r="1101" spans="2:3" x14ac:dyDescent="0.2">
      <c r="B1101" s="118"/>
      <c r="C1101" s="118"/>
    </row>
    <row r="1102" spans="2:3" x14ac:dyDescent="0.2">
      <c r="B1102" s="118"/>
      <c r="C1102" s="118"/>
    </row>
    <row r="1103" spans="2:3" x14ac:dyDescent="0.2">
      <c r="B1103" s="118"/>
      <c r="C1103" s="118"/>
    </row>
    <row r="1104" spans="2:3" x14ac:dyDescent="0.2">
      <c r="B1104" s="118"/>
      <c r="C1104" s="118"/>
    </row>
    <row r="1105" spans="2:3" x14ac:dyDescent="0.2">
      <c r="B1105" s="118"/>
      <c r="C1105" s="118"/>
    </row>
    <row r="1106" spans="2:3" x14ac:dyDescent="0.2">
      <c r="B1106" s="118"/>
      <c r="C1106" s="118"/>
    </row>
    <row r="1107" spans="2:3" x14ac:dyDescent="0.2">
      <c r="B1107" s="118"/>
      <c r="C1107" s="118"/>
    </row>
    <row r="1108" spans="2:3" x14ac:dyDescent="0.2">
      <c r="B1108" s="118"/>
      <c r="C1108" s="118"/>
    </row>
    <row r="1109" spans="2:3" x14ac:dyDescent="0.2">
      <c r="B1109" s="118"/>
      <c r="C1109" s="118"/>
    </row>
    <row r="1110" spans="2:3" x14ac:dyDescent="0.2">
      <c r="B1110" s="118"/>
      <c r="C1110" s="118"/>
    </row>
    <row r="1111" spans="2:3" x14ac:dyDescent="0.2">
      <c r="B1111" s="118"/>
      <c r="C1111" s="118"/>
    </row>
    <row r="1112" spans="2:3" x14ac:dyDescent="0.2">
      <c r="B1112" s="118"/>
      <c r="C1112" s="118"/>
    </row>
    <row r="1113" spans="2:3" x14ac:dyDescent="0.2">
      <c r="B1113" s="118"/>
      <c r="C1113" s="118"/>
    </row>
    <row r="1114" spans="2:3" x14ac:dyDescent="0.2">
      <c r="B1114" s="118"/>
      <c r="C1114" s="118"/>
    </row>
    <row r="1115" spans="2:3" x14ac:dyDescent="0.2">
      <c r="B1115" s="118"/>
      <c r="C1115" s="118"/>
    </row>
    <row r="1116" spans="2:3" x14ac:dyDescent="0.2">
      <c r="B1116" s="118"/>
      <c r="C1116" s="118"/>
    </row>
    <row r="1117" spans="2:3" x14ac:dyDescent="0.2">
      <c r="B1117" s="118"/>
      <c r="C1117" s="118"/>
    </row>
    <row r="1118" spans="2:3" x14ac:dyDescent="0.2">
      <c r="B1118" s="118"/>
      <c r="C1118" s="118"/>
    </row>
    <row r="1119" spans="2:3" x14ac:dyDescent="0.2">
      <c r="B1119" s="118"/>
      <c r="C1119" s="118"/>
    </row>
    <row r="1120" spans="2:3" x14ac:dyDescent="0.2">
      <c r="B1120" s="118"/>
      <c r="C1120" s="118"/>
    </row>
    <row r="1121" spans="2:3" x14ac:dyDescent="0.2">
      <c r="B1121" s="118"/>
      <c r="C1121" s="118"/>
    </row>
    <row r="1122" spans="2:3" x14ac:dyDescent="0.2">
      <c r="B1122" s="118"/>
      <c r="C1122" s="118"/>
    </row>
    <row r="1123" spans="2:3" x14ac:dyDescent="0.2">
      <c r="B1123" s="118"/>
      <c r="C1123" s="118"/>
    </row>
    <row r="1124" spans="2:3" x14ac:dyDescent="0.2">
      <c r="B1124" s="118"/>
      <c r="C1124" s="118"/>
    </row>
    <row r="1125" spans="2:3" x14ac:dyDescent="0.2">
      <c r="B1125" s="118"/>
      <c r="C1125" s="118"/>
    </row>
    <row r="1126" spans="2:3" x14ac:dyDescent="0.2">
      <c r="B1126" s="118"/>
      <c r="C1126" s="118"/>
    </row>
    <row r="1127" spans="2:3" x14ac:dyDescent="0.2">
      <c r="B1127" s="118"/>
      <c r="C1127" s="118"/>
    </row>
    <row r="1128" spans="2:3" x14ac:dyDescent="0.2">
      <c r="B1128" s="118"/>
      <c r="C1128" s="118"/>
    </row>
    <row r="1129" spans="2:3" x14ac:dyDescent="0.2">
      <c r="B1129" s="118"/>
      <c r="C1129" s="118"/>
    </row>
    <row r="1130" spans="2:3" x14ac:dyDescent="0.2">
      <c r="B1130" s="118"/>
      <c r="C1130" s="118"/>
    </row>
    <row r="1131" spans="2:3" x14ac:dyDescent="0.2">
      <c r="B1131" s="118"/>
      <c r="C1131" s="118"/>
    </row>
    <row r="1132" spans="2:3" x14ac:dyDescent="0.2">
      <c r="B1132" s="118"/>
      <c r="C1132" s="118"/>
    </row>
    <row r="1133" spans="2:3" x14ac:dyDescent="0.2">
      <c r="B1133" s="118"/>
      <c r="C1133" s="118"/>
    </row>
    <row r="1134" spans="2:3" x14ac:dyDescent="0.2">
      <c r="B1134" s="118"/>
      <c r="C1134" s="118"/>
    </row>
    <row r="1135" spans="2:3" x14ac:dyDescent="0.2">
      <c r="B1135" s="118"/>
      <c r="C1135" s="118"/>
    </row>
    <row r="1136" spans="2:3" x14ac:dyDescent="0.2">
      <c r="B1136" s="118"/>
      <c r="C1136" s="118"/>
    </row>
    <row r="1137" spans="2:3" x14ac:dyDescent="0.2">
      <c r="B1137" s="118"/>
      <c r="C1137" s="118"/>
    </row>
    <row r="1138" spans="2:3" x14ac:dyDescent="0.2">
      <c r="B1138" s="118"/>
      <c r="C1138" s="118"/>
    </row>
    <row r="1139" spans="2:3" x14ac:dyDescent="0.2">
      <c r="B1139" s="118"/>
      <c r="C1139" s="118"/>
    </row>
    <row r="1140" spans="2:3" x14ac:dyDescent="0.2">
      <c r="B1140" s="118"/>
      <c r="C1140" s="118"/>
    </row>
    <row r="1141" spans="2:3" x14ac:dyDescent="0.2">
      <c r="B1141" s="118"/>
      <c r="C1141" s="118"/>
    </row>
    <row r="1142" spans="2:3" x14ac:dyDescent="0.2">
      <c r="B1142" s="118"/>
      <c r="C1142" s="118"/>
    </row>
    <row r="1143" spans="2:3" x14ac:dyDescent="0.2">
      <c r="B1143" s="118"/>
      <c r="C1143" s="118"/>
    </row>
    <row r="1144" spans="2:3" x14ac:dyDescent="0.2">
      <c r="B1144" s="118"/>
      <c r="C1144" s="118"/>
    </row>
    <row r="1145" spans="2:3" x14ac:dyDescent="0.2">
      <c r="B1145" s="118"/>
      <c r="C1145" s="118"/>
    </row>
    <row r="1146" spans="2:3" x14ac:dyDescent="0.2">
      <c r="B1146" s="118"/>
      <c r="C1146" s="118"/>
    </row>
    <row r="1147" spans="2:3" x14ac:dyDescent="0.2">
      <c r="B1147" s="118"/>
      <c r="C1147" s="118"/>
    </row>
    <row r="1148" spans="2:3" x14ac:dyDescent="0.2">
      <c r="B1148" s="118"/>
      <c r="C1148" s="118"/>
    </row>
    <row r="1149" spans="2:3" x14ac:dyDescent="0.2">
      <c r="B1149" s="118"/>
      <c r="C1149" s="118"/>
    </row>
    <row r="1150" spans="2:3" x14ac:dyDescent="0.2">
      <c r="B1150" s="118"/>
      <c r="C1150" s="118"/>
    </row>
    <row r="1151" spans="2:3" x14ac:dyDescent="0.2">
      <c r="B1151" s="118"/>
      <c r="C1151" s="118"/>
    </row>
    <row r="1152" spans="2:3" x14ac:dyDescent="0.2">
      <c r="B1152" s="118"/>
      <c r="C1152" s="118"/>
    </row>
    <row r="1153" spans="2:3" x14ac:dyDescent="0.2">
      <c r="B1153" s="118"/>
      <c r="C1153" s="118"/>
    </row>
    <row r="1154" spans="2:3" x14ac:dyDescent="0.2">
      <c r="B1154" s="118"/>
      <c r="C1154" s="118"/>
    </row>
    <row r="1155" spans="2:3" x14ac:dyDescent="0.2">
      <c r="B1155" s="118"/>
      <c r="C1155" s="118"/>
    </row>
    <row r="1156" spans="2:3" x14ac:dyDescent="0.2">
      <c r="B1156" s="118"/>
      <c r="C1156" s="118"/>
    </row>
    <row r="1157" spans="2:3" x14ac:dyDescent="0.2">
      <c r="B1157" s="118"/>
      <c r="C1157" s="118"/>
    </row>
    <row r="1158" spans="2:3" x14ac:dyDescent="0.2">
      <c r="B1158" s="118"/>
      <c r="C1158" s="118"/>
    </row>
    <row r="1159" spans="2:3" x14ac:dyDescent="0.2">
      <c r="B1159" s="118"/>
      <c r="C1159" s="118"/>
    </row>
    <row r="1160" spans="2:3" x14ac:dyDescent="0.2">
      <c r="B1160" s="118"/>
      <c r="C1160" s="118"/>
    </row>
    <row r="1161" spans="2:3" x14ac:dyDescent="0.2">
      <c r="B1161" s="118"/>
      <c r="C1161" s="118"/>
    </row>
    <row r="1162" spans="2:3" x14ac:dyDescent="0.2">
      <c r="B1162" s="118"/>
      <c r="C1162" s="118"/>
    </row>
    <row r="1163" spans="2:3" x14ac:dyDescent="0.2">
      <c r="B1163" s="118"/>
      <c r="C1163" s="118"/>
    </row>
    <row r="1164" spans="2:3" x14ac:dyDescent="0.2">
      <c r="B1164" s="118"/>
      <c r="C1164" s="118"/>
    </row>
    <row r="1165" spans="2:3" x14ac:dyDescent="0.2">
      <c r="B1165" s="118"/>
      <c r="C1165" s="118"/>
    </row>
    <row r="1166" spans="2:3" x14ac:dyDescent="0.2">
      <c r="B1166" s="118"/>
      <c r="C1166" s="118"/>
    </row>
    <row r="1167" spans="2:3" x14ac:dyDescent="0.2">
      <c r="B1167" s="118"/>
      <c r="C1167" s="118"/>
    </row>
    <row r="1168" spans="2:3" x14ac:dyDescent="0.2">
      <c r="B1168" s="118"/>
      <c r="C1168" s="118"/>
    </row>
    <row r="1169" spans="2:3" x14ac:dyDescent="0.2">
      <c r="B1169" s="118"/>
      <c r="C1169" s="118"/>
    </row>
    <row r="1170" spans="2:3" x14ac:dyDescent="0.2">
      <c r="B1170" s="118"/>
      <c r="C1170" s="118"/>
    </row>
    <row r="1171" spans="2:3" x14ac:dyDescent="0.2">
      <c r="B1171" s="118"/>
      <c r="C1171" s="118"/>
    </row>
    <row r="1172" spans="2:3" x14ac:dyDescent="0.2">
      <c r="B1172" s="118"/>
      <c r="C1172" s="118"/>
    </row>
    <row r="1173" spans="2:3" x14ac:dyDescent="0.2">
      <c r="B1173" s="118"/>
      <c r="C1173" s="118"/>
    </row>
    <row r="1174" spans="2:3" x14ac:dyDescent="0.2">
      <c r="B1174" s="118"/>
      <c r="C1174" s="118"/>
    </row>
    <row r="1175" spans="2:3" x14ac:dyDescent="0.2">
      <c r="B1175" s="118"/>
      <c r="C1175" s="118"/>
    </row>
    <row r="1176" spans="2:3" x14ac:dyDescent="0.2">
      <c r="B1176" s="118"/>
      <c r="C1176" s="118"/>
    </row>
    <row r="1177" spans="2:3" x14ac:dyDescent="0.2">
      <c r="B1177" s="118"/>
      <c r="C1177" s="118"/>
    </row>
    <row r="1178" spans="2:3" x14ac:dyDescent="0.2">
      <c r="B1178" s="118"/>
      <c r="C1178" s="118"/>
    </row>
    <row r="1179" spans="2:3" x14ac:dyDescent="0.2">
      <c r="B1179" s="118"/>
      <c r="C1179" s="118"/>
    </row>
    <row r="1180" spans="2:3" x14ac:dyDescent="0.2">
      <c r="B1180" s="118"/>
      <c r="C1180" s="118"/>
    </row>
    <row r="1181" spans="2:3" x14ac:dyDescent="0.2">
      <c r="B1181" s="118"/>
      <c r="C1181" s="118"/>
    </row>
    <row r="1182" spans="2:3" x14ac:dyDescent="0.2">
      <c r="B1182" s="118"/>
      <c r="C1182" s="118"/>
    </row>
    <row r="1183" spans="2:3" x14ac:dyDescent="0.2">
      <c r="B1183" s="118"/>
      <c r="C1183" s="118"/>
    </row>
    <row r="1184" spans="2:3" x14ac:dyDescent="0.2">
      <c r="B1184" s="118"/>
      <c r="C1184" s="118"/>
    </row>
    <row r="1185" spans="2:3" x14ac:dyDescent="0.2">
      <c r="B1185" s="118"/>
      <c r="C1185" s="118"/>
    </row>
    <row r="1186" spans="2:3" x14ac:dyDescent="0.2">
      <c r="B1186" s="118"/>
      <c r="C1186" s="118"/>
    </row>
    <row r="1187" spans="2:3" x14ac:dyDescent="0.2">
      <c r="B1187" s="118"/>
      <c r="C1187" s="118"/>
    </row>
    <row r="1188" spans="2:3" x14ac:dyDescent="0.2">
      <c r="B1188" s="118"/>
      <c r="C1188" s="118"/>
    </row>
    <row r="1189" spans="2:3" x14ac:dyDescent="0.2">
      <c r="B1189" s="118"/>
      <c r="C1189" s="118"/>
    </row>
    <row r="1190" spans="2:3" x14ac:dyDescent="0.2">
      <c r="B1190" s="118"/>
      <c r="C1190" s="118"/>
    </row>
    <row r="1191" spans="2:3" x14ac:dyDescent="0.2">
      <c r="B1191" s="118"/>
      <c r="C1191" s="118"/>
    </row>
    <row r="1192" spans="2:3" x14ac:dyDescent="0.2">
      <c r="B1192" s="118"/>
      <c r="C1192" s="118"/>
    </row>
    <row r="1193" spans="2:3" x14ac:dyDescent="0.2">
      <c r="B1193" s="118"/>
      <c r="C1193" s="118"/>
    </row>
    <row r="1194" spans="2:3" x14ac:dyDescent="0.2">
      <c r="B1194" s="118"/>
      <c r="C1194" s="118"/>
    </row>
    <row r="1195" spans="2:3" x14ac:dyDescent="0.2">
      <c r="B1195" s="118"/>
      <c r="C1195" s="118"/>
    </row>
    <row r="1196" spans="2:3" x14ac:dyDescent="0.2">
      <c r="B1196" s="118"/>
      <c r="C1196" s="118"/>
    </row>
    <row r="1197" spans="2:3" x14ac:dyDescent="0.2">
      <c r="B1197" s="118"/>
      <c r="C1197" s="118"/>
    </row>
    <row r="1198" spans="2:3" x14ac:dyDescent="0.2">
      <c r="B1198" s="118"/>
      <c r="C1198" s="118"/>
    </row>
    <row r="1199" spans="2:3" x14ac:dyDescent="0.2">
      <c r="B1199" s="118"/>
      <c r="C1199" s="118"/>
    </row>
    <row r="1200" spans="2:3" x14ac:dyDescent="0.2">
      <c r="B1200" s="118"/>
      <c r="C1200" s="118"/>
    </row>
    <row r="1201" spans="2:3" x14ac:dyDescent="0.2">
      <c r="B1201" s="118"/>
      <c r="C1201" s="118"/>
    </row>
    <row r="1202" spans="2:3" x14ac:dyDescent="0.2">
      <c r="B1202" s="118"/>
      <c r="C1202" s="118"/>
    </row>
    <row r="1203" spans="2:3" x14ac:dyDescent="0.2">
      <c r="B1203" s="118"/>
      <c r="C1203" s="118"/>
    </row>
    <row r="1204" spans="2:3" x14ac:dyDescent="0.2">
      <c r="B1204" s="118"/>
      <c r="C1204" s="118"/>
    </row>
    <row r="1205" spans="2:3" x14ac:dyDescent="0.2">
      <c r="B1205" s="118"/>
      <c r="C1205" s="118"/>
    </row>
    <row r="1206" spans="2:3" x14ac:dyDescent="0.2">
      <c r="B1206" s="118"/>
      <c r="C1206" s="118"/>
    </row>
    <row r="1207" spans="2:3" x14ac:dyDescent="0.2">
      <c r="B1207" s="118"/>
      <c r="C1207" s="118"/>
    </row>
    <row r="1208" spans="2:3" x14ac:dyDescent="0.2">
      <c r="B1208" s="118"/>
      <c r="C1208" s="118"/>
    </row>
    <row r="1209" spans="2:3" x14ac:dyDescent="0.2">
      <c r="B1209" s="118"/>
      <c r="C1209" s="118"/>
    </row>
    <row r="1210" spans="2:3" x14ac:dyDescent="0.2">
      <c r="B1210" s="118"/>
      <c r="C1210" s="118"/>
    </row>
    <row r="1211" spans="2:3" x14ac:dyDescent="0.2">
      <c r="B1211" s="118"/>
      <c r="C1211" s="118"/>
    </row>
    <row r="1212" spans="2:3" x14ac:dyDescent="0.2">
      <c r="B1212" s="118"/>
      <c r="C1212" s="118"/>
    </row>
    <row r="1213" spans="2:3" x14ac:dyDescent="0.2">
      <c r="B1213" s="118"/>
      <c r="C1213" s="118"/>
    </row>
    <row r="1214" spans="2:3" x14ac:dyDescent="0.2">
      <c r="B1214" s="118"/>
      <c r="C1214" s="118"/>
    </row>
    <row r="1215" spans="2:3" x14ac:dyDescent="0.2">
      <c r="B1215" s="118"/>
      <c r="C1215" s="118"/>
    </row>
    <row r="1216" spans="2:3" x14ac:dyDescent="0.2">
      <c r="B1216" s="118"/>
      <c r="C1216" s="118"/>
    </row>
    <row r="1217" spans="2:3" x14ac:dyDescent="0.2">
      <c r="B1217" s="118"/>
      <c r="C1217" s="118"/>
    </row>
    <row r="1218" spans="2:3" x14ac:dyDescent="0.2">
      <c r="B1218" s="118"/>
      <c r="C1218" s="118"/>
    </row>
    <row r="1219" spans="2:3" x14ac:dyDescent="0.2">
      <c r="B1219" s="118"/>
      <c r="C1219" s="118"/>
    </row>
    <row r="1220" spans="2:3" x14ac:dyDescent="0.2">
      <c r="B1220" s="118"/>
      <c r="C1220" s="118"/>
    </row>
    <row r="1221" spans="2:3" x14ac:dyDescent="0.2">
      <c r="B1221" s="118"/>
      <c r="C1221" s="118"/>
    </row>
    <row r="1222" spans="2:3" x14ac:dyDescent="0.2">
      <c r="B1222" s="118"/>
      <c r="C1222" s="118"/>
    </row>
    <row r="1223" spans="2:3" x14ac:dyDescent="0.2">
      <c r="B1223" s="118"/>
      <c r="C1223" s="118"/>
    </row>
    <row r="1224" spans="2:3" x14ac:dyDescent="0.2">
      <c r="B1224" s="118"/>
      <c r="C1224" s="118"/>
    </row>
    <row r="1225" spans="2:3" x14ac:dyDescent="0.2">
      <c r="B1225" s="118"/>
      <c r="C1225" s="118"/>
    </row>
    <row r="1226" spans="2:3" x14ac:dyDescent="0.2">
      <c r="B1226" s="118"/>
      <c r="C1226" s="118"/>
    </row>
    <row r="1227" spans="2:3" x14ac:dyDescent="0.2">
      <c r="B1227" s="118"/>
      <c r="C1227" s="118"/>
    </row>
    <row r="1228" spans="2:3" x14ac:dyDescent="0.2">
      <c r="B1228" s="118"/>
      <c r="C1228" s="118"/>
    </row>
    <row r="1229" spans="2:3" x14ac:dyDescent="0.2">
      <c r="B1229" s="118"/>
      <c r="C1229" s="118"/>
    </row>
    <row r="1230" spans="2:3" x14ac:dyDescent="0.2">
      <c r="B1230" s="118"/>
      <c r="C1230" s="118"/>
    </row>
    <row r="1231" spans="2:3" x14ac:dyDescent="0.2">
      <c r="B1231" s="118"/>
      <c r="C1231" s="118"/>
    </row>
    <row r="1232" spans="2:3" x14ac:dyDescent="0.2">
      <c r="B1232" s="118"/>
      <c r="C1232" s="118"/>
    </row>
    <row r="1233" spans="2:3" x14ac:dyDescent="0.2">
      <c r="B1233" s="118"/>
      <c r="C1233" s="118"/>
    </row>
    <row r="1234" spans="2:3" x14ac:dyDescent="0.2">
      <c r="B1234" s="118"/>
      <c r="C1234" s="118"/>
    </row>
    <row r="1235" spans="2:3" x14ac:dyDescent="0.2">
      <c r="B1235" s="118"/>
      <c r="C1235" s="118"/>
    </row>
    <row r="1236" spans="2:3" x14ac:dyDescent="0.2">
      <c r="B1236" s="118"/>
      <c r="C1236" s="118"/>
    </row>
    <row r="1237" spans="2:3" x14ac:dyDescent="0.2">
      <c r="B1237" s="118"/>
      <c r="C1237" s="118"/>
    </row>
    <row r="1238" spans="2:3" x14ac:dyDescent="0.2">
      <c r="B1238" s="118"/>
      <c r="C1238" s="118"/>
    </row>
    <row r="1239" spans="2:3" x14ac:dyDescent="0.2">
      <c r="B1239" s="118"/>
      <c r="C1239" s="118"/>
    </row>
    <row r="1240" spans="2:3" x14ac:dyDescent="0.2">
      <c r="B1240" s="118"/>
      <c r="C1240" s="118"/>
    </row>
    <row r="1241" spans="2:3" x14ac:dyDescent="0.2">
      <c r="B1241" s="118"/>
      <c r="C1241" s="118"/>
    </row>
    <row r="1242" spans="2:3" x14ac:dyDescent="0.2">
      <c r="B1242" s="118"/>
      <c r="C1242" s="118"/>
    </row>
    <row r="1243" spans="2:3" x14ac:dyDescent="0.2">
      <c r="B1243" s="118"/>
      <c r="C1243" s="118"/>
    </row>
    <row r="1244" spans="2:3" x14ac:dyDescent="0.2">
      <c r="B1244" s="118"/>
      <c r="C1244" s="118"/>
    </row>
    <row r="1245" spans="2:3" x14ac:dyDescent="0.2">
      <c r="B1245" s="118"/>
      <c r="C1245" s="118"/>
    </row>
    <row r="1246" spans="2:3" x14ac:dyDescent="0.2">
      <c r="B1246" s="118"/>
      <c r="C1246" s="118"/>
    </row>
    <row r="1247" spans="2:3" x14ac:dyDescent="0.2">
      <c r="B1247" s="118"/>
      <c r="C1247" s="118"/>
    </row>
    <row r="1248" spans="2:3" x14ac:dyDescent="0.2">
      <c r="B1248" s="118"/>
      <c r="C1248" s="118"/>
    </row>
    <row r="1249" spans="2:3" x14ac:dyDescent="0.2">
      <c r="B1249" s="118"/>
      <c r="C1249" s="118"/>
    </row>
    <row r="1250" spans="2:3" x14ac:dyDescent="0.2">
      <c r="B1250" s="118"/>
      <c r="C1250" s="118"/>
    </row>
    <row r="1251" spans="2:3" x14ac:dyDescent="0.2">
      <c r="B1251" s="118"/>
      <c r="C1251" s="118"/>
    </row>
    <row r="1252" spans="2:3" x14ac:dyDescent="0.2">
      <c r="B1252" s="118"/>
      <c r="C1252" s="118"/>
    </row>
    <row r="1253" spans="2:3" x14ac:dyDescent="0.2">
      <c r="B1253" s="118"/>
      <c r="C1253" s="118"/>
    </row>
    <row r="1254" spans="2:3" x14ac:dyDescent="0.2">
      <c r="B1254" s="118"/>
      <c r="C1254" s="118"/>
    </row>
    <row r="1255" spans="2:3" x14ac:dyDescent="0.2">
      <c r="B1255" s="118"/>
      <c r="C1255" s="118"/>
    </row>
    <row r="1256" spans="2:3" x14ac:dyDescent="0.2">
      <c r="B1256" s="118"/>
      <c r="C1256" s="118"/>
    </row>
    <row r="1257" spans="2:3" x14ac:dyDescent="0.2">
      <c r="B1257" s="118"/>
      <c r="C1257" s="118"/>
    </row>
    <row r="1258" spans="2:3" x14ac:dyDescent="0.2">
      <c r="B1258" s="118"/>
      <c r="C1258" s="118"/>
    </row>
    <row r="1259" spans="2:3" x14ac:dyDescent="0.2">
      <c r="B1259" s="118"/>
      <c r="C1259" s="118"/>
    </row>
    <row r="1260" spans="2:3" x14ac:dyDescent="0.2">
      <c r="B1260" s="118"/>
      <c r="C1260" s="118"/>
    </row>
    <row r="1261" spans="2:3" x14ac:dyDescent="0.2">
      <c r="B1261" s="118"/>
      <c r="C1261" s="118"/>
    </row>
    <row r="1262" spans="2:3" x14ac:dyDescent="0.2">
      <c r="B1262" s="118"/>
      <c r="C1262" s="118"/>
    </row>
    <row r="1263" spans="2:3" x14ac:dyDescent="0.2">
      <c r="B1263" s="118"/>
      <c r="C1263" s="118"/>
    </row>
    <row r="1264" spans="2:3" x14ac:dyDescent="0.2">
      <c r="B1264" s="118"/>
      <c r="C1264" s="118"/>
    </row>
    <row r="1265" spans="2:3" x14ac:dyDescent="0.2">
      <c r="B1265" s="118"/>
      <c r="C1265" s="118"/>
    </row>
    <row r="1266" spans="2:3" x14ac:dyDescent="0.2">
      <c r="B1266" s="118"/>
      <c r="C1266" s="118"/>
    </row>
    <row r="1267" spans="2:3" x14ac:dyDescent="0.2">
      <c r="B1267" s="118"/>
      <c r="C1267" s="118"/>
    </row>
    <row r="1268" spans="2:3" x14ac:dyDescent="0.2">
      <c r="B1268" s="118"/>
      <c r="C1268" s="118"/>
    </row>
    <row r="1269" spans="2:3" x14ac:dyDescent="0.2">
      <c r="B1269" s="118"/>
      <c r="C1269" s="118"/>
    </row>
    <row r="1270" spans="2:3" x14ac:dyDescent="0.2">
      <c r="B1270" s="118"/>
      <c r="C1270" s="118"/>
    </row>
    <row r="1271" spans="2:3" x14ac:dyDescent="0.2">
      <c r="B1271" s="118"/>
      <c r="C1271" s="118"/>
    </row>
    <row r="1272" spans="2:3" x14ac:dyDescent="0.2">
      <c r="B1272" s="118"/>
      <c r="C1272" s="118"/>
    </row>
    <row r="1273" spans="2:3" x14ac:dyDescent="0.2">
      <c r="B1273" s="118"/>
      <c r="C1273" s="118"/>
    </row>
    <row r="1274" spans="2:3" x14ac:dyDescent="0.2">
      <c r="B1274" s="118"/>
      <c r="C1274" s="118"/>
    </row>
    <row r="1275" spans="2:3" x14ac:dyDescent="0.2">
      <c r="B1275" s="118"/>
      <c r="C1275" s="118"/>
    </row>
    <row r="1276" spans="2:3" x14ac:dyDescent="0.2">
      <c r="B1276" s="118"/>
      <c r="C1276" s="118"/>
    </row>
    <row r="1277" spans="2:3" x14ac:dyDescent="0.2">
      <c r="B1277" s="118"/>
      <c r="C1277" s="118"/>
    </row>
    <row r="1278" spans="2:3" x14ac:dyDescent="0.2">
      <c r="B1278" s="118"/>
      <c r="C1278" s="118"/>
    </row>
    <row r="1279" spans="2:3" x14ac:dyDescent="0.2">
      <c r="B1279" s="118"/>
      <c r="C1279" s="118"/>
    </row>
    <row r="1280" spans="2:3" x14ac:dyDescent="0.2">
      <c r="B1280" s="118"/>
      <c r="C1280" s="118"/>
    </row>
    <row r="1281" spans="2:3" x14ac:dyDescent="0.2">
      <c r="B1281" s="118"/>
      <c r="C1281" s="118"/>
    </row>
    <row r="1282" spans="2:3" x14ac:dyDescent="0.2">
      <c r="B1282" s="118"/>
      <c r="C1282" s="118"/>
    </row>
    <row r="1283" spans="2:3" x14ac:dyDescent="0.2">
      <c r="B1283" s="118"/>
      <c r="C1283" s="118"/>
    </row>
    <row r="1284" spans="2:3" x14ac:dyDescent="0.2">
      <c r="B1284" s="118"/>
      <c r="C1284" s="118"/>
    </row>
    <row r="1285" spans="2:3" x14ac:dyDescent="0.2">
      <c r="B1285" s="118"/>
      <c r="C1285" s="118"/>
    </row>
    <row r="1286" spans="2:3" x14ac:dyDescent="0.2">
      <c r="B1286" s="118"/>
      <c r="C1286" s="118"/>
    </row>
    <row r="1287" spans="2:3" x14ac:dyDescent="0.2">
      <c r="B1287" s="118"/>
      <c r="C1287" s="118"/>
    </row>
    <row r="1288" spans="2:3" x14ac:dyDescent="0.2">
      <c r="B1288" s="118"/>
      <c r="C1288" s="118"/>
    </row>
    <row r="1289" spans="2:3" x14ac:dyDescent="0.2">
      <c r="B1289" s="118"/>
      <c r="C1289" s="118"/>
    </row>
    <row r="1290" spans="2:3" x14ac:dyDescent="0.2">
      <c r="B1290" s="118"/>
      <c r="C1290" s="118"/>
    </row>
    <row r="1291" spans="2:3" x14ac:dyDescent="0.2">
      <c r="B1291" s="118"/>
      <c r="C1291" s="118"/>
    </row>
    <row r="1292" spans="2:3" x14ac:dyDescent="0.2">
      <c r="B1292" s="118"/>
      <c r="C1292" s="118"/>
    </row>
    <row r="1293" spans="2:3" x14ac:dyDescent="0.2">
      <c r="B1293" s="118"/>
      <c r="C1293" s="118"/>
    </row>
    <row r="1294" spans="2:3" x14ac:dyDescent="0.2">
      <c r="B1294" s="118"/>
      <c r="C1294" s="118"/>
    </row>
    <row r="1295" spans="2:3" x14ac:dyDescent="0.2">
      <c r="B1295" s="118"/>
      <c r="C1295" s="118"/>
    </row>
    <row r="1296" spans="2:3" x14ac:dyDescent="0.2">
      <c r="B1296" s="118"/>
      <c r="C1296" s="118"/>
    </row>
    <row r="1297" spans="2:3" x14ac:dyDescent="0.2">
      <c r="B1297" s="118"/>
      <c r="C1297" s="118"/>
    </row>
    <row r="1298" spans="2:3" x14ac:dyDescent="0.2">
      <c r="B1298" s="118"/>
      <c r="C1298" s="118"/>
    </row>
    <row r="1299" spans="2:3" x14ac:dyDescent="0.2">
      <c r="B1299" s="118"/>
      <c r="C1299" s="118"/>
    </row>
    <row r="1300" spans="2:3" x14ac:dyDescent="0.2">
      <c r="B1300" s="118"/>
      <c r="C1300" s="118"/>
    </row>
    <row r="1301" spans="2:3" x14ac:dyDescent="0.2">
      <c r="B1301" s="118"/>
      <c r="C1301" s="118"/>
    </row>
    <row r="1302" spans="2:3" x14ac:dyDescent="0.2">
      <c r="B1302" s="118"/>
      <c r="C1302" s="118"/>
    </row>
    <row r="1303" spans="2:3" x14ac:dyDescent="0.2">
      <c r="B1303" s="118"/>
      <c r="C1303" s="118"/>
    </row>
    <row r="1304" spans="2:3" x14ac:dyDescent="0.2">
      <c r="B1304" s="118"/>
      <c r="C1304" s="118"/>
    </row>
    <row r="1305" spans="2:3" x14ac:dyDescent="0.2">
      <c r="B1305" s="118"/>
      <c r="C1305" s="118"/>
    </row>
    <row r="1306" spans="2:3" x14ac:dyDescent="0.2">
      <c r="B1306" s="118"/>
      <c r="C1306" s="118"/>
    </row>
    <row r="1307" spans="2:3" x14ac:dyDescent="0.2">
      <c r="B1307" s="118"/>
      <c r="C1307" s="118"/>
    </row>
    <row r="1308" spans="2:3" x14ac:dyDescent="0.2">
      <c r="B1308" s="118"/>
      <c r="C1308" s="118"/>
    </row>
    <row r="1309" spans="2:3" x14ac:dyDescent="0.2">
      <c r="B1309" s="118"/>
      <c r="C1309" s="118"/>
    </row>
    <row r="1310" spans="2:3" x14ac:dyDescent="0.2">
      <c r="B1310" s="118"/>
      <c r="C1310" s="118"/>
    </row>
    <row r="1311" spans="2:3" x14ac:dyDescent="0.2">
      <c r="B1311" s="118"/>
      <c r="C1311" s="118"/>
    </row>
    <row r="1312" spans="2:3" x14ac:dyDescent="0.2">
      <c r="B1312" s="118"/>
      <c r="C1312" s="118"/>
    </row>
    <row r="1313" spans="2:3" x14ac:dyDescent="0.2">
      <c r="B1313" s="118"/>
      <c r="C1313" s="118"/>
    </row>
    <row r="1314" spans="2:3" x14ac:dyDescent="0.2">
      <c r="B1314" s="118"/>
      <c r="C1314" s="118"/>
    </row>
    <row r="1315" spans="2:3" x14ac:dyDescent="0.2">
      <c r="B1315" s="118"/>
      <c r="C1315" s="118"/>
    </row>
    <row r="1316" spans="2:3" x14ac:dyDescent="0.2">
      <c r="B1316" s="118"/>
      <c r="C1316" s="118"/>
    </row>
    <row r="1317" spans="2:3" x14ac:dyDescent="0.2">
      <c r="B1317" s="118"/>
      <c r="C1317" s="118"/>
    </row>
    <row r="1318" spans="2:3" x14ac:dyDescent="0.2">
      <c r="B1318" s="118"/>
      <c r="C1318" s="118"/>
    </row>
    <row r="1319" spans="2:3" x14ac:dyDescent="0.2">
      <c r="B1319" s="118"/>
      <c r="C1319" s="118"/>
    </row>
    <row r="1320" spans="2:3" x14ac:dyDescent="0.2">
      <c r="B1320" s="118"/>
      <c r="C1320" s="118"/>
    </row>
    <row r="1321" spans="2:3" x14ac:dyDescent="0.2">
      <c r="B1321" s="118"/>
      <c r="C1321" s="118"/>
    </row>
    <row r="1322" spans="2:3" x14ac:dyDescent="0.2">
      <c r="B1322" s="118"/>
      <c r="C1322" s="118"/>
    </row>
    <row r="1323" spans="2:3" x14ac:dyDescent="0.2">
      <c r="B1323" s="118"/>
      <c r="C1323" s="118"/>
    </row>
    <row r="1324" spans="2:3" x14ac:dyDescent="0.2">
      <c r="B1324" s="118"/>
      <c r="C1324" s="118"/>
    </row>
    <row r="1325" spans="2:3" x14ac:dyDescent="0.2">
      <c r="B1325" s="118"/>
      <c r="C1325" s="118"/>
    </row>
    <row r="1326" spans="2:3" x14ac:dyDescent="0.2">
      <c r="B1326" s="118"/>
      <c r="C1326" s="118"/>
    </row>
    <row r="1327" spans="2:3" x14ac:dyDescent="0.2">
      <c r="B1327" s="118"/>
      <c r="C1327" s="118"/>
    </row>
    <row r="1328" spans="2:3" x14ac:dyDescent="0.2">
      <c r="B1328" s="118"/>
      <c r="C1328" s="118"/>
    </row>
    <row r="1329" spans="2:3" x14ac:dyDescent="0.2">
      <c r="B1329" s="118"/>
      <c r="C1329" s="118"/>
    </row>
    <row r="1330" spans="2:3" x14ac:dyDescent="0.2">
      <c r="B1330" s="118"/>
      <c r="C1330" s="118"/>
    </row>
    <row r="1331" spans="2:3" x14ac:dyDescent="0.2">
      <c r="B1331" s="118"/>
      <c r="C1331" s="118"/>
    </row>
    <row r="1332" spans="2:3" x14ac:dyDescent="0.2">
      <c r="B1332" s="118"/>
      <c r="C1332" s="118"/>
    </row>
    <row r="1333" spans="2:3" x14ac:dyDescent="0.2">
      <c r="B1333" s="118"/>
      <c r="C1333" s="118"/>
    </row>
    <row r="1334" spans="2:3" x14ac:dyDescent="0.2">
      <c r="B1334" s="118"/>
      <c r="C1334" s="118"/>
    </row>
    <row r="1335" spans="2:3" x14ac:dyDescent="0.2">
      <c r="B1335" s="118"/>
      <c r="C1335" s="118"/>
    </row>
    <row r="1336" spans="2:3" x14ac:dyDescent="0.2">
      <c r="B1336" s="118"/>
      <c r="C1336" s="118"/>
    </row>
    <row r="1337" spans="2:3" x14ac:dyDescent="0.2">
      <c r="B1337" s="118"/>
      <c r="C1337" s="118"/>
    </row>
    <row r="1338" spans="2:3" x14ac:dyDescent="0.2">
      <c r="B1338" s="118"/>
      <c r="C1338" s="118"/>
    </row>
    <row r="1339" spans="2:3" x14ac:dyDescent="0.2">
      <c r="B1339" s="118"/>
      <c r="C1339" s="118"/>
    </row>
    <row r="1340" spans="2:3" x14ac:dyDescent="0.2">
      <c r="B1340" s="118"/>
      <c r="C1340" s="118"/>
    </row>
    <row r="1341" spans="2:3" x14ac:dyDescent="0.2">
      <c r="B1341" s="118"/>
      <c r="C1341" s="118"/>
    </row>
    <row r="1342" spans="2:3" x14ac:dyDescent="0.2">
      <c r="B1342" s="118"/>
      <c r="C1342" s="118"/>
    </row>
    <row r="1343" spans="2:3" x14ac:dyDescent="0.2">
      <c r="B1343" s="118"/>
      <c r="C1343" s="118"/>
    </row>
    <row r="1344" spans="2:3" x14ac:dyDescent="0.2">
      <c r="B1344" s="118"/>
      <c r="C1344" s="118"/>
    </row>
    <row r="1345" spans="2:3" x14ac:dyDescent="0.2">
      <c r="B1345" s="118"/>
      <c r="C1345" s="118"/>
    </row>
    <row r="1346" spans="2:3" x14ac:dyDescent="0.2">
      <c r="B1346" s="118"/>
      <c r="C1346" s="118"/>
    </row>
    <row r="1347" spans="2:3" x14ac:dyDescent="0.2">
      <c r="B1347" s="118"/>
      <c r="C1347" s="118"/>
    </row>
    <row r="1348" spans="2:3" x14ac:dyDescent="0.2">
      <c r="B1348" s="118"/>
      <c r="C1348" s="118"/>
    </row>
    <row r="1349" spans="2:3" x14ac:dyDescent="0.2">
      <c r="B1349" s="118"/>
      <c r="C1349" s="118"/>
    </row>
    <row r="1350" spans="2:3" x14ac:dyDescent="0.2">
      <c r="B1350" s="118"/>
      <c r="C1350" s="118"/>
    </row>
    <row r="1351" spans="2:3" x14ac:dyDescent="0.2">
      <c r="B1351" s="118"/>
      <c r="C1351" s="118"/>
    </row>
    <row r="1352" spans="2:3" x14ac:dyDescent="0.2">
      <c r="B1352" s="118"/>
      <c r="C1352" s="118"/>
    </row>
    <row r="1353" spans="2:3" x14ac:dyDescent="0.2">
      <c r="B1353" s="118"/>
      <c r="C1353" s="118"/>
    </row>
    <row r="1354" spans="2:3" x14ac:dyDescent="0.2">
      <c r="B1354" s="118"/>
      <c r="C1354" s="118"/>
    </row>
    <row r="1355" spans="2:3" x14ac:dyDescent="0.2">
      <c r="B1355" s="118"/>
      <c r="C1355" s="118"/>
    </row>
    <row r="1356" spans="2:3" x14ac:dyDescent="0.2">
      <c r="B1356" s="118"/>
      <c r="C1356" s="118"/>
    </row>
    <row r="1357" spans="2:3" x14ac:dyDescent="0.2">
      <c r="B1357" s="118"/>
      <c r="C1357" s="118"/>
    </row>
    <row r="1358" spans="2:3" x14ac:dyDescent="0.2">
      <c r="B1358" s="118"/>
      <c r="C1358" s="118"/>
    </row>
    <row r="1359" spans="2:3" x14ac:dyDescent="0.2">
      <c r="B1359" s="118"/>
      <c r="C1359" s="118"/>
    </row>
    <row r="1360" spans="2:3" x14ac:dyDescent="0.2">
      <c r="B1360" s="118"/>
      <c r="C1360" s="118"/>
    </row>
    <row r="1361" spans="2:3" x14ac:dyDescent="0.2">
      <c r="B1361" s="118"/>
      <c r="C1361" s="118"/>
    </row>
    <row r="1362" spans="2:3" x14ac:dyDescent="0.2">
      <c r="B1362" s="118"/>
      <c r="C1362" s="118"/>
    </row>
    <row r="1363" spans="2:3" x14ac:dyDescent="0.2">
      <c r="B1363" s="118"/>
      <c r="C1363" s="118"/>
    </row>
    <row r="1364" spans="2:3" x14ac:dyDescent="0.2">
      <c r="B1364" s="118"/>
      <c r="C1364" s="118"/>
    </row>
    <row r="1365" spans="2:3" x14ac:dyDescent="0.2">
      <c r="B1365" s="118"/>
      <c r="C1365" s="118"/>
    </row>
    <row r="1366" spans="2:3" x14ac:dyDescent="0.2">
      <c r="B1366" s="118"/>
      <c r="C1366" s="118"/>
    </row>
    <row r="1367" spans="2:3" x14ac:dyDescent="0.2">
      <c r="B1367" s="118"/>
      <c r="C1367" s="118"/>
    </row>
    <row r="1368" spans="2:3" x14ac:dyDescent="0.2">
      <c r="B1368" s="118"/>
      <c r="C1368" s="118"/>
    </row>
    <row r="1369" spans="2:3" x14ac:dyDescent="0.2">
      <c r="B1369" s="118"/>
      <c r="C1369" s="118"/>
    </row>
    <row r="1370" spans="2:3" x14ac:dyDescent="0.2">
      <c r="B1370" s="118"/>
      <c r="C1370" s="118"/>
    </row>
    <row r="1371" spans="2:3" x14ac:dyDescent="0.2">
      <c r="B1371" s="118"/>
      <c r="C1371" s="118"/>
    </row>
    <row r="1372" spans="2:3" x14ac:dyDescent="0.2">
      <c r="B1372" s="118"/>
      <c r="C1372" s="118"/>
    </row>
    <row r="1373" spans="2:3" x14ac:dyDescent="0.2">
      <c r="B1373" s="118"/>
      <c r="C1373" s="118"/>
    </row>
    <row r="1374" spans="2:3" x14ac:dyDescent="0.2">
      <c r="B1374" s="118"/>
      <c r="C1374" s="118"/>
    </row>
    <row r="1375" spans="2:3" x14ac:dyDescent="0.2">
      <c r="B1375" s="118"/>
      <c r="C1375" s="118"/>
    </row>
    <row r="1376" spans="2:3" x14ac:dyDescent="0.2">
      <c r="B1376" s="118"/>
      <c r="C1376" s="118"/>
    </row>
    <row r="1377" spans="2:3" x14ac:dyDescent="0.2">
      <c r="B1377" s="118"/>
      <c r="C1377" s="118"/>
    </row>
    <row r="1378" spans="2:3" x14ac:dyDescent="0.2">
      <c r="B1378" s="118"/>
      <c r="C1378" s="118"/>
    </row>
    <row r="1379" spans="2:3" x14ac:dyDescent="0.2">
      <c r="B1379" s="118"/>
      <c r="C1379" s="118"/>
    </row>
    <row r="1380" spans="2:3" x14ac:dyDescent="0.2">
      <c r="B1380" s="118"/>
      <c r="C1380" s="118"/>
    </row>
    <row r="1381" spans="2:3" x14ac:dyDescent="0.2">
      <c r="B1381" s="118"/>
      <c r="C1381" s="118"/>
    </row>
    <row r="1382" spans="2:3" x14ac:dyDescent="0.2">
      <c r="B1382" s="118"/>
      <c r="C1382" s="118"/>
    </row>
    <row r="1383" spans="2:3" x14ac:dyDescent="0.2">
      <c r="B1383" s="118"/>
      <c r="C1383" s="118"/>
    </row>
    <row r="1384" spans="2:3" x14ac:dyDescent="0.2">
      <c r="B1384" s="118"/>
      <c r="C1384" s="118"/>
    </row>
    <row r="1385" spans="2:3" x14ac:dyDescent="0.2">
      <c r="B1385" s="118"/>
      <c r="C1385" s="118"/>
    </row>
    <row r="1386" spans="2:3" x14ac:dyDescent="0.2">
      <c r="B1386" s="118"/>
      <c r="C1386" s="118"/>
    </row>
    <row r="1387" spans="2:3" x14ac:dyDescent="0.2">
      <c r="B1387" s="118"/>
      <c r="C1387" s="118"/>
    </row>
    <row r="1388" spans="2:3" x14ac:dyDescent="0.2">
      <c r="B1388" s="118"/>
      <c r="C1388" s="118"/>
    </row>
    <row r="1389" spans="2:3" x14ac:dyDescent="0.2">
      <c r="B1389" s="118"/>
      <c r="C1389" s="118"/>
    </row>
    <row r="1390" spans="2:3" x14ac:dyDescent="0.2">
      <c r="B1390" s="118"/>
      <c r="C1390" s="118"/>
    </row>
    <row r="1391" spans="2:3" x14ac:dyDescent="0.2">
      <c r="B1391" s="118"/>
      <c r="C1391" s="118"/>
    </row>
    <row r="1392" spans="2:3" x14ac:dyDescent="0.2">
      <c r="B1392" s="118"/>
      <c r="C1392" s="118"/>
    </row>
    <row r="1393" spans="2:3" x14ac:dyDescent="0.2">
      <c r="B1393" s="118"/>
      <c r="C1393" s="118"/>
    </row>
    <row r="1394" spans="2:3" x14ac:dyDescent="0.2">
      <c r="B1394" s="118"/>
      <c r="C1394" s="118"/>
    </row>
    <row r="1395" spans="2:3" x14ac:dyDescent="0.2">
      <c r="B1395" s="118"/>
      <c r="C1395" s="118"/>
    </row>
    <row r="1396" spans="2:3" x14ac:dyDescent="0.2">
      <c r="B1396" s="118"/>
      <c r="C1396" s="118"/>
    </row>
    <row r="1397" spans="2:3" x14ac:dyDescent="0.2">
      <c r="B1397" s="118"/>
      <c r="C1397" s="118"/>
    </row>
    <row r="1398" spans="2:3" x14ac:dyDescent="0.2">
      <c r="B1398" s="118"/>
      <c r="C1398" s="118"/>
    </row>
    <row r="1399" spans="2:3" x14ac:dyDescent="0.2">
      <c r="B1399" s="118"/>
      <c r="C1399" s="118"/>
    </row>
    <row r="1400" spans="2:3" x14ac:dyDescent="0.2">
      <c r="B1400" s="118"/>
      <c r="C1400" s="118"/>
    </row>
    <row r="1401" spans="2:3" x14ac:dyDescent="0.2">
      <c r="B1401" s="118"/>
      <c r="C1401" s="118"/>
    </row>
    <row r="1402" spans="2:3" x14ac:dyDescent="0.2">
      <c r="B1402" s="118"/>
      <c r="C1402" s="118"/>
    </row>
    <row r="1403" spans="2:3" x14ac:dyDescent="0.2">
      <c r="B1403" s="118"/>
      <c r="C1403" s="118"/>
    </row>
    <row r="1404" spans="2:3" x14ac:dyDescent="0.2">
      <c r="B1404" s="118"/>
      <c r="C1404" s="118"/>
    </row>
    <row r="1405" spans="2:3" x14ac:dyDescent="0.2">
      <c r="B1405" s="118"/>
      <c r="C1405" s="118"/>
    </row>
    <row r="1406" spans="2:3" x14ac:dyDescent="0.2">
      <c r="B1406" s="118"/>
      <c r="C1406" s="118"/>
    </row>
    <row r="1407" spans="2:3" x14ac:dyDescent="0.2">
      <c r="B1407" s="118"/>
      <c r="C1407" s="118"/>
    </row>
    <row r="1408" spans="2:3" x14ac:dyDescent="0.2">
      <c r="B1408" s="118"/>
      <c r="C1408" s="118"/>
    </row>
    <row r="1409" spans="2:3" x14ac:dyDescent="0.2">
      <c r="B1409" s="118"/>
      <c r="C1409" s="118"/>
    </row>
    <row r="1410" spans="2:3" x14ac:dyDescent="0.2">
      <c r="B1410" s="118"/>
      <c r="C1410" s="118"/>
    </row>
    <row r="1411" spans="2:3" x14ac:dyDescent="0.2">
      <c r="B1411" s="118"/>
      <c r="C1411" s="118"/>
    </row>
    <row r="1412" spans="2:3" x14ac:dyDescent="0.2">
      <c r="B1412" s="118"/>
      <c r="C1412" s="118"/>
    </row>
    <row r="1413" spans="2:3" x14ac:dyDescent="0.2">
      <c r="B1413" s="118"/>
      <c r="C1413" s="118"/>
    </row>
    <row r="1414" spans="2:3" x14ac:dyDescent="0.2">
      <c r="B1414" s="118"/>
      <c r="C1414" s="118"/>
    </row>
    <row r="1415" spans="2:3" x14ac:dyDescent="0.2">
      <c r="B1415" s="118"/>
      <c r="C1415" s="118"/>
    </row>
    <row r="1416" spans="2:3" x14ac:dyDescent="0.2">
      <c r="B1416" s="118"/>
      <c r="C1416" s="118"/>
    </row>
    <row r="1417" spans="2:3" x14ac:dyDescent="0.2">
      <c r="B1417" s="118"/>
      <c r="C1417" s="118"/>
    </row>
    <row r="1418" spans="2:3" x14ac:dyDescent="0.2">
      <c r="B1418" s="118"/>
      <c r="C1418" s="118"/>
    </row>
    <row r="1419" spans="2:3" x14ac:dyDescent="0.2">
      <c r="B1419" s="118"/>
      <c r="C1419" s="118"/>
    </row>
    <row r="1420" spans="2:3" x14ac:dyDescent="0.2">
      <c r="B1420" s="118"/>
      <c r="C1420" s="118"/>
    </row>
    <row r="1421" spans="2:3" x14ac:dyDescent="0.2">
      <c r="B1421" s="118"/>
      <c r="C1421" s="118"/>
    </row>
    <row r="1422" spans="2:3" x14ac:dyDescent="0.2">
      <c r="B1422" s="118"/>
      <c r="C1422" s="118"/>
    </row>
    <row r="1423" spans="2:3" x14ac:dyDescent="0.2">
      <c r="B1423" s="118"/>
      <c r="C1423" s="118"/>
    </row>
    <row r="1424" spans="2:3" x14ac:dyDescent="0.2">
      <c r="B1424" s="118"/>
      <c r="C1424" s="118"/>
    </row>
    <row r="1425" spans="2:3" x14ac:dyDescent="0.2">
      <c r="B1425" s="118"/>
      <c r="C1425" s="118"/>
    </row>
    <row r="1426" spans="2:3" x14ac:dyDescent="0.2">
      <c r="B1426" s="118"/>
      <c r="C1426" s="118"/>
    </row>
    <row r="1427" spans="2:3" x14ac:dyDescent="0.2">
      <c r="B1427" s="118"/>
      <c r="C1427" s="118"/>
    </row>
    <row r="1428" spans="2:3" x14ac:dyDescent="0.2">
      <c r="B1428" s="118"/>
      <c r="C1428" s="118"/>
    </row>
    <row r="1429" spans="2:3" x14ac:dyDescent="0.2">
      <c r="B1429" s="118"/>
      <c r="C1429" s="118"/>
    </row>
    <row r="1430" spans="2:3" x14ac:dyDescent="0.2">
      <c r="B1430" s="118"/>
      <c r="C1430" s="118"/>
    </row>
    <row r="1431" spans="2:3" x14ac:dyDescent="0.2">
      <c r="B1431" s="118"/>
      <c r="C1431" s="118"/>
    </row>
    <row r="1432" spans="2:3" x14ac:dyDescent="0.2">
      <c r="B1432" s="118"/>
      <c r="C1432" s="118"/>
    </row>
    <row r="1433" spans="2:3" x14ac:dyDescent="0.2">
      <c r="B1433" s="118"/>
      <c r="C1433" s="118"/>
    </row>
    <row r="1434" spans="2:3" x14ac:dyDescent="0.2">
      <c r="B1434" s="118"/>
      <c r="C1434" s="118"/>
    </row>
    <row r="1435" spans="2:3" x14ac:dyDescent="0.2">
      <c r="B1435" s="118"/>
      <c r="C1435" s="118"/>
    </row>
    <row r="1436" spans="2:3" x14ac:dyDescent="0.2">
      <c r="B1436" s="118"/>
      <c r="C1436" s="118"/>
    </row>
    <row r="1437" spans="2:3" x14ac:dyDescent="0.2">
      <c r="B1437" s="118"/>
      <c r="C1437" s="118"/>
    </row>
    <row r="1438" spans="2:3" x14ac:dyDescent="0.2">
      <c r="B1438" s="118"/>
      <c r="C1438" s="118"/>
    </row>
    <row r="1439" spans="2:3" x14ac:dyDescent="0.2">
      <c r="B1439" s="118"/>
      <c r="C1439" s="118"/>
    </row>
    <row r="1440" spans="2:3" x14ac:dyDescent="0.2">
      <c r="B1440" s="118"/>
      <c r="C1440" s="118"/>
    </row>
    <row r="1441" spans="2:3" x14ac:dyDescent="0.2">
      <c r="B1441" s="118"/>
      <c r="C1441" s="118"/>
    </row>
    <row r="1442" spans="2:3" x14ac:dyDescent="0.2">
      <c r="B1442" s="118"/>
      <c r="C1442" s="118"/>
    </row>
    <row r="1443" spans="2:3" x14ac:dyDescent="0.2">
      <c r="B1443" s="118"/>
      <c r="C1443" s="118"/>
    </row>
    <row r="1444" spans="2:3" x14ac:dyDescent="0.2">
      <c r="B1444" s="118"/>
      <c r="C1444" s="118"/>
    </row>
    <row r="1445" spans="2:3" x14ac:dyDescent="0.2">
      <c r="B1445" s="118"/>
      <c r="C1445" s="118"/>
    </row>
    <row r="1446" spans="2:3" x14ac:dyDescent="0.2">
      <c r="B1446" s="118"/>
      <c r="C1446" s="118"/>
    </row>
    <row r="1447" spans="2:3" x14ac:dyDescent="0.2">
      <c r="B1447" s="118"/>
      <c r="C1447" s="118"/>
    </row>
    <row r="1448" spans="2:3" x14ac:dyDescent="0.2">
      <c r="B1448" s="118"/>
      <c r="C1448" s="118"/>
    </row>
    <row r="1449" spans="2:3" x14ac:dyDescent="0.2">
      <c r="B1449" s="118"/>
      <c r="C1449" s="118"/>
    </row>
    <row r="1450" spans="2:3" x14ac:dyDescent="0.2">
      <c r="B1450" s="118"/>
      <c r="C1450" s="118"/>
    </row>
    <row r="1451" spans="2:3" x14ac:dyDescent="0.2">
      <c r="B1451" s="118"/>
      <c r="C1451" s="118"/>
    </row>
    <row r="1452" spans="2:3" x14ac:dyDescent="0.2">
      <c r="B1452" s="118"/>
      <c r="C1452" s="118"/>
    </row>
    <row r="1453" spans="2:3" x14ac:dyDescent="0.2">
      <c r="B1453" s="118"/>
      <c r="C1453" s="118"/>
    </row>
    <row r="1454" spans="2:3" x14ac:dyDescent="0.2">
      <c r="B1454" s="118"/>
      <c r="C1454" s="118"/>
    </row>
    <row r="1455" spans="2:3" x14ac:dyDescent="0.2">
      <c r="B1455" s="118"/>
      <c r="C1455" s="118"/>
    </row>
    <row r="1456" spans="2:3" x14ac:dyDescent="0.2">
      <c r="B1456" s="118"/>
      <c r="C1456" s="118"/>
    </row>
    <row r="1457" spans="2:3" x14ac:dyDescent="0.2">
      <c r="B1457" s="118"/>
      <c r="C1457" s="118"/>
    </row>
    <row r="1458" spans="2:3" x14ac:dyDescent="0.2">
      <c r="B1458" s="118"/>
      <c r="C1458" s="118"/>
    </row>
    <row r="1459" spans="2:3" x14ac:dyDescent="0.2">
      <c r="B1459" s="118"/>
      <c r="C1459" s="118"/>
    </row>
    <row r="1460" spans="2:3" x14ac:dyDescent="0.2">
      <c r="B1460" s="118"/>
      <c r="C1460" s="118"/>
    </row>
    <row r="1461" spans="2:3" x14ac:dyDescent="0.2">
      <c r="B1461" s="118"/>
      <c r="C1461" s="118"/>
    </row>
    <row r="1462" spans="2:3" x14ac:dyDescent="0.2">
      <c r="B1462" s="118"/>
      <c r="C1462" s="118"/>
    </row>
    <row r="1463" spans="2:3" x14ac:dyDescent="0.2">
      <c r="B1463" s="118"/>
      <c r="C1463" s="118"/>
    </row>
    <row r="1464" spans="2:3" x14ac:dyDescent="0.2">
      <c r="B1464" s="118"/>
      <c r="C1464" s="118"/>
    </row>
    <row r="1465" spans="2:3" x14ac:dyDescent="0.2">
      <c r="B1465" s="118"/>
      <c r="C1465" s="118"/>
    </row>
    <row r="1466" spans="2:3" x14ac:dyDescent="0.2">
      <c r="B1466" s="118"/>
      <c r="C1466" s="118"/>
    </row>
    <row r="1467" spans="2:3" x14ac:dyDescent="0.2">
      <c r="B1467" s="118"/>
      <c r="C1467" s="118"/>
    </row>
    <row r="1468" spans="2:3" x14ac:dyDescent="0.2">
      <c r="B1468" s="118"/>
      <c r="C1468" s="118"/>
    </row>
    <row r="1469" spans="2:3" x14ac:dyDescent="0.2">
      <c r="B1469" s="118"/>
      <c r="C1469" s="118"/>
    </row>
    <row r="1470" spans="2:3" x14ac:dyDescent="0.2">
      <c r="B1470" s="118"/>
      <c r="C1470" s="118"/>
    </row>
    <row r="1471" spans="2:3" x14ac:dyDescent="0.2">
      <c r="B1471" s="118"/>
      <c r="C1471" s="118"/>
    </row>
    <row r="1472" spans="2:3" x14ac:dyDescent="0.2">
      <c r="B1472" s="118"/>
      <c r="C1472" s="118"/>
    </row>
    <row r="1473" spans="2:3" x14ac:dyDescent="0.2">
      <c r="B1473" s="118"/>
      <c r="C1473" s="118"/>
    </row>
    <row r="1474" spans="2:3" x14ac:dyDescent="0.2">
      <c r="B1474" s="118"/>
      <c r="C1474" s="118"/>
    </row>
    <row r="1475" spans="2:3" x14ac:dyDescent="0.2">
      <c r="B1475" s="118"/>
      <c r="C1475" s="118"/>
    </row>
    <row r="1476" spans="2:3" x14ac:dyDescent="0.2">
      <c r="B1476" s="118"/>
      <c r="C1476" s="118"/>
    </row>
    <row r="1477" spans="2:3" x14ac:dyDescent="0.2">
      <c r="B1477" s="118"/>
      <c r="C1477" s="118"/>
    </row>
    <row r="1478" spans="2:3" x14ac:dyDescent="0.2">
      <c r="B1478" s="118"/>
      <c r="C1478" s="118"/>
    </row>
    <row r="1479" spans="2:3" x14ac:dyDescent="0.2">
      <c r="B1479" s="118"/>
      <c r="C1479" s="118"/>
    </row>
    <row r="1480" spans="2:3" x14ac:dyDescent="0.2">
      <c r="B1480" s="118"/>
      <c r="C1480" s="118"/>
    </row>
    <row r="1481" spans="2:3" x14ac:dyDescent="0.2">
      <c r="B1481" s="118"/>
      <c r="C1481" s="118"/>
    </row>
    <row r="1482" spans="2:3" x14ac:dyDescent="0.2">
      <c r="B1482" s="118"/>
      <c r="C1482" s="118"/>
    </row>
    <row r="1483" spans="2:3" x14ac:dyDescent="0.2">
      <c r="B1483" s="118"/>
      <c r="C1483" s="118"/>
    </row>
    <row r="1484" spans="2:3" x14ac:dyDescent="0.2">
      <c r="B1484" s="118"/>
      <c r="C1484" s="118"/>
    </row>
    <row r="1485" spans="2:3" x14ac:dyDescent="0.2">
      <c r="B1485" s="118"/>
      <c r="C1485" s="118"/>
    </row>
    <row r="1486" spans="2:3" x14ac:dyDescent="0.2">
      <c r="B1486" s="118"/>
      <c r="C1486" s="118"/>
    </row>
    <row r="1487" spans="2:3" x14ac:dyDescent="0.2">
      <c r="B1487" s="118"/>
      <c r="C1487" s="118"/>
    </row>
    <row r="1488" spans="2:3" x14ac:dyDescent="0.2">
      <c r="B1488" s="118"/>
      <c r="C1488" s="118"/>
    </row>
    <row r="1489" spans="2:3" x14ac:dyDescent="0.2">
      <c r="B1489" s="118"/>
      <c r="C1489" s="118"/>
    </row>
    <row r="1490" spans="2:3" x14ac:dyDescent="0.2">
      <c r="B1490" s="118"/>
      <c r="C1490" s="118"/>
    </row>
    <row r="1491" spans="2:3" x14ac:dyDescent="0.2">
      <c r="B1491" s="118"/>
      <c r="C1491" s="118"/>
    </row>
    <row r="1492" spans="2:3" x14ac:dyDescent="0.2">
      <c r="B1492" s="118"/>
      <c r="C1492" s="118"/>
    </row>
    <row r="1493" spans="2:3" x14ac:dyDescent="0.2">
      <c r="B1493" s="118"/>
      <c r="C1493" s="118"/>
    </row>
    <row r="1494" spans="2:3" x14ac:dyDescent="0.2">
      <c r="B1494" s="118"/>
      <c r="C1494" s="118"/>
    </row>
    <row r="1495" spans="2:3" x14ac:dyDescent="0.2">
      <c r="B1495" s="118"/>
      <c r="C1495" s="118"/>
    </row>
    <row r="1496" spans="2:3" x14ac:dyDescent="0.2">
      <c r="B1496" s="118"/>
      <c r="C1496" s="118"/>
    </row>
    <row r="1497" spans="2:3" x14ac:dyDescent="0.2">
      <c r="B1497" s="118"/>
      <c r="C1497" s="118"/>
    </row>
    <row r="1498" spans="2:3" x14ac:dyDescent="0.2">
      <c r="B1498" s="118"/>
      <c r="C1498" s="118"/>
    </row>
    <row r="1499" spans="2:3" x14ac:dyDescent="0.2">
      <c r="B1499" s="118"/>
      <c r="C1499" s="118"/>
    </row>
    <row r="1500" spans="2:3" x14ac:dyDescent="0.2">
      <c r="B1500" s="118"/>
      <c r="C1500" s="118"/>
    </row>
    <row r="1501" spans="2:3" x14ac:dyDescent="0.2">
      <c r="B1501" s="118"/>
      <c r="C1501" s="118"/>
    </row>
    <row r="1502" spans="2:3" x14ac:dyDescent="0.2">
      <c r="B1502" s="118"/>
      <c r="C1502" s="118"/>
    </row>
    <row r="1503" spans="2:3" x14ac:dyDescent="0.2">
      <c r="B1503" s="118"/>
      <c r="C1503" s="118"/>
    </row>
    <row r="1504" spans="2:3" x14ac:dyDescent="0.2">
      <c r="B1504" s="118"/>
      <c r="C1504" s="118"/>
    </row>
    <row r="1505" spans="2:3" x14ac:dyDescent="0.2">
      <c r="B1505" s="118"/>
      <c r="C1505" s="118"/>
    </row>
    <row r="1506" spans="2:3" x14ac:dyDescent="0.2">
      <c r="B1506" s="118"/>
      <c r="C1506" s="118"/>
    </row>
    <row r="1507" spans="2:3" x14ac:dyDescent="0.2">
      <c r="B1507" s="118"/>
      <c r="C1507" s="118"/>
    </row>
    <row r="1508" spans="2:3" x14ac:dyDescent="0.2">
      <c r="B1508" s="118"/>
      <c r="C1508" s="118"/>
    </row>
    <row r="1509" spans="2:3" x14ac:dyDescent="0.2">
      <c r="B1509" s="118"/>
      <c r="C1509" s="118"/>
    </row>
    <row r="1510" spans="2:3" x14ac:dyDescent="0.2">
      <c r="B1510" s="118"/>
      <c r="C1510" s="118"/>
    </row>
    <row r="1511" spans="2:3" x14ac:dyDescent="0.2">
      <c r="B1511" s="118"/>
      <c r="C1511" s="118"/>
    </row>
    <row r="1512" spans="2:3" x14ac:dyDescent="0.2">
      <c r="B1512" s="118"/>
      <c r="C1512" s="118"/>
    </row>
    <row r="1513" spans="2:3" x14ac:dyDescent="0.2">
      <c r="B1513" s="118"/>
      <c r="C1513" s="118"/>
    </row>
    <row r="1514" spans="2:3" x14ac:dyDescent="0.2">
      <c r="B1514" s="118"/>
      <c r="C1514" s="118"/>
    </row>
    <row r="1515" spans="2:3" x14ac:dyDescent="0.2">
      <c r="B1515" s="118"/>
      <c r="C1515" s="118"/>
    </row>
    <row r="1516" spans="2:3" x14ac:dyDescent="0.2">
      <c r="B1516" s="118"/>
      <c r="C1516" s="118"/>
    </row>
    <row r="1517" spans="2:3" x14ac:dyDescent="0.2">
      <c r="B1517" s="118"/>
      <c r="C1517" s="118"/>
    </row>
    <row r="1518" spans="2:3" x14ac:dyDescent="0.2">
      <c r="B1518" s="118"/>
      <c r="C1518" s="118"/>
    </row>
    <row r="1519" spans="2:3" x14ac:dyDescent="0.2">
      <c r="B1519" s="118"/>
      <c r="C1519" s="118"/>
    </row>
    <row r="1520" spans="2:3" x14ac:dyDescent="0.2">
      <c r="B1520" s="118"/>
      <c r="C1520" s="118"/>
    </row>
    <row r="1521" spans="2:3" x14ac:dyDescent="0.2">
      <c r="B1521" s="118"/>
      <c r="C1521" s="118"/>
    </row>
    <row r="1522" spans="2:3" x14ac:dyDescent="0.2">
      <c r="B1522" s="118"/>
      <c r="C1522" s="118"/>
    </row>
    <row r="1523" spans="2:3" x14ac:dyDescent="0.2">
      <c r="B1523" s="118"/>
      <c r="C1523" s="118"/>
    </row>
    <row r="1524" spans="2:3" x14ac:dyDescent="0.2">
      <c r="B1524" s="118"/>
      <c r="C1524" s="118"/>
    </row>
    <row r="1525" spans="2:3" x14ac:dyDescent="0.2">
      <c r="B1525" s="118"/>
      <c r="C1525" s="118"/>
    </row>
    <row r="1526" spans="2:3" x14ac:dyDescent="0.2">
      <c r="B1526" s="118"/>
      <c r="C1526" s="118"/>
    </row>
    <row r="1527" spans="2:3" x14ac:dyDescent="0.2">
      <c r="B1527" s="118"/>
      <c r="C1527" s="118"/>
    </row>
    <row r="1528" spans="2:3" x14ac:dyDescent="0.2">
      <c r="B1528" s="118"/>
      <c r="C1528" s="118"/>
    </row>
    <row r="1529" spans="2:3" x14ac:dyDescent="0.2">
      <c r="B1529" s="118"/>
      <c r="C1529" s="118"/>
    </row>
    <row r="1530" spans="2:3" x14ac:dyDescent="0.2">
      <c r="B1530" s="118"/>
      <c r="C1530" s="118"/>
    </row>
    <row r="1531" spans="2:3" x14ac:dyDescent="0.2">
      <c r="B1531" s="118"/>
      <c r="C1531" s="118"/>
    </row>
    <row r="1532" spans="2:3" x14ac:dyDescent="0.2">
      <c r="B1532" s="118"/>
      <c r="C1532" s="118"/>
    </row>
    <row r="1533" spans="2:3" x14ac:dyDescent="0.2">
      <c r="B1533" s="118"/>
      <c r="C1533" s="118"/>
    </row>
    <row r="1534" spans="2:3" x14ac:dyDescent="0.2">
      <c r="B1534" s="118"/>
      <c r="C1534" s="118"/>
    </row>
    <row r="1535" spans="2:3" x14ac:dyDescent="0.2">
      <c r="B1535" s="118"/>
      <c r="C1535" s="118"/>
    </row>
    <row r="1536" spans="2:3" x14ac:dyDescent="0.2">
      <c r="B1536" s="118"/>
      <c r="C1536" s="118"/>
    </row>
    <row r="1537" spans="2:3" x14ac:dyDescent="0.2">
      <c r="B1537" s="118"/>
      <c r="C1537" s="118"/>
    </row>
    <row r="1538" spans="2:3" x14ac:dyDescent="0.2">
      <c r="B1538" s="118"/>
      <c r="C1538" s="118"/>
    </row>
    <row r="1539" spans="2:3" x14ac:dyDescent="0.2">
      <c r="B1539" s="118"/>
      <c r="C1539" s="118"/>
    </row>
    <row r="1540" spans="2:3" x14ac:dyDescent="0.2">
      <c r="B1540" s="118"/>
      <c r="C1540" s="118"/>
    </row>
    <row r="1541" spans="2:3" x14ac:dyDescent="0.2">
      <c r="B1541" s="118"/>
      <c r="C1541" s="118"/>
    </row>
    <row r="1542" spans="2:3" x14ac:dyDescent="0.2">
      <c r="B1542" s="118"/>
      <c r="C1542" s="118"/>
    </row>
    <row r="1543" spans="2:3" x14ac:dyDescent="0.2">
      <c r="B1543" s="118"/>
      <c r="C1543" s="118"/>
    </row>
    <row r="1544" spans="2:3" x14ac:dyDescent="0.2">
      <c r="B1544" s="118"/>
      <c r="C1544" s="118"/>
    </row>
    <row r="1545" spans="2:3" x14ac:dyDescent="0.2">
      <c r="B1545" s="118"/>
      <c r="C1545" s="118"/>
    </row>
    <row r="1546" spans="2:3" x14ac:dyDescent="0.2">
      <c r="B1546" s="118"/>
      <c r="C1546" s="118"/>
    </row>
    <row r="1547" spans="2:3" x14ac:dyDescent="0.2">
      <c r="B1547" s="118"/>
      <c r="C1547" s="118"/>
    </row>
    <row r="1548" spans="2:3" x14ac:dyDescent="0.2">
      <c r="B1548" s="118"/>
      <c r="C1548" s="118"/>
    </row>
    <row r="1549" spans="2:3" x14ac:dyDescent="0.2">
      <c r="B1549" s="118"/>
      <c r="C1549" s="118"/>
    </row>
    <row r="1550" spans="2:3" x14ac:dyDescent="0.2">
      <c r="B1550" s="118"/>
      <c r="C1550" s="118"/>
    </row>
    <row r="1551" spans="2:3" x14ac:dyDescent="0.2">
      <c r="B1551" s="118"/>
      <c r="C1551" s="118"/>
    </row>
    <row r="1552" spans="2:3" x14ac:dyDescent="0.2">
      <c r="B1552" s="118"/>
      <c r="C1552" s="118"/>
    </row>
    <row r="1553" spans="2:3" x14ac:dyDescent="0.2">
      <c r="B1553" s="118"/>
      <c r="C1553" s="118"/>
    </row>
    <row r="1554" spans="2:3" x14ac:dyDescent="0.2">
      <c r="B1554" s="118"/>
      <c r="C1554" s="118"/>
    </row>
    <row r="1555" spans="2:3" x14ac:dyDescent="0.2">
      <c r="B1555" s="118"/>
      <c r="C1555" s="118"/>
    </row>
    <row r="1556" spans="2:3" x14ac:dyDescent="0.2">
      <c r="B1556" s="118"/>
      <c r="C1556" s="118"/>
    </row>
    <row r="1557" spans="2:3" x14ac:dyDescent="0.2">
      <c r="B1557" s="118"/>
      <c r="C1557" s="118"/>
    </row>
    <row r="1558" spans="2:3" x14ac:dyDescent="0.2">
      <c r="B1558" s="118"/>
      <c r="C1558" s="118"/>
    </row>
    <row r="1559" spans="2:3" x14ac:dyDescent="0.2">
      <c r="B1559" s="118"/>
      <c r="C1559" s="118"/>
    </row>
    <row r="1560" spans="2:3" x14ac:dyDescent="0.2">
      <c r="B1560" s="118"/>
      <c r="C1560" s="118"/>
    </row>
    <row r="1561" spans="2:3" x14ac:dyDescent="0.2">
      <c r="B1561" s="118"/>
      <c r="C1561" s="118"/>
    </row>
    <row r="1562" spans="2:3" x14ac:dyDescent="0.2">
      <c r="B1562" s="118"/>
      <c r="C1562" s="118"/>
    </row>
    <row r="1563" spans="2:3" x14ac:dyDescent="0.2">
      <c r="B1563" s="118"/>
      <c r="C1563" s="118"/>
    </row>
    <row r="1564" spans="2:3" x14ac:dyDescent="0.2">
      <c r="B1564" s="118"/>
      <c r="C1564" s="118"/>
    </row>
    <row r="1565" spans="2:3" x14ac:dyDescent="0.2">
      <c r="B1565" s="118"/>
      <c r="C1565" s="118"/>
    </row>
    <row r="1566" spans="2:3" x14ac:dyDescent="0.2">
      <c r="B1566" s="118"/>
      <c r="C1566" s="118"/>
    </row>
    <row r="1567" spans="2:3" x14ac:dyDescent="0.2">
      <c r="B1567" s="118"/>
      <c r="C1567" s="118"/>
    </row>
    <row r="1568" spans="2:3" x14ac:dyDescent="0.2">
      <c r="B1568" s="118"/>
      <c r="C1568" s="118"/>
    </row>
    <row r="1569" spans="2:3" x14ac:dyDescent="0.2">
      <c r="B1569" s="118"/>
      <c r="C1569" s="118"/>
    </row>
    <row r="1570" spans="2:3" x14ac:dyDescent="0.2">
      <c r="B1570" s="118"/>
      <c r="C1570" s="118"/>
    </row>
    <row r="1571" spans="2:3" x14ac:dyDescent="0.2">
      <c r="B1571" s="118"/>
      <c r="C1571" s="118"/>
    </row>
    <row r="1572" spans="2:3" x14ac:dyDescent="0.2">
      <c r="B1572" s="118"/>
      <c r="C1572" s="118"/>
    </row>
    <row r="1573" spans="2:3" x14ac:dyDescent="0.2">
      <c r="B1573" s="118"/>
      <c r="C1573" s="118"/>
    </row>
    <row r="1574" spans="2:3" x14ac:dyDescent="0.2">
      <c r="B1574" s="118"/>
      <c r="C1574" s="118"/>
    </row>
    <row r="1575" spans="2:3" x14ac:dyDescent="0.2">
      <c r="B1575" s="118"/>
      <c r="C1575" s="118"/>
    </row>
    <row r="1576" spans="2:3" x14ac:dyDescent="0.2">
      <c r="B1576" s="118"/>
      <c r="C1576" s="118"/>
    </row>
    <row r="1577" spans="2:3" x14ac:dyDescent="0.2">
      <c r="B1577" s="118"/>
      <c r="C1577" s="118"/>
    </row>
    <row r="1578" spans="2:3" x14ac:dyDescent="0.2">
      <c r="B1578" s="118"/>
      <c r="C1578" s="118"/>
    </row>
    <row r="1579" spans="2:3" x14ac:dyDescent="0.2">
      <c r="B1579" s="118"/>
      <c r="C1579" s="118"/>
    </row>
    <row r="1580" spans="2:3" x14ac:dyDescent="0.2">
      <c r="B1580" s="118"/>
      <c r="C1580" s="118"/>
    </row>
    <row r="1581" spans="2:3" x14ac:dyDescent="0.2">
      <c r="B1581" s="118"/>
      <c r="C1581" s="118"/>
    </row>
    <row r="1582" spans="2:3" x14ac:dyDescent="0.2">
      <c r="B1582" s="118"/>
      <c r="C1582" s="118"/>
    </row>
    <row r="1583" spans="2:3" x14ac:dyDescent="0.2">
      <c r="B1583" s="118"/>
      <c r="C1583" s="118"/>
    </row>
    <row r="1584" spans="2:3" x14ac:dyDescent="0.2">
      <c r="B1584" s="118"/>
      <c r="C1584" s="118"/>
    </row>
    <row r="1585" spans="2:3" x14ac:dyDescent="0.2">
      <c r="B1585" s="118"/>
      <c r="C1585" s="118"/>
    </row>
    <row r="1586" spans="2:3" x14ac:dyDescent="0.2">
      <c r="B1586" s="118"/>
      <c r="C1586" s="118"/>
    </row>
    <row r="1587" spans="2:3" x14ac:dyDescent="0.2">
      <c r="B1587" s="118"/>
      <c r="C1587" s="118"/>
    </row>
    <row r="1588" spans="2:3" x14ac:dyDescent="0.2">
      <c r="B1588" s="118"/>
      <c r="C1588" s="118"/>
    </row>
    <row r="1589" spans="2:3" x14ac:dyDescent="0.2">
      <c r="B1589" s="118"/>
      <c r="C1589" s="118"/>
    </row>
    <row r="1590" spans="2:3" x14ac:dyDescent="0.2">
      <c r="B1590" s="118"/>
      <c r="C1590" s="118"/>
    </row>
    <row r="1591" spans="2:3" x14ac:dyDescent="0.2">
      <c r="B1591" s="118"/>
      <c r="C1591" s="118"/>
    </row>
    <row r="1592" spans="2:3" x14ac:dyDescent="0.2">
      <c r="B1592" s="118"/>
      <c r="C1592" s="118"/>
    </row>
    <row r="1593" spans="2:3" x14ac:dyDescent="0.2">
      <c r="B1593" s="118"/>
      <c r="C1593" s="118"/>
    </row>
    <row r="1594" spans="2:3" x14ac:dyDescent="0.2">
      <c r="B1594" s="118"/>
      <c r="C1594" s="118"/>
    </row>
    <row r="1595" spans="2:3" x14ac:dyDescent="0.2">
      <c r="B1595" s="118"/>
      <c r="C1595" s="118"/>
    </row>
    <row r="1596" spans="2:3" x14ac:dyDescent="0.2">
      <c r="B1596" s="118"/>
      <c r="C1596" s="118"/>
    </row>
    <row r="1597" spans="2:3" x14ac:dyDescent="0.2">
      <c r="B1597" s="118"/>
      <c r="C1597" s="118"/>
    </row>
    <row r="1598" spans="2:3" x14ac:dyDescent="0.2">
      <c r="B1598" s="118"/>
      <c r="C1598" s="118"/>
    </row>
    <row r="1599" spans="2:3" x14ac:dyDescent="0.2">
      <c r="B1599" s="118"/>
      <c r="C1599" s="118"/>
    </row>
    <row r="1600" spans="2:3" x14ac:dyDescent="0.2">
      <c r="B1600" s="118"/>
      <c r="C1600" s="118"/>
    </row>
    <row r="1601" spans="2:3" x14ac:dyDescent="0.2">
      <c r="B1601" s="118"/>
      <c r="C1601" s="118"/>
    </row>
    <row r="1602" spans="2:3" x14ac:dyDescent="0.2">
      <c r="B1602" s="118"/>
      <c r="C1602" s="118"/>
    </row>
    <row r="1603" spans="2:3" x14ac:dyDescent="0.2">
      <c r="B1603" s="118"/>
      <c r="C1603" s="118"/>
    </row>
    <row r="1604" spans="2:3" x14ac:dyDescent="0.2">
      <c r="B1604" s="118"/>
      <c r="C1604" s="118"/>
    </row>
    <row r="1605" spans="2:3" x14ac:dyDescent="0.2">
      <c r="B1605" s="118"/>
      <c r="C1605" s="118"/>
    </row>
    <row r="1606" spans="2:3" x14ac:dyDescent="0.2">
      <c r="B1606" s="118"/>
      <c r="C1606" s="118"/>
    </row>
    <row r="1607" spans="2:3" x14ac:dyDescent="0.2">
      <c r="B1607" s="118"/>
      <c r="C1607" s="118"/>
    </row>
    <row r="1608" spans="2:3" x14ac:dyDescent="0.2">
      <c r="B1608" s="118"/>
      <c r="C1608" s="118"/>
    </row>
    <row r="1609" spans="2:3" x14ac:dyDescent="0.2">
      <c r="B1609" s="118"/>
      <c r="C1609" s="118"/>
    </row>
    <row r="1610" spans="2:3" x14ac:dyDescent="0.2">
      <c r="B1610" s="118"/>
      <c r="C1610" s="118"/>
    </row>
    <row r="1611" spans="2:3" x14ac:dyDescent="0.2">
      <c r="B1611" s="118"/>
      <c r="C1611" s="118"/>
    </row>
    <row r="1612" spans="2:3" x14ac:dyDescent="0.2">
      <c r="B1612" s="118"/>
      <c r="C1612" s="118"/>
    </row>
    <row r="1613" spans="2:3" x14ac:dyDescent="0.2">
      <c r="B1613" s="118"/>
      <c r="C1613" s="118"/>
    </row>
    <row r="1614" spans="2:3" x14ac:dyDescent="0.2">
      <c r="B1614" s="118"/>
      <c r="C1614" s="118"/>
    </row>
    <row r="1615" spans="2:3" x14ac:dyDescent="0.2">
      <c r="B1615" s="118"/>
      <c r="C1615" s="118"/>
    </row>
    <row r="1616" spans="2:3" x14ac:dyDescent="0.2">
      <c r="B1616" s="118"/>
      <c r="C1616" s="118"/>
    </row>
    <row r="1617" spans="2:3" x14ac:dyDescent="0.2">
      <c r="B1617" s="118"/>
      <c r="C1617" s="118"/>
    </row>
    <row r="1618" spans="2:3" x14ac:dyDescent="0.2">
      <c r="B1618" s="118"/>
      <c r="C1618" s="118"/>
    </row>
    <row r="1619" spans="2:3" x14ac:dyDescent="0.2">
      <c r="B1619" s="118"/>
      <c r="C1619" s="118"/>
    </row>
    <row r="1620" spans="2:3" x14ac:dyDescent="0.2">
      <c r="B1620" s="118"/>
      <c r="C1620" s="118"/>
    </row>
    <row r="1621" spans="2:3" x14ac:dyDescent="0.2">
      <c r="B1621" s="118"/>
      <c r="C1621" s="118"/>
    </row>
    <row r="1622" spans="2:3" x14ac:dyDescent="0.2">
      <c r="B1622" s="118"/>
      <c r="C1622" s="118"/>
    </row>
    <row r="1623" spans="2:3" x14ac:dyDescent="0.2">
      <c r="B1623" s="118"/>
      <c r="C1623" s="118"/>
    </row>
    <row r="1624" spans="2:3" x14ac:dyDescent="0.2">
      <c r="B1624" s="118"/>
      <c r="C1624" s="118"/>
    </row>
    <row r="1625" spans="2:3" x14ac:dyDescent="0.2">
      <c r="B1625" s="118"/>
      <c r="C1625" s="118"/>
    </row>
    <row r="1626" spans="2:3" x14ac:dyDescent="0.2">
      <c r="B1626" s="118"/>
      <c r="C1626" s="118"/>
    </row>
    <row r="1627" spans="2:3" x14ac:dyDescent="0.2">
      <c r="B1627" s="118"/>
      <c r="C1627" s="118"/>
    </row>
    <row r="1628" spans="2:3" x14ac:dyDescent="0.2">
      <c r="B1628" s="118"/>
      <c r="C1628" s="118"/>
    </row>
    <row r="1629" spans="2:3" x14ac:dyDescent="0.2">
      <c r="B1629" s="118"/>
      <c r="C1629" s="118"/>
    </row>
    <row r="1630" spans="2:3" x14ac:dyDescent="0.2">
      <c r="B1630" s="118"/>
      <c r="C1630" s="118"/>
    </row>
    <row r="1631" spans="2:3" x14ac:dyDescent="0.2">
      <c r="B1631" s="118"/>
      <c r="C1631" s="118"/>
    </row>
    <row r="1632" spans="2:3" x14ac:dyDescent="0.2">
      <c r="B1632" s="118"/>
      <c r="C1632" s="118"/>
    </row>
    <row r="1633" spans="2:3" x14ac:dyDescent="0.2">
      <c r="B1633" s="118"/>
      <c r="C1633" s="118"/>
    </row>
    <row r="1634" spans="2:3" x14ac:dyDescent="0.2">
      <c r="B1634" s="118"/>
      <c r="C1634" s="118"/>
    </row>
    <row r="1635" spans="2:3" x14ac:dyDescent="0.2">
      <c r="B1635" s="118"/>
      <c r="C1635" s="118"/>
    </row>
    <row r="1636" spans="2:3" x14ac:dyDescent="0.2">
      <c r="B1636" s="118"/>
      <c r="C1636" s="118"/>
    </row>
    <row r="1637" spans="2:3" x14ac:dyDescent="0.2">
      <c r="B1637" s="118"/>
      <c r="C1637" s="118"/>
    </row>
    <row r="1638" spans="2:3" x14ac:dyDescent="0.2">
      <c r="B1638" s="118"/>
      <c r="C1638" s="118"/>
    </row>
    <row r="1639" spans="2:3" x14ac:dyDescent="0.2">
      <c r="B1639" s="118"/>
      <c r="C1639" s="118"/>
    </row>
    <row r="1640" spans="2:3" x14ac:dyDescent="0.2">
      <c r="B1640" s="118"/>
      <c r="C1640" s="118"/>
    </row>
    <row r="1641" spans="2:3" x14ac:dyDescent="0.2">
      <c r="B1641" s="118"/>
      <c r="C1641" s="118"/>
    </row>
    <row r="1642" spans="2:3" x14ac:dyDescent="0.2">
      <c r="B1642" s="118"/>
      <c r="C1642" s="118"/>
    </row>
    <row r="1643" spans="2:3" x14ac:dyDescent="0.2">
      <c r="B1643" s="118"/>
      <c r="C1643" s="118"/>
    </row>
    <row r="1644" spans="2:3" x14ac:dyDescent="0.2">
      <c r="B1644" s="118"/>
      <c r="C1644" s="118"/>
    </row>
    <row r="1645" spans="2:3" x14ac:dyDescent="0.2">
      <c r="B1645" s="118"/>
      <c r="C1645" s="118"/>
    </row>
    <row r="1646" spans="2:3" x14ac:dyDescent="0.2">
      <c r="B1646" s="118"/>
      <c r="C1646" s="118"/>
    </row>
    <row r="1647" spans="2:3" x14ac:dyDescent="0.2">
      <c r="B1647" s="118"/>
      <c r="C1647" s="118"/>
    </row>
    <row r="1648" spans="2:3" x14ac:dyDescent="0.2">
      <c r="B1648" s="118"/>
      <c r="C1648" s="118"/>
    </row>
    <row r="1649" spans="2:3" x14ac:dyDescent="0.2">
      <c r="B1649" s="118"/>
      <c r="C1649" s="118"/>
    </row>
    <row r="1650" spans="2:3" x14ac:dyDescent="0.2">
      <c r="B1650" s="118"/>
      <c r="C1650" s="118"/>
    </row>
    <row r="1651" spans="2:3" x14ac:dyDescent="0.2">
      <c r="B1651" s="118"/>
      <c r="C1651" s="118"/>
    </row>
    <row r="1652" spans="2:3" x14ac:dyDescent="0.2">
      <c r="B1652" s="118"/>
      <c r="C1652" s="118"/>
    </row>
    <row r="1653" spans="2:3" x14ac:dyDescent="0.2">
      <c r="B1653" s="118"/>
      <c r="C1653" s="118"/>
    </row>
    <row r="1654" spans="2:3" x14ac:dyDescent="0.2">
      <c r="B1654" s="118"/>
      <c r="C1654" s="118"/>
    </row>
    <row r="1655" spans="2:3" x14ac:dyDescent="0.2">
      <c r="B1655" s="118"/>
      <c r="C1655" s="118"/>
    </row>
    <row r="1656" spans="2:3" x14ac:dyDescent="0.2">
      <c r="B1656" s="118"/>
      <c r="C1656" s="118"/>
    </row>
    <row r="1657" spans="2:3" x14ac:dyDescent="0.2">
      <c r="B1657" s="118"/>
      <c r="C1657" s="118"/>
    </row>
    <row r="1658" spans="2:3" x14ac:dyDescent="0.2">
      <c r="B1658" s="118"/>
      <c r="C1658" s="118"/>
    </row>
    <row r="1659" spans="2:3" x14ac:dyDescent="0.2">
      <c r="B1659" s="118"/>
      <c r="C1659" s="118"/>
    </row>
    <row r="1660" spans="2:3" x14ac:dyDescent="0.2">
      <c r="B1660" s="118"/>
      <c r="C1660" s="118"/>
    </row>
    <row r="1661" spans="2:3" x14ac:dyDescent="0.2">
      <c r="B1661" s="118"/>
      <c r="C1661" s="118"/>
    </row>
    <row r="1662" spans="2:3" x14ac:dyDescent="0.2">
      <c r="B1662" s="118"/>
      <c r="C1662" s="118"/>
    </row>
    <row r="1663" spans="2:3" x14ac:dyDescent="0.2">
      <c r="B1663" s="118"/>
      <c r="C1663" s="118"/>
    </row>
    <row r="1664" spans="2:3" x14ac:dyDescent="0.2">
      <c r="B1664" s="118"/>
      <c r="C1664" s="118"/>
    </row>
    <row r="1665" spans="2:3" x14ac:dyDescent="0.2">
      <c r="B1665" s="118"/>
      <c r="C1665" s="118"/>
    </row>
    <row r="1666" spans="2:3" x14ac:dyDescent="0.2">
      <c r="B1666" s="118"/>
      <c r="C1666" s="118"/>
    </row>
    <row r="1667" spans="2:3" x14ac:dyDescent="0.2">
      <c r="B1667" s="118"/>
      <c r="C1667" s="118"/>
    </row>
    <row r="1668" spans="2:3" x14ac:dyDescent="0.2">
      <c r="B1668" s="118"/>
      <c r="C1668" s="118"/>
    </row>
    <row r="1669" spans="2:3" x14ac:dyDescent="0.2">
      <c r="B1669" s="118"/>
      <c r="C1669" s="118"/>
    </row>
    <row r="1670" spans="2:3" x14ac:dyDescent="0.2">
      <c r="B1670" s="118"/>
      <c r="C1670" s="118"/>
    </row>
    <row r="1671" spans="2:3" x14ac:dyDescent="0.2">
      <c r="B1671" s="118"/>
      <c r="C1671" s="118"/>
    </row>
    <row r="1672" spans="2:3" x14ac:dyDescent="0.2">
      <c r="B1672" s="118"/>
      <c r="C1672" s="118"/>
    </row>
    <row r="1673" spans="2:3" x14ac:dyDescent="0.2">
      <c r="B1673" s="118"/>
      <c r="C1673" s="118"/>
    </row>
    <row r="1674" spans="2:3" x14ac:dyDescent="0.2">
      <c r="B1674" s="118"/>
      <c r="C1674" s="118"/>
    </row>
    <row r="1675" spans="2:3" x14ac:dyDescent="0.2">
      <c r="B1675" s="118"/>
      <c r="C1675" s="118"/>
    </row>
    <row r="1676" spans="2:3" x14ac:dyDescent="0.2">
      <c r="B1676" s="118"/>
      <c r="C1676" s="118"/>
    </row>
    <row r="1677" spans="2:3" x14ac:dyDescent="0.2">
      <c r="B1677" s="118"/>
      <c r="C1677" s="118"/>
    </row>
    <row r="1678" spans="2:3" x14ac:dyDescent="0.2">
      <c r="B1678" s="118"/>
      <c r="C1678" s="118"/>
    </row>
    <row r="1679" spans="2:3" x14ac:dyDescent="0.2">
      <c r="B1679" s="118"/>
      <c r="C1679" s="118"/>
    </row>
    <row r="1680" spans="2:3" x14ac:dyDescent="0.2">
      <c r="B1680" s="118"/>
      <c r="C1680" s="118"/>
    </row>
    <row r="1681" spans="2:3" x14ac:dyDescent="0.2">
      <c r="B1681" s="118"/>
      <c r="C1681" s="118"/>
    </row>
    <row r="1682" spans="2:3" x14ac:dyDescent="0.2">
      <c r="B1682" s="118"/>
      <c r="C1682" s="118"/>
    </row>
    <row r="1683" spans="2:3" x14ac:dyDescent="0.2">
      <c r="B1683" s="118"/>
      <c r="C1683" s="118"/>
    </row>
    <row r="1684" spans="2:3" x14ac:dyDescent="0.2">
      <c r="B1684" s="118"/>
      <c r="C1684" s="118"/>
    </row>
    <row r="1685" spans="2:3" x14ac:dyDescent="0.2">
      <c r="B1685" s="118"/>
      <c r="C1685" s="118"/>
    </row>
    <row r="1686" spans="2:3" x14ac:dyDescent="0.2">
      <c r="B1686" s="118"/>
      <c r="C1686" s="118"/>
    </row>
    <row r="1687" spans="2:3" x14ac:dyDescent="0.2">
      <c r="B1687" s="118"/>
      <c r="C1687" s="118"/>
    </row>
    <row r="1688" spans="2:3" x14ac:dyDescent="0.2">
      <c r="B1688" s="118"/>
      <c r="C1688" s="118"/>
    </row>
    <row r="1689" spans="2:3" x14ac:dyDescent="0.2">
      <c r="B1689" s="118"/>
      <c r="C1689" s="118"/>
    </row>
    <row r="1690" spans="2:3" x14ac:dyDescent="0.2">
      <c r="B1690" s="118"/>
      <c r="C1690" s="118"/>
    </row>
    <row r="1691" spans="2:3" x14ac:dyDescent="0.2">
      <c r="B1691" s="118"/>
      <c r="C1691" s="118"/>
    </row>
    <row r="1692" spans="2:3" x14ac:dyDescent="0.2">
      <c r="B1692" s="118"/>
      <c r="C1692" s="118"/>
    </row>
    <row r="1693" spans="2:3" x14ac:dyDescent="0.2">
      <c r="B1693" s="118"/>
      <c r="C1693" s="118"/>
    </row>
    <row r="1694" spans="2:3" x14ac:dyDescent="0.2">
      <c r="B1694" s="118"/>
      <c r="C1694" s="118"/>
    </row>
    <row r="1695" spans="2:3" x14ac:dyDescent="0.2">
      <c r="B1695" s="118"/>
      <c r="C1695" s="118"/>
    </row>
    <row r="1696" spans="2:3" x14ac:dyDescent="0.2">
      <c r="B1696" s="118"/>
      <c r="C1696" s="118"/>
    </row>
    <row r="1697" spans="2:3" x14ac:dyDescent="0.2">
      <c r="B1697" s="118"/>
      <c r="C1697" s="118"/>
    </row>
    <row r="1698" spans="2:3" x14ac:dyDescent="0.2">
      <c r="B1698" s="118"/>
      <c r="C1698" s="118"/>
    </row>
    <row r="1699" spans="2:3" x14ac:dyDescent="0.2">
      <c r="B1699" s="118"/>
      <c r="C1699" s="118"/>
    </row>
    <row r="1700" spans="2:3" x14ac:dyDescent="0.2">
      <c r="B1700" s="118"/>
      <c r="C1700" s="118"/>
    </row>
    <row r="1701" spans="2:3" x14ac:dyDescent="0.2">
      <c r="B1701" s="118"/>
      <c r="C1701" s="118"/>
    </row>
    <row r="1702" spans="2:3" x14ac:dyDescent="0.2">
      <c r="B1702" s="118"/>
      <c r="C1702" s="118"/>
    </row>
    <row r="1703" spans="2:3" x14ac:dyDescent="0.2">
      <c r="B1703" s="118"/>
      <c r="C1703" s="118"/>
    </row>
    <row r="1704" spans="2:3" x14ac:dyDescent="0.2">
      <c r="B1704" s="118"/>
      <c r="C1704" s="118"/>
    </row>
    <row r="1705" spans="2:3" x14ac:dyDescent="0.2">
      <c r="B1705" s="118"/>
      <c r="C1705" s="118"/>
    </row>
    <row r="1706" spans="2:3" x14ac:dyDescent="0.2">
      <c r="B1706" s="118"/>
      <c r="C1706" s="118"/>
    </row>
    <row r="1707" spans="2:3" x14ac:dyDescent="0.2">
      <c r="B1707" s="118"/>
      <c r="C1707" s="118"/>
    </row>
    <row r="1708" spans="2:3" x14ac:dyDescent="0.2">
      <c r="B1708" s="118"/>
      <c r="C1708" s="118"/>
    </row>
    <row r="1709" spans="2:3" x14ac:dyDescent="0.2">
      <c r="B1709" s="118"/>
      <c r="C1709" s="118"/>
    </row>
    <row r="1710" spans="2:3" x14ac:dyDescent="0.2">
      <c r="B1710" s="118"/>
      <c r="C1710" s="118"/>
    </row>
    <row r="1711" spans="2:3" x14ac:dyDescent="0.2">
      <c r="B1711" s="118"/>
      <c r="C1711" s="118"/>
    </row>
    <row r="1712" spans="2:3" x14ac:dyDescent="0.2">
      <c r="B1712" s="118"/>
      <c r="C1712" s="118"/>
    </row>
    <row r="1713" spans="2:3" x14ac:dyDescent="0.2">
      <c r="B1713" s="118"/>
      <c r="C1713" s="118"/>
    </row>
    <row r="1714" spans="2:3" x14ac:dyDescent="0.2">
      <c r="B1714" s="118"/>
      <c r="C1714" s="118"/>
    </row>
    <row r="1715" spans="2:3" x14ac:dyDescent="0.2">
      <c r="B1715" s="118"/>
      <c r="C1715" s="118"/>
    </row>
    <row r="1716" spans="2:3" x14ac:dyDescent="0.2">
      <c r="B1716" s="118"/>
      <c r="C1716" s="118"/>
    </row>
    <row r="1717" spans="2:3" x14ac:dyDescent="0.2">
      <c r="B1717" s="118"/>
      <c r="C1717" s="118"/>
    </row>
    <row r="1718" spans="2:3" x14ac:dyDescent="0.2">
      <c r="B1718" s="118"/>
      <c r="C1718" s="118"/>
    </row>
    <row r="1719" spans="2:3" x14ac:dyDescent="0.2">
      <c r="B1719" s="118"/>
      <c r="C1719" s="118"/>
    </row>
    <row r="1720" spans="2:3" x14ac:dyDescent="0.2">
      <c r="B1720" s="118"/>
      <c r="C1720" s="118"/>
    </row>
    <row r="1721" spans="2:3" x14ac:dyDescent="0.2">
      <c r="B1721" s="118"/>
      <c r="C1721" s="118"/>
    </row>
    <row r="1722" spans="2:3" x14ac:dyDescent="0.2">
      <c r="B1722" s="118"/>
      <c r="C1722" s="118"/>
    </row>
    <row r="1723" spans="2:3" x14ac:dyDescent="0.2">
      <c r="B1723" s="118"/>
      <c r="C1723" s="118"/>
    </row>
    <row r="1724" spans="2:3" x14ac:dyDescent="0.2">
      <c r="B1724" s="118"/>
      <c r="C1724" s="118"/>
    </row>
    <row r="1725" spans="2:3" x14ac:dyDescent="0.2">
      <c r="B1725" s="118"/>
      <c r="C1725" s="118"/>
    </row>
    <row r="1726" spans="2:3" x14ac:dyDescent="0.2">
      <c r="B1726" s="118"/>
      <c r="C1726" s="118"/>
    </row>
    <row r="1727" spans="2:3" x14ac:dyDescent="0.2">
      <c r="B1727" s="118"/>
      <c r="C1727" s="118"/>
    </row>
    <row r="1728" spans="2:3" x14ac:dyDescent="0.2">
      <c r="B1728" s="118"/>
      <c r="C1728" s="118"/>
    </row>
    <row r="1729" spans="2:3" x14ac:dyDescent="0.2">
      <c r="B1729" s="118"/>
      <c r="C1729" s="118"/>
    </row>
    <row r="1730" spans="2:3" x14ac:dyDescent="0.2">
      <c r="B1730" s="118"/>
      <c r="C1730" s="118"/>
    </row>
    <row r="1731" spans="2:3" x14ac:dyDescent="0.2">
      <c r="B1731" s="118"/>
      <c r="C1731" s="118"/>
    </row>
    <row r="1732" spans="2:3" x14ac:dyDescent="0.2">
      <c r="B1732" s="118"/>
      <c r="C1732" s="118"/>
    </row>
    <row r="1733" spans="2:3" x14ac:dyDescent="0.2">
      <c r="B1733" s="118"/>
      <c r="C1733" s="118"/>
    </row>
    <row r="1734" spans="2:3" x14ac:dyDescent="0.2">
      <c r="B1734" s="118"/>
      <c r="C1734" s="118"/>
    </row>
    <row r="1735" spans="2:3" x14ac:dyDescent="0.2">
      <c r="B1735" s="118"/>
      <c r="C1735" s="118"/>
    </row>
    <row r="1736" spans="2:3" x14ac:dyDescent="0.2">
      <c r="B1736" s="118"/>
      <c r="C1736" s="118"/>
    </row>
    <row r="1737" spans="2:3" x14ac:dyDescent="0.2">
      <c r="B1737" s="118"/>
      <c r="C1737" s="118"/>
    </row>
    <row r="1738" spans="2:3" x14ac:dyDescent="0.2">
      <c r="B1738" s="118"/>
      <c r="C1738" s="118"/>
    </row>
    <row r="1739" spans="2:3" x14ac:dyDescent="0.2">
      <c r="B1739" s="118"/>
      <c r="C1739" s="118"/>
    </row>
    <row r="1740" spans="2:3" x14ac:dyDescent="0.2">
      <c r="B1740" s="118"/>
      <c r="C1740" s="118"/>
    </row>
    <row r="1741" spans="2:3" x14ac:dyDescent="0.2">
      <c r="B1741" s="118"/>
      <c r="C1741" s="118"/>
    </row>
    <row r="1742" spans="2:3" x14ac:dyDescent="0.2">
      <c r="B1742" s="118"/>
      <c r="C1742" s="118"/>
    </row>
    <row r="1743" spans="2:3" x14ac:dyDescent="0.2">
      <c r="B1743" s="118"/>
      <c r="C1743" s="118"/>
    </row>
    <row r="1744" spans="2:3" x14ac:dyDescent="0.2">
      <c r="B1744" s="118"/>
      <c r="C1744" s="118"/>
    </row>
    <row r="1745" spans="2:3" x14ac:dyDescent="0.2">
      <c r="B1745" s="118"/>
      <c r="C1745" s="118"/>
    </row>
    <row r="1746" spans="2:3" x14ac:dyDescent="0.2">
      <c r="B1746" s="118"/>
      <c r="C1746" s="118"/>
    </row>
    <row r="1747" spans="2:3" x14ac:dyDescent="0.2">
      <c r="B1747" s="118"/>
      <c r="C1747" s="118"/>
    </row>
    <row r="1748" spans="2:3" x14ac:dyDescent="0.2">
      <c r="B1748" s="118"/>
      <c r="C1748" s="118"/>
    </row>
    <row r="1749" spans="2:3" x14ac:dyDescent="0.2">
      <c r="B1749" s="118"/>
      <c r="C1749" s="118"/>
    </row>
    <row r="1750" spans="2:3" x14ac:dyDescent="0.2">
      <c r="B1750" s="118"/>
      <c r="C1750" s="118"/>
    </row>
    <row r="1751" spans="2:3" x14ac:dyDescent="0.2">
      <c r="B1751" s="118"/>
      <c r="C1751" s="118"/>
    </row>
    <row r="1752" spans="2:3" x14ac:dyDescent="0.2">
      <c r="B1752" s="118"/>
      <c r="C1752" s="118"/>
    </row>
    <row r="1753" spans="2:3" x14ac:dyDescent="0.2">
      <c r="B1753" s="118"/>
      <c r="C1753" s="118"/>
    </row>
    <row r="1754" spans="2:3" x14ac:dyDescent="0.2">
      <c r="B1754" s="118"/>
      <c r="C1754" s="118"/>
    </row>
    <row r="1755" spans="2:3" x14ac:dyDescent="0.2">
      <c r="B1755" s="118"/>
      <c r="C1755" s="118"/>
    </row>
    <row r="1756" spans="2:3" x14ac:dyDescent="0.2">
      <c r="B1756" s="118"/>
      <c r="C1756" s="118"/>
    </row>
    <row r="1757" spans="2:3" x14ac:dyDescent="0.2">
      <c r="B1757" s="118"/>
      <c r="C1757" s="118"/>
    </row>
    <row r="1758" spans="2:3" x14ac:dyDescent="0.2">
      <c r="B1758" s="118"/>
      <c r="C1758" s="118"/>
    </row>
    <row r="1759" spans="2:3" x14ac:dyDescent="0.2">
      <c r="B1759" s="118"/>
      <c r="C1759" s="118"/>
    </row>
    <row r="1760" spans="2:3" x14ac:dyDescent="0.2">
      <c r="B1760" s="118"/>
      <c r="C1760" s="118"/>
    </row>
    <row r="1761" spans="2:3" x14ac:dyDescent="0.2">
      <c r="B1761" s="118"/>
      <c r="C1761" s="118"/>
    </row>
    <row r="1762" spans="2:3" x14ac:dyDescent="0.2">
      <c r="B1762" s="118"/>
      <c r="C1762" s="118"/>
    </row>
    <row r="1763" spans="2:3" x14ac:dyDescent="0.2">
      <c r="B1763" s="118"/>
      <c r="C1763" s="118"/>
    </row>
    <row r="1764" spans="2:3" x14ac:dyDescent="0.2">
      <c r="B1764" s="118"/>
      <c r="C1764" s="118"/>
    </row>
    <row r="1765" spans="2:3" x14ac:dyDescent="0.2">
      <c r="B1765" s="118"/>
      <c r="C1765" s="118"/>
    </row>
    <row r="1766" spans="2:3" x14ac:dyDescent="0.2">
      <c r="B1766" s="118"/>
      <c r="C1766" s="118"/>
    </row>
    <row r="1767" spans="2:3" x14ac:dyDescent="0.2">
      <c r="B1767" s="118"/>
      <c r="C1767" s="118"/>
    </row>
    <row r="1768" spans="2:3" x14ac:dyDescent="0.2">
      <c r="B1768" s="118"/>
      <c r="C1768" s="118"/>
    </row>
    <row r="1769" spans="2:3" x14ac:dyDescent="0.2">
      <c r="B1769" s="118"/>
      <c r="C1769" s="118"/>
    </row>
    <row r="1770" spans="2:3" x14ac:dyDescent="0.2">
      <c r="B1770" s="118"/>
      <c r="C1770" s="118"/>
    </row>
    <row r="1771" spans="2:3" x14ac:dyDescent="0.2">
      <c r="B1771" s="118"/>
      <c r="C1771" s="118"/>
    </row>
    <row r="1772" spans="2:3" x14ac:dyDescent="0.2">
      <c r="B1772" s="118"/>
      <c r="C1772" s="118"/>
    </row>
    <row r="1773" spans="2:3" x14ac:dyDescent="0.2">
      <c r="B1773" s="118"/>
      <c r="C1773" s="118"/>
    </row>
    <row r="1774" spans="2:3" x14ac:dyDescent="0.2">
      <c r="B1774" s="118"/>
      <c r="C1774" s="118"/>
    </row>
    <row r="1775" spans="2:3" x14ac:dyDescent="0.2">
      <c r="B1775" s="118"/>
      <c r="C1775" s="118"/>
    </row>
    <row r="1776" spans="2:3" x14ac:dyDescent="0.2">
      <c r="B1776" s="118"/>
      <c r="C1776" s="118"/>
    </row>
    <row r="1777" spans="2:3" x14ac:dyDescent="0.2">
      <c r="B1777" s="118"/>
      <c r="C1777" s="118"/>
    </row>
    <row r="1778" spans="2:3" x14ac:dyDescent="0.2">
      <c r="B1778" s="118"/>
      <c r="C1778" s="118"/>
    </row>
    <row r="1779" spans="2:3" x14ac:dyDescent="0.2">
      <c r="B1779" s="118"/>
      <c r="C1779" s="118"/>
    </row>
    <row r="1780" spans="2:3" x14ac:dyDescent="0.2">
      <c r="B1780" s="118"/>
      <c r="C1780" s="118"/>
    </row>
    <row r="1781" spans="2:3" x14ac:dyDescent="0.2">
      <c r="B1781" s="118"/>
      <c r="C1781" s="118"/>
    </row>
    <row r="1782" spans="2:3" x14ac:dyDescent="0.2">
      <c r="B1782" s="118"/>
      <c r="C1782" s="118"/>
    </row>
    <row r="1783" spans="2:3" x14ac:dyDescent="0.2">
      <c r="B1783" s="118"/>
      <c r="C1783" s="118"/>
    </row>
    <row r="1784" spans="2:3" x14ac:dyDescent="0.2">
      <c r="B1784" s="118"/>
      <c r="C1784" s="118"/>
    </row>
    <row r="1785" spans="2:3" x14ac:dyDescent="0.2">
      <c r="B1785" s="118"/>
      <c r="C1785" s="118"/>
    </row>
    <row r="1786" spans="2:3" x14ac:dyDescent="0.2">
      <c r="B1786" s="118"/>
      <c r="C1786" s="118"/>
    </row>
    <row r="1787" spans="2:3" x14ac:dyDescent="0.2">
      <c r="B1787" s="118"/>
      <c r="C1787" s="118"/>
    </row>
    <row r="1788" spans="2:3" x14ac:dyDescent="0.2">
      <c r="B1788" s="118"/>
      <c r="C1788" s="118"/>
    </row>
    <row r="1789" spans="2:3" x14ac:dyDescent="0.2">
      <c r="B1789" s="118"/>
      <c r="C1789" s="118"/>
    </row>
    <row r="1790" spans="2:3" x14ac:dyDescent="0.2">
      <c r="B1790" s="118"/>
      <c r="C1790" s="118"/>
    </row>
    <row r="1791" spans="2:3" x14ac:dyDescent="0.2">
      <c r="B1791" s="118"/>
      <c r="C1791" s="118"/>
    </row>
    <row r="1792" spans="2:3" x14ac:dyDescent="0.2">
      <c r="B1792" s="118"/>
      <c r="C1792" s="118"/>
    </row>
    <row r="1793" spans="2:3" x14ac:dyDescent="0.2">
      <c r="B1793" s="118"/>
      <c r="C1793" s="118"/>
    </row>
    <row r="1794" spans="2:3" x14ac:dyDescent="0.2">
      <c r="B1794" s="118"/>
      <c r="C1794" s="118"/>
    </row>
    <row r="1795" spans="2:3" x14ac:dyDescent="0.2">
      <c r="B1795" s="118"/>
      <c r="C1795" s="118"/>
    </row>
    <row r="1796" spans="2:3" x14ac:dyDescent="0.2">
      <c r="B1796" s="118"/>
      <c r="C1796" s="118"/>
    </row>
    <row r="1797" spans="2:3" x14ac:dyDescent="0.2">
      <c r="B1797" s="118"/>
      <c r="C1797" s="118"/>
    </row>
    <row r="1798" spans="2:3" x14ac:dyDescent="0.2">
      <c r="B1798" s="118"/>
      <c r="C1798" s="118"/>
    </row>
    <row r="1799" spans="2:3" x14ac:dyDescent="0.2">
      <c r="B1799" s="118"/>
      <c r="C1799" s="118"/>
    </row>
    <row r="1800" spans="2:3" x14ac:dyDescent="0.2">
      <c r="B1800" s="118"/>
      <c r="C1800" s="118"/>
    </row>
    <row r="1801" spans="2:3" x14ac:dyDescent="0.2">
      <c r="B1801" s="118"/>
      <c r="C1801" s="118"/>
    </row>
    <row r="1802" spans="2:3" x14ac:dyDescent="0.2">
      <c r="B1802" s="118"/>
      <c r="C1802" s="118"/>
    </row>
    <row r="1803" spans="2:3" x14ac:dyDescent="0.2">
      <c r="B1803" s="118"/>
      <c r="C1803" s="118"/>
    </row>
    <row r="1804" spans="2:3" x14ac:dyDescent="0.2">
      <c r="B1804" s="118"/>
      <c r="C1804" s="118"/>
    </row>
    <row r="1805" spans="2:3" x14ac:dyDescent="0.2">
      <c r="B1805" s="118"/>
      <c r="C1805" s="118"/>
    </row>
    <row r="1806" spans="2:3" x14ac:dyDescent="0.2">
      <c r="B1806" s="118"/>
      <c r="C1806" s="118"/>
    </row>
    <row r="1807" spans="2:3" x14ac:dyDescent="0.2">
      <c r="B1807" s="118"/>
      <c r="C1807" s="118"/>
    </row>
    <row r="1808" spans="2:3" x14ac:dyDescent="0.2">
      <c r="B1808" s="118"/>
      <c r="C1808" s="118"/>
    </row>
    <row r="1809" spans="2:3" x14ac:dyDescent="0.2">
      <c r="B1809" s="118"/>
      <c r="C1809" s="118"/>
    </row>
    <row r="1810" spans="2:3" x14ac:dyDescent="0.2">
      <c r="B1810" s="118"/>
      <c r="C1810" s="118"/>
    </row>
    <row r="1811" spans="2:3" x14ac:dyDescent="0.2">
      <c r="B1811" s="118"/>
      <c r="C1811" s="118"/>
    </row>
    <row r="1812" spans="2:3" x14ac:dyDescent="0.2">
      <c r="B1812" s="118"/>
      <c r="C1812" s="118"/>
    </row>
    <row r="1813" spans="2:3" x14ac:dyDescent="0.2">
      <c r="B1813" s="118"/>
      <c r="C1813" s="118"/>
    </row>
    <row r="1814" spans="2:3" x14ac:dyDescent="0.2">
      <c r="B1814" s="118"/>
      <c r="C1814" s="118"/>
    </row>
    <row r="1815" spans="2:3" x14ac:dyDescent="0.2">
      <c r="B1815" s="118"/>
      <c r="C1815" s="118"/>
    </row>
    <row r="1816" spans="2:3" x14ac:dyDescent="0.2">
      <c r="B1816" s="118"/>
      <c r="C1816" s="118"/>
    </row>
    <row r="1817" spans="2:3" x14ac:dyDescent="0.2">
      <c r="B1817" s="118"/>
      <c r="C1817" s="118"/>
    </row>
    <row r="1818" spans="2:3" x14ac:dyDescent="0.2">
      <c r="B1818" s="118"/>
      <c r="C1818" s="118"/>
    </row>
    <row r="1819" spans="2:3" x14ac:dyDescent="0.2">
      <c r="B1819" s="118"/>
      <c r="C1819" s="118"/>
    </row>
    <row r="1820" spans="2:3" x14ac:dyDescent="0.2">
      <c r="B1820" s="118"/>
      <c r="C1820" s="118"/>
    </row>
    <row r="1821" spans="2:3" x14ac:dyDescent="0.2">
      <c r="B1821" s="118"/>
      <c r="C1821" s="118"/>
    </row>
    <row r="1822" spans="2:3" x14ac:dyDescent="0.2">
      <c r="B1822" s="118"/>
      <c r="C1822" s="118"/>
    </row>
    <row r="1823" spans="2:3" x14ac:dyDescent="0.2">
      <c r="B1823" s="118"/>
      <c r="C1823" s="118"/>
    </row>
    <row r="1824" spans="2:3" x14ac:dyDescent="0.2">
      <c r="B1824" s="118"/>
      <c r="C1824" s="118"/>
    </row>
    <row r="1825" spans="2:3" x14ac:dyDescent="0.2">
      <c r="B1825" s="118"/>
      <c r="C1825" s="118"/>
    </row>
    <row r="1826" spans="2:3" x14ac:dyDescent="0.2">
      <c r="B1826" s="118"/>
      <c r="C1826" s="118"/>
    </row>
    <row r="1827" spans="2:3" x14ac:dyDescent="0.2">
      <c r="B1827" s="118"/>
      <c r="C1827" s="118"/>
    </row>
    <row r="1828" spans="2:3" x14ac:dyDescent="0.2">
      <c r="B1828" s="118"/>
      <c r="C1828" s="118"/>
    </row>
    <row r="1829" spans="2:3" x14ac:dyDescent="0.2">
      <c r="B1829" s="118"/>
      <c r="C1829" s="118"/>
    </row>
    <row r="1830" spans="2:3" x14ac:dyDescent="0.2">
      <c r="B1830" s="118"/>
      <c r="C1830" s="118"/>
    </row>
    <row r="1831" spans="2:3" x14ac:dyDescent="0.2">
      <c r="B1831" s="118"/>
      <c r="C1831" s="118"/>
    </row>
    <row r="1832" spans="2:3" x14ac:dyDescent="0.2">
      <c r="B1832" s="118"/>
      <c r="C1832" s="118"/>
    </row>
    <row r="1833" spans="2:3" x14ac:dyDescent="0.2">
      <c r="B1833" s="118"/>
      <c r="C1833" s="118"/>
    </row>
    <row r="1834" spans="2:3" x14ac:dyDescent="0.2">
      <c r="B1834" s="118"/>
      <c r="C1834" s="118"/>
    </row>
    <row r="1835" spans="2:3" x14ac:dyDescent="0.2">
      <c r="B1835" s="118"/>
      <c r="C1835" s="118"/>
    </row>
    <row r="1836" spans="2:3" x14ac:dyDescent="0.2">
      <c r="B1836" s="118"/>
      <c r="C1836" s="118"/>
    </row>
    <row r="1837" spans="2:3" x14ac:dyDescent="0.2">
      <c r="B1837" s="118"/>
      <c r="C1837" s="118"/>
    </row>
    <row r="1838" spans="2:3" x14ac:dyDescent="0.2">
      <c r="B1838" s="118"/>
      <c r="C1838" s="118"/>
    </row>
    <row r="1839" spans="2:3" x14ac:dyDescent="0.2">
      <c r="B1839" s="118"/>
      <c r="C1839" s="118"/>
    </row>
    <row r="1840" spans="2:3" x14ac:dyDescent="0.2">
      <c r="B1840" s="118"/>
      <c r="C1840" s="118"/>
    </row>
    <row r="1841" spans="2:3" x14ac:dyDescent="0.2">
      <c r="B1841" s="118"/>
      <c r="C1841" s="118"/>
    </row>
    <row r="1842" spans="2:3" x14ac:dyDescent="0.2">
      <c r="B1842" s="118"/>
      <c r="C1842" s="118"/>
    </row>
    <row r="1843" spans="2:3" x14ac:dyDescent="0.2">
      <c r="B1843" s="118"/>
      <c r="C1843" s="118"/>
    </row>
    <row r="1844" spans="2:3" x14ac:dyDescent="0.2">
      <c r="B1844" s="118"/>
      <c r="C1844" s="118"/>
    </row>
    <row r="1845" spans="2:3" x14ac:dyDescent="0.2">
      <c r="B1845" s="118"/>
      <c r="C1845" s="118"/>
    </row>
    <row r="1846" spans="2:3" x14ac:dyDescent="0.2">
      <c r="B1846" s="118"/>
      <c r="C1846" s="118"/>
    </row>
    <row r="1847" spans="2:3" x14ac:dyDescent="0.2">
      <c r="B1847" s="118"/>
      <c r="C1847" s="118"/>
    </row>
    <row r="1848" spans="2:3" x14ac:dyDescent="0.2">
      <c r="B1848" s="118"/>
      <c r="C1848" s="118"/>
    </row>
    <row r="1849" spans="2:3" x14ac:dyDescent="0.2">
      <c r="B1849" s="118"/>
      <c r="C1849" s="118"/>
    </row>
    <row r="1850" spans="2:3" x14ac:dyDescent="0.2">
      <c r="B1850" s="118"/>
      <c r="C1850" s="118"/>
    </row>
    <row r="1851" spans="2:3" x14ac:dyDescent="0.2">
      <c r="B1851" s="118"/>
      <c r="C1851" s="118"/>
    </row>
    <row r="1852" spans="2:3" x14ac:dyDescent="0.2">
      <c r="B1852" s="118"/>
      <c r="C1852" s="118"/>
    </row>
    <row r="1853" spans="2:3" x14ac:dyDescent="0.2">
      <c r="B1853" s="118"/>
      <c r="C1853" s="118"/>
    </row>
    <row r="1854" spans="2:3" x14ac:dyDescent="0.2">
      <c r="B1854" s="118"/>
      <c r="C1854" s="118"/>
    </row>
    <row r="1855" spans="2:3" x14ac:dyDescent="0.2">
      <c r="B1855" s="118"/>
      <c r="C1855" s="118"/>
    </row>
    <row r="1856" spans="2:3" x14ac:dyDescent="0.2">
      <c r="B1856" s="118"/>
      <c r="C1856" s="118"/>
    </row>
    <row r="1857" spans="2:3" x14ac:dyDescent="0.2">
      <c r="B1857" s="118"/>
      <c r="C1857" s="118"/>
    </row>
    <row r="1858" spans="2:3" x14ac:dyDescent="0.2">
      <c r="B1858" s="118"/>
      <c r="C1858" s="118"/>
    </row>
    <row r="1859" spans="2:3" x14ac:dyDescent="0.2">
      <c r="B1859" s="118"/>
      <c r="C1859" s="118"/>
    </row>
    <row r="1860" spans="2:3" x14ac:dyDescent="0.2">
      <c r="B1860" s="118"/>
      <c r="C1860" s="118"/>
    </row>
    <row r="1861" spans="2:3" x14ac:dyDescent="0.2">
      <c r="B1861" s="118"/>
      <c r="C1861" s="118"/>
    </row>
    <row r="1862" spans="2:3" x14ac:dyDescent="0.2">
      <c r="B1862" s="118"/>
      <c r="C1862" s="118"/>
    </row>
    <row r="1863" spans="2:3" x14ac:dyDescent="0.2">
      <c r="B1863" s="118"/>
      <c r="C1863" s="118"/>
    </row>
    <row r="1864" spans="2:3" x14ac:dyDescent="0.2">
      <c r="B1864" s="118"/>
      <c r="C1864" s="118"/>
    </row>
    <row r="1865" spans="2:3" x14ac:dyDescent="0.2">
      <c r="B1865" s="118"/>
      <c r="C1865" s="118"/>
    </row>
    <row r="1866" spans="2:3" x14ac:dyDescent="0.2">
      <c r="B1866" s="118"/>
      <c r="C1866" s="118"/>
    </row>
    <row r="1867" spans="2:3" x14ac:dyDescent="0.2">
      <c r="B1867" s="118"/>
      <c r="C1867" s="118"/>
    </row>
    <row r="1868" spans="2:3" x14ac:dyDescent="0.2">
      <c r="B1868" s="118"/>
      <c r="C1868" s="118"/>
    </row>
    <row r="1869" spans="2:3" x14ac:dyDescent="0.2">
      <c r="B1869" s="118"/>
      <c r="C1869" s="118"/>
    </row>
    <row r="1870" spans="2:3" x14ac:dyDescent="0.2">
      <c r="B1870" s="118"/>
      <c r="C1870" s="118"/>
    </row>
    <row r="1871" spans="2:3" x14ac:dyDescent="0.2">
      <c r="B1871" s="118"/>
      <c r="C1871" s="118"/>
    </row>
    <row r="1872" spans="2:3" x14ac:dyDescent="0.2">
      <c r="B1872" s="118"/>
      <c r="C1872" s="118"/>
    </row>
    <row r="1873" spans="2:3" x14ac:dyDescent="0.2">
      <c r="B1873" s="118"/>
      <c r="C1873" s="118"/>
    </row>
    <row r="1874" spans="2:3" x14ac:dyDescent="0.2">
      <c r="B1874" s="118"/>
      <c r="C1874" s="118"/>
    </row>
    <row r="1875" spans="2:3" x14ac:dyDescent="0.2">
      <c r="B1875" s="118"/>
      <c r="C1875" s="118"/>
    </row>
    <row r="1876" spans="2:3" x14ac:dyDescent="0.2">
      <c r="B1876" s="118"/>
      <c r="C1876" s="118"/>
    </row>
    <row r="1877" spans="2:3" x14ac:dyDescent="0.2">
      <c r="B1877" s="118"/>
      <c r="C1877" s="118"/>
    </row>
    <row r="1878" spans="2:3" x14ac:dyDescent="0.2">
      <c r="B1878" s="118"/>
      <c r="C1878" s="118"/>
    </row>
    <row r="1879" spans="2:3" x14ac:dyDescent="0.2">
      <c r="B1879" s="118"/>
      <c r="C1879" s="118"/>
    </row>
    <row r="1880" spans="2:3" x14ac:dyDescent="0.2">
      <c r="B1880" s="118"/>
      <c r="C1880" s="118"/>
    </row>
    <row r="1881" spans="2:3" x14ac:dyDescent="0.2">
      <c r="B1881" s="118"/>
      <c r="C1881" s="118"/>
    </row>
    <row r="1882" spans="2:3" x14ac:dyDescent="0.2">
      <c r="B1882" s="118"/>
      <c r="C1882" s="118"/>
    </row>
    <row r="1883" spans="2:3" x14ac:dyDescent="0.2">
      <c r="B1883" s="118"/>
      <c r="C1883" s="118"/>
    </row>
    <row r="1884" spans="2:3" x14ac:dyDescent="0.2">
      <c r="B1884" s="118"/>
      <c r="C1884" s="118"/>
    </row>
    <row r="1885" spans="2:3" x14ac:dyDescent="0.2">
      <c r="B1885" s="118"/>
      <c r="C1885" s="118"/>
    </row>
    <row r="1886" spans="2:3" x14ac:dyDescent="0.2">
      <c r="B1886" s="118"/>
      <c r="C1886" s="118"/>
    </row>
    <row r="1887" spans="2:3" x14ac:dyDescent="0.2">
      <c r="B1887" s="118"/>
      <c r="C1887" s="118"/>
    </row>
    <row r="1888" spans="2:3" x14ac:dyDescent="0.2">
      <c r="B1888" s="118"/>
      <c r="C1888" s="118"/>
    </row>
    <row r="1889" spans="2:3" x14ac:dyDescent="0.2">
      <c r="B1889" s="118"/>
      <c r="C1889" s="118"/>
    </row>
    <row r="1890" spans="2:3" x14ac:dyDescent="0.2">
      <c r="B1890" s="118"/>
      <c r="C1890" s="118"/>
    </row>
    <row r="1891" spans="2:3" x14ac:dyDescent="0.2">
      <c r="B1891" s="118"/>
      <c r="C1891" s="118"/>
    </row>
    <row r="1892" spans="2:3" x14ac:dyDescent="0.2">
      <c r="B1892" s="118"/>
      <c r="C1892" s="118"/>
    </row>
    <row r="1893" spans="2:3" x14ac:dyDescent="0.2">
      <c r="B1893" s="118"/>
      <c r="C1893" s="118"/>
    </row>
    <row r="1894" spans="2:3" x14ac:dyDescent="0.2">
      <c r="B1894" s="118"/>
      <c r="C1894" s="118"/>
    </row>
    <row r="1895" spans="2:3" x14ac:dyDescent="0.2">
      <c r="B1895" s="118"/>
      <c r="C1895" s="118"/>
    </row>
    <row r="1896" spans="2:3" x14ac:dyDescent="0.2">
      <c r="B1896" s="118"/>
      <c r="C1896" s="118"/>
    </row>
    <row r="1897" spans="2:3" x14ac:dyDescent="0.2">
      <c r="B1897" s="118"/>
      <c r="C1897" s="118"/>
    </row>
    <row r="1898" spans="2:3" x14ac:dyDescent="0.2">
      <c r="B1898" s="118"/>
      <c r="C1898" s="118"/>
    </row>
    <row r="1899" spans="2:3" x14ac:dyDescent="0.2">
      <c r="B1899" s="118"/>
      <c r="C1899" s="118"/>
    </row>
    <row r="1900" spans="2:3" x14ac:dyDescent="0.2">
      <c r="B1900" s="118"/>
      <c r="C1900" s="118"/>
    </row>
  </sheetData>
  <mergeCells count="12">
    <mergeCell ref="A29:A30"/>
    <mergeCell ref="C29:C30"/>
    <mergeCell ref="A12:A13"/>
    <mergeCell ref="C12:C13"/>
    <mergeCell ref="A2:A3"/>
    <mergeCell ref="C2:C3"/>
    <mergeCell ref="A21:A22"/>
    <mergeCell ref="C21:C22"/>
    <mergeCell ref="B2:B3"/>
    <mergeCell ref="B12:B13"/>
    <mergeCell ref="B21:B22"/>
    <mergeCell ref="B29:B30"/>
  </mergeCells>
  <printOptions horizontalCentered="1"/>
  <pageMargins left="0.35433070866141736" right="0.39370078740157483" top="0.82677165354330717" bottom="0.27559055118110237" header="0.11811023622047245" footer="0.11811023622047245"/>
  <pageSetup paperSize="9" scale="70" orientation="portrait" r:id="rId1"/>
  <headerFooter alignWithMargins="0">
    <oddHeader>&amp;C&amp;"Arial,Félkövér"&amp;16ÖNKORMÁNYZAT 2019. ÉVI 
FELHALMOZÁSI KIADÁSAI&amp;R6. sz.melléklet</oddHeader>
    <oddFooter xml:space="preserve">&amp;R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28"/>
  <sheetViews>
    <sheetView showGridLines="0" zoomScaleNormal="100" workbookViewId="0">
      <selection activeCell="B18" sqref="B18"/>
    </sheetView>
  </sheetViews>
  <sheetFormatPr defaultRowHeight="12.75" x14ac:dyDescent="0.2"/>
  <cols>
    <col min="1" max="1" width="9.7109375" style="65" customWidth="1"/>
    <col min="2" max="2" width="6.5703125" style="65" customWidth="1"/>
    <col min="3" max="3" width="58.5703125" style="65" customWidth="1"/>
    <col min="4" max="7" width="13.140625" style="58" customWidth="1"/>
    <col min="8" max="9" width="18.28515625" style="119" customWidth="1"/>
    <col min="10" max="16384" width="9.140625" style="55"/>
  </cols>
  <sheetData>
    <row r="1" spans="1:9" ht="18" customHeight="1" thickBot="1" x14ac:dyDescent="0.25">
      <c r="A1" s="184" t="s">
        <v>184</v>
      </c>
      <c r="B1" s="52"/>
      <c r="C1" s="57"/>
      <c r="E1" s="59"/>
      <c r="G1" s="59"/>
      <c r="I1" s="120"/>
    </row>
    <row r="2" spans="1:9" ht="42" customHeight="1" x14ac:dyDescent="0.2">
      <c r="A2" s="400" t="s">
        <v>134</v>
      </c>
      <c r="B2" s="189" t="s">
        <v>135</v>
      </c>
      <c r="C2" s="190"/>
      <c r="D2" s="402" t="s">
        <v>136</v>
      </c>
      <c r="E2" s="402"/>
      <c r="F2" s="406" t="s">
        <v>249</v>
      </c>
      <c r="G2" s="407"/>
      <c r="H2" s="403"/>
      <c r="I2" s="403"/>
    </row>
    <row r="3" spans="1:9" ht="20.100000000000001" customHeight="1" x14ac:dyDescent="0.2">
      <c r="A3" s="401"/>
      <c r="B3" s="185" t="s">
        <v>137</v>
      </c>
      <c r="C3" s="66" t="s">
        <v>138</v>
      </c>
      <c r="D3" s="60" t="s">
        <v>139</v>
      </c>
      <c r="E3" s="60" t="s">
        <v>140</v>
      </c>
      <c r="F3" s="341" t="s">
        <v>139</v>
      </c>
      <c r="G3" s="191" t="s">
        <v>140</v>
      </c>
      <c r="H3" s="121"/>
      <c r="I3" s="121"/>
    </row>
    <row r="4" spans="1:9" ht="26.25" customHeight="1" x14ac:dyDescent="0.2">
      <c r="A4" s="192" t="s">
        <v>141</v>
      </c>
      <c r="B4" s="187"/>
      <c r="C4" s="66"/>
      <c r="D4" s="186"/>
      <c r="E4" s="186"/>
      <c r="F4" s="342"/>
      <c r="G4" s="193"/>
      <c r="H4" s="122"/>
      <c r="I4" s="122"/>
    </row>
    <row r="5" spans="1:9" ht="13.5" customHeight="1" thickBot="1" x14ac:dyDescent="0.25">
      <c r="A5" s="214"/>
      <c r="B5" s="215"/>
      <c r="C5" s="216"/>
      <c r="D5" s="217">
        <v>1</v>
      </c>
      <c r="E5" s="217">
        <v>2</v>
      </c>
      <c r="F5" s="343">
        <v>1</v>
      </c>
      <c r="G5" s="218">
        <v>2</v>
      </c>
      <c r="H5" s="121"/>
      <c r="I5" s="121"/>
    </row>
    <row r="6" spans="1:9" ht="34.5" customHeight="1" thickBot="1" x14ac:dyDescent="0.25">
      <c r="A6" s="211" t="s">
        <v>142</v>
      </c>
      <c r="B6" s="213"/>
      <c r="C6" s="213" t="s">
        <v>88</v>
      </c>
      <c r="D6" s="202">
        <f>SUM(D7:D10)</f>
        <v>5</v>
      </c>
      <c r="E6" s="202"/>
      <c r="F6" s="344">
        <f>SUM(F7:F10)</f>
        <v>5</v>
      </c>
      <c r="G6" s="203"/>
      <c r="H6" s="123"/>
      <c r="I6" s="123"/>
    </row>
    <row r="7" spans="1:9" ht="34.5" customHeight="1" x14ac:dyDescent="0.2">
      <c r="A7" s="219"/>
      <c r="B7" s="220">
        <v>1</v>
      </c>
      <c r="C7" s="209" t="s">
        <v>219</v>
      </c>
      <c r="D7" s="61">
        <v>1</v>
      </c>
      <c r="E7" s="61"/>
      <c r="F7" s="345">
        <v>1</v>
      </c>
      <c r="G7" s="210"/>
      <c r="H7" s="123"/>
      <c r="I7" s="123"/>
    </row>
    <row r="8" spans="1:9" ht="34.5" customHeight="1" x14ac:dyDescent="0.2">
      <c r="A8" s="194"/>
      <c r="B8" s="188">
        <v>3</v>
      </c>
      <c r="C8" s="64" t="s">
        <v>226</v>
      </c>
      <c r="D8" s="62">
        <v>1</v>
      </c>
      <c r="E8" s="62"/>
      <c r="F8" s="346">
        <v>1</v>
      </c>
      <c r="G8" s="195"/>
      <c r="H8" s="123"/>
      <c r="I8" s="123"/>
    </row>
    <row r="9" spans="1:9" ht="34.5" customHeight="1" x14ac:dyDescent="0.2">
      <c r="A9" s="194"/>
      <c r="B9" s="188">
        <v>3</v>
      </c>
      <c r="C9" s="64" t="s">
        <v>237</v>
      </c>
      <c r="D9" s="62">
        <v>1</v>
      </c>
      <c r="E9" s="62"/>
      <c r="F9" s="346">
        <v>1</v>
      </c>
      <c r="G9" s="195"/>
      <c r="H9" s="123"/>
      <c r="I9" s="123"/>
    </row>
    <row r="10" spans="1:9" ht="34.5" customHeight="1" thickBot="1" x14ac:dyDescent="0.25">
      <c r="A10" s="196"/>
      <c r="B10" s="63">
        <v>4</v>
      </c>
      <c r="C10" s="64" t="s">
        <v>218</v>
      </c>
      <c r="D10" s="62">
        <v>2</v>
      </c>
      <c r="E10" s="62"/>
      <c r="F10" s="346">
        <v>2</v>
      </c>
      <c r="G10" s="195"/>
      <c r="H10" s="123"/>
      <c r="I10" s="123"/>
    </row>
    <row r="11" spans="1:9" s="125" customFormat="1" ht="34.5" customHeight="1" thickBot="1" x14ac:dyDescent="0.25">
      <c r="A11" s="211" t="s">
        <v>143</v>
      </c>
      <c r="B11" s="212"/>
      <c r="C11" s="213" t="s">
        <v>183</v>
      </c>
      <c r="D11" s="202">
        <f>SUM(D12:D17)</f>
        <v>5</v>
      </c>
      <c r="E11" s="202"/>
      <c r="F11" s="344">
        <f>SUM(F12:F17)</f>
        <v>5</v>
      </c>
      <c r="G11" s="203"/>
      <c r="H11" s="124"/>
      <c r="I11" s="124"/>
    </row>
    <row r="12" spans="1:9" ht="34.5" customHeight="1" x14ac:dyDescent="0.2">
      <c r="A12" s="207"/>
      <c r="B12" s="208">
        <v>1</v>
      </c>
      <c r="C12" s="209" t="s">
        <v>220</v>
      </c>
      <c r="D12" s="61">
        <v>1</v>
      </c>
      <c r="E12" s="61"/>
      <c r="F12" s="345">
        <v>1</v>
      </c>
      <c r="G12" s="210"/>
      <c r="H12" s="123"/>
      <c r="I12" s="123"/>
    </row>
    <row r="13" spans="1:9" ht="34.5" customHeight="1" x14ac:dyDescent="0.2">
      <c r="A13" s="197"/>
      <c r="B13" s="63">
        <v>2</v>
      </c>
      <c r="C13" s="64" t="s">
        <v>221</v>
      </c>
      <c r="D13" s="62">
        <v>1</v>
      </c>
      <c r="E13" s="62"/>
      <c r="F13" s="346">
        <v>1</v>
      </c>
      <c r="G13" s="195"/>
      <c r="H13" s="123"/>
      <c r="I13" s="123"/>
    </row>
    <row r="14" spans="1:9" ht="34.5" customHeight="1" x14ac:dyDescent="0.2">
      <c r="A14" s="197"/>
      <c r="B14" s="63">
        <v>3</v>
      </c>
      <c r="C14" s="64" t="s">
        <v>222</v>
      </c>
      <c r="D14" s="62">
        <v>1</v>
      </c>
      <c r="E14" s="62"/>
      <c r="F14" s="346">
        <v>1</v>
      </c>
      <c r="G14" s="195"/>
      <c r="H14" s="123"/>
      <c r="I14" s="123"/>
    </row>
    <row r="15" spans="1:9" ht="34.5" customHeight="1" x14ac:dyDescent="0.2">
      <c r="A15" s="197"/>
      <c r="B15" s="63">
        <v>4</v>
      </c>
      <c r="C15" s="64" t="s">
        <v>223</v>
      </c>
      <c r="D15" s="62">
        <v>1</v>
      </c>
      <c r="E15" s="62"/>
      <c r="F15" s="346">
        <v>1</v>
      </c>
      <c r="G15" s="195"/>
      <c r="H15" s="123"/>
      <c r="I15" s="123"/>
    </row>
    <row r="16" spans="1:9" ht="34.5" customHeight="1" x14ac:dyDescent="0.2">
      <c r="A16" s="197"/>
      <c r="B16" s="63">
        <v>5</v>
      </c>
      <c r="C16" s="64" t="s">
        <v>224</v>
      </c>
      <c r="D16" s="62">
        <v>0</v>
      </c>
      <c r="E16" s="62"/>
      <c r="F16" s="346">
        <v>0</v>
      </c>
      <c r="G16" s="195"/>
      <c r="H16" s="123"/>
      <c r="I16" s="123"/>
    </row>
    <row r="17" spans="1:9" ht="34.5" customHeight="1" thickBot="1" x14ac:dyDescent="0.25">
      <c r="A17" s="204"/>
      <c r="B17" s="205">
        <v>6</v>
      </c>
      <c r="C17" s="198" t="s">
        <v>225</v>
      </c>
      <c r="D17" s="199">
        <v>1</v>
      </c>
      <c r="E17" s="199"/>
      <c r="F17" s="347">
        <v>1</v>
      </c>
      <c r="G17" s="200"/>
      <c r="H17" s="123"/>
      <c r="I17" s="123"/>
    </row>
    <row r="18" spans="1:9" ht="39.950000000000003" customHeight="1" thickBot="1" x14ac:dyDescent="0.25">
      <c r="A18" s="201" t="s">
        <v>144</v>
      </c>
      <c r="B18" s="206"/>
      <c r="C18" s="201"/>
      <c r="D18" s="202">
        <v>10</v>
      </c>
      <c r="E18" s="202"/>
      <c r="F18" s="344">
        <v>10</v>
      </c>
      <c r="G18" s="203"/>
      <c r="H18" s="124"/>
      <c r="I18" s="124"/>
    </row>
    <row r="19" spans="1:9" ht="34.5" customHeight="1" thickBot="1" x14ac:dyDescent="0.25">
      <c r="A19" s="404" t="s">
        <v>145</v>
      </c>
      <c r="B19" s="405"/>
      <c r="C19" s="405"/>
      <c r="D19" s="202">
        <v>10</v>
      </c>
      <c r="E19" s="202"/>
      <c r="F19" s="344">
        <v>10</v>
      </c>
      <c r="G19" s="203"/>
      <c r="H19" s="123"/>
      <c r="I19" s="123"/>
    </row>
    <row r="20" spans="1:9" x14ac:dyDescent="0.2">
      <c r="A20" s="125"/>
    </row>
    <row r="21" spans="1:9" x14ac:dyDescent="0.2">
      <c r="A21" s="125"/>
    </row>
    <row r="22" spans="1:9" x14ac:dyDescent="0.2">
      <c r="A22" s="125"/>
    </row>
    <row r="23" spans="1:9" x14ac:dyDescent="0.2">
      <c r="A23" s="125"/>
    </row>
    <row r="24" spans="1:9" x14ac:dyDescent="0.2">
      <c r="A24" s="125"/>
    </row>
    <row r="25" spans="1:9" x14ac:dyDescent="0.2">
      <c r="A25" s="125"/>
    </row>
    <row r="26" spans="1:9" x14ac:dyDescent="0.2">
      <c r="A26" s="125"/>
    </row>
    <row r="27" spans="1:9" x14ac:dyDescent="0.2">
      <c r="A27" s="125"/>
    </row>
    <row r="28" spans="1:9" x14ac:dyDescent="0.2">
      <c r="A28" s="125"/>
    </row>
  </sheetData>
  <mergeCells count="5">
    <mergeCell ref="A2:A3"/>
    <mergeCell ref="D2:E2"/>
    <mergeCell ref="H2:I2"/>
    <mergeCell ref="A19:C19"/>
    <mergeCell ref="F2:G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alignWithMargins="0">
    <oddHeader>&amp;C&amp;"Arial,Félkövér"&amp;16ÖNKORMÁNYZAT ÉS  INTÉZMÉNYEI
2019. ÉVI LÉTSZÁMA&amp;R&amp;"Arial,Félkövér"7. sz.melléklet</oddHeader>
    <oddFooter xml:space="preserve">&amp;R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10"/>
  <sheetViews>
    <sheetView showGridLines="0" zoomScaleNormal="100" workbookViewId="0">
      <selection activeCell="B18" sqref="B18"/>
    </sheetView>
  </sheetViews>
  <sheetFormatPr defaultRowHeight="12.75" x14ac:dyDescent="0.2"/>
  <cols>
    <col min="1" max="1" width="45.7109375" style="126" customWidth="1"/>
    <col min="2" max="2" width="9" style="126" customWidth="1"/>
    <col min="3" max="3" width="19.85546875" style="127" customWidth="1"/>
    <col min="4" max="4" width="11.85546875" style="127" customWidth="1"/>
    <col min="5" max="5" width="16.5703125" style="127" customWidth="1"/>
    <col min="6" max="6" width="10.5703125" style="55" customWidth="1"/>
    <col min="7" max="16384" width="9.140625" style="55"/>
  </cols>
  <sheetData>
    <row r="1" spans="1:5" ht="13.5" thickBot="1" x14ac:dyDescent="0.25">
      <c r="A1" s="129" t="s">
        <v>184</v>
      </c>
    </row>
    <row r="2" spans="1:5" s="125" customFormat="1" ht="24.75" customHeight="1" x14ac:dyDescent="0.2">
      <c r="A2" s="408" t="s">
        <v>153</v>
      </c>
      <c r="B2" s="410" t="s">
        <v>108</v>
      </c>
      <c r="C2" s="410"/>
      <c r="D2" s="410"/>
      <c r="E2" s="411"/>
    </row>
    <row r="3" spans="1:5" s="125" customFormat="1" ht="24.75" customHeight="1" x14ac:dyDescent="0.2">
      <c r="A3" s="409"/>
      <c r="B3" s="412" t="s">
        <v>154</v>
      </c>
      <c r="C3" s="412" t="s">
        <v>155</v>
      </c>
      <c r="D3" s="412"/>
      <c r="E3" s="413" t="s">
        <v>186</v>
      </c>
    </row>
    <row r="4" spans="1:5" s="125" customFormat="1" ht="41.25" customHeight="1" x14ac:dyDescent="0.2">
      <c r="A4" s="409"/>
      <c r="B4" s="412"/>
      <c r="C4" s="221" t="s">
        <v>156</v>
      </c>
      <c r="D4" s="221" t="s">
        <v>157</v>
      </c>
      <c r="E4" s="413"/>
    </row>
    <row r="5" spans="1:5" s="54" customFormat="1" ht="60" customHeight="1" x14ac:dyDescent="0.2">
      <c r="A5" s="263" t="s">
        <v>178</v>
      </c>
      <c r="B5" s="262">
        <v>20</v>
      </c>
      <c r="C5" s="44" t="s">
        <v>180</v>
      </c>
      <c r="D5" s="128" t="s">
        <v>179</v>
      </c>
      <c r="E5" s="264">
        <v>360000</v>
      </c>
    </row>
    <row r="6" spans="1:5" s="54" customFormat="1" ht="60" customHeight="1" x14ac:dyDescent="0.2">
      <c r="A6" s="263"/>
      <c r="B6" s="262"/>
      <c r="C6" s="44"/>
      <c r="D6" s="128"/>
      <c r="E6" s="264"/>
    </row>
    <row r="7" spans="1:5" s="54" customFormat="1" ht="60" customHeight="1" x14ac:dyDescent="0.2">
      <c r="A7" s="263"/>
      <c r="B7" s="262"/>
      <c r="C7" s="44"/>
      <c r="D7" s="128"/>
      <c r="E7" s="264"/>
    </row>
    <row r="8" spans="1:5" s="54" customFormat="1" ht="60" customHeight="1" x14ac:dyDescent="0.2">
      <c r="A8" s="263"/>
      <c r="B8" s="262"/>
      <c r="C8" s="44"/>
      <c r="D8" s="128"/>
      <c r="E8" s="264"/>
    </row>
    <row r="9" spans="1:5" s="54" customFormat="1" ht="60" customHeight="1" x14ac:dyDescent="0.2">
      <c r="A9" s="263"/>
      <c r="B9" s="262"/>
      <c r="C9" s="44"/>
      <c r="D9" s="128"/>
      <c r="E9" s="264"/>
    </row>
    <row r="10" spans="1:5" ht="60" customHeight="1" thickBot="1" x14ac:dyDescent="0.25">
      <c r="A10" s="265" t="s">
        <v>158</v>
      </c>
      <c r="B10" s="266"/>
      <c r="C10" s="267"/>
      <c r="D10" s="267"/>
      <c r="E10" s="268">
        <v>360000</v>
      </c>
    </row>
  </sheetData>
  <mergeCells count="5">
    <mergeCell ref="A2:A4"/>
    <mergeCell ref="B2:E2"/>
    <mergeCell ref="B3:B4"/>
    <mergeCell ref="C3:D3"/>
    <mergeCell ref="E3:E4"/>
  </mergeCells>
  <printOptions horizontalCentered="1"/>
  <pageMargins left="0.47244094488188981" right="3.937007874015748E-2" top="2.1259842519685042" bottom="0.98425196850393704" header="1.0236220472440944" footer="0.51181102362204722"/>
  <pageSetup paperSize="9" scale="95" orientation="portrait" r:id="rId1"/>
  <headerFooter alignWithMargins="0">
    <oddHeader>&amp;C&amp;"Arial,Félkövér"&amp;14ÖNKORMÁNYZAT  ÁLTAL NYÚJTOTT
KÖZVETETT TÁMOGATÁSOK 2019. ÉV&amp;R&amp;"Arial,Normál"08. sz.melléklet</oddHeader>
    <oddFooter>&amp;C&amp;P/1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Adatlap</vt:lpstr>
      <vt:lpstr>1sz.mell</vt:lpstr>
      <vt:lpstr>2.sz.mell.</vt:lpstr>
      <vt:lpstr>3.sz.mell</vt:lpstr>
      <vt:lpstr>4.sz.mell.</vt:lpstr>
      <vt:lpstr>5..sz. melléklet</vt:lpstr>
      <vt:lpstr>6.sz. melléklet</vt:lpstr>
      <vt:lpstr>7.sz. melléklet</vt:lpstr>
      <vt:lpstr>08.sz. melléklet</vt:lpstr>
      <vt:lpstr>9. melléklet</vt:lpstr>
      <vt:lpstr>10. melléklet</vt:lpstr>
      <vt:lpstr>'10. melléklet'!Nyomtatási_cím</vt:lpstr>
      <vt:lpstr>'2.sz.mell.'!Nyomtatási_cím</vt:lpstr>
      <vt:lpstr>'3.sz.mell'!Nyomtatási_cím</vt:lpstr>
      <vt:lpstr>'4.sz.mell.'!Nyomtatási_cím</vt:lpstr>
      <vt:lpstr>'5..sz. melléklet'!Nyomtatási_cím</vt:lpstr>
      <vt:lpstr>'6.sz. melléklet'!Nyomtatási_cím</vt:lpstr>
      <vt:lpstr>'9. melléklet'!Nyomtatási_cím</vt:lpstr>
      <vt:lpstr>'08.sz. melléklet'!Nyomtatási_terület</vt:lpstr>
      <vt:lpstr>'10. melléklet'!Nyomtatási_terület</vt:lpstr>
      <vt:lpstr>'4.sz.mell.'!Nyomtatási_terület</vt:lpstr>
      <vt:lpstr>'5..sz. melléklet'!Nyomtatási_terület</vt:lpstr>
      <vt:lpstr>'6.sz. melléklet'!Nyomtatási_terület</vt:lpstr>
      <vt:lpstr>'7.sz. melléklet'!Nyomtatási_terület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NFHIVATAL</dc:creator>
  <cp:lastModifiedBy>Jegyző</cp:lastModifiedBy>
  <cp:lastPrinted>2020-06-08T07:27:12Z</cp:lastPrinted>
  <dcterms:created xsi:type="dcterms:W3CDTF">2016-01-25T10:33:46Z</dcterms:created>
  <dcterms:modified xsi:type="dcterms:W3CDTF">2020-06-12T09:20:00Z</dcterms:modified>
</cp:coreProperties>
</file>