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50" i="2"/>
  <c r="F32"/>
  <c r="F24"/>
  <c r="F17"/>
  <c r="F11"/>
  <c r="K41"/>
  <c r="K50" s="1"/>
  <c r="I32"/>
  <c r="I41" s="1"/>
  <c r="I50" s="1"/>
  <c r="L32"/>
  <c r="L17"/>
  <c r="G17"/>
  <c r="E17"/>
  <c r="G47"/>
  <c r="E47"/>
  <c r="L39"/>
  <c r="E39"/>
  <c r="G32"/>
  <c r="E32"/>
  <c r="E24"/>
  <c r="G22"/>
  <c r="G11"/>
  <c r="E11"/>
  <c r="L24"/>
  <c r="D24"/>
  <c r="L47"/>
  <c r="D47"/>
  <c r="D32"/>
  <c r="D17"/>
  <c r="D11"/>
  <c r="D41" s="1"/>
  <c r="H41"/>
  <c r="H50" s="1"/>
  <c r="E41" l="1"/>
  <c r="E50" s="1"/>
  <c r="F41"/>
  <c r="F50" s="1"/>
  <c r="G41"/>
  <c r="G50" s="1"/>
  <c r="D50"/>
  <c r="L41"/>
  <c r="L50" s="1"/>
</calcChain>
</file>

<file path=xl/sharedStrings.xml><?xml version="1.0" encoding="utf-8"?>
<sst xmlns="http://schemas.openxmlformats.org/spreadsheetml/2006/main" count="69" uniqueCount="65">
  <si>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</si>
  <si>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</si>
  <si>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</si>
  <si>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</si>
  <si>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</si>
  <si>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</si>
  <si>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</si>
  <si>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</si>
  <si>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</si>
  <si>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</si>
  <si>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</si>
  <si>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</si>
  <si>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</si>
  <si>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</si>
  <si>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</si>
  <si>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</si>
  <si>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</si>
  <si>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</si>
  <si>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</si>
  <si>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</si>
  <si>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</si>
  <si>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</si>
  <si>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</si>
  <si>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</si>
  <si>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</si>
  <si>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</si>
  <si>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</si>
  <si>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</si>
  <si>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</si>
  <si>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</si>
  <si>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</si>
  <si>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</si>
  <si>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</si>
  <si>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</si>
  <si>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</si>
  <si>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</si>
  <si>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</si>
  <si>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</si>
  <si>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</si>
  <si>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</si>
  <si>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</si>
  <si>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</si>
  <si>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</si>
  <si>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</si>
  <si>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</si>
  <si>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</si>
  <si>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</si>
  <si>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</si>
  <si>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</si>
  <si>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</si>
  <si>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</si>
  <si>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</si>
  <si>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</si>
  <si>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</si>
  <si>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</si>
  <si>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2015. évi költségvetési bevételei előirányzat-csoportok, kiemelt előirányzatok</t>
  </si>
  <si>
    <t>Módosított előirányzat</t>
  </si>
  <si>
    <t xml:space="preserve">     - Működési célú központosított előirányzatok</t>
  </si>
  <si>
    <t xml:space="preserve">      - Vállalkozástól átvett pénzeszközök</t>
  </si>
  <si>
    <t xml:space="preserve">     - egyéb közhatalmi bevételek</t>
  </si>
  <si>
    <t xml:space="preserve">     -Pénzeszköz átvétel ÁHT-n belülről</t>
  </si>
  <si>
    <t>Változás I.</t>
  </si>
  <si>
    <t>Változás II.</t>
  </si>
  <si>
    <t>Önkor-mányzat</t>
  </si>
  <si>
    <t>1. számú melléklet a 2/2015.(II.20.)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</si>
</sst>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3" borderId="1" xfId="0" applyNumberFormat="1" applyFont="1" applyFill="1" applyBorder="1"/>
    <xf numFmtId="3" fontId="0" fillId="0" borderId="1" xfId="0" applyNumberFormat="1" applyFont="1" applyBorder="1"/>
    <xf numFmtId="3" fontId="0" fillId="3" borderId="1" xfId="0" applyNumberFormat="1" applyFont="1" applyFill="1" applyBorder="1"/>
    <xf numFmtId="3" fontId="1" fillId="0" borderId="1" xfId="0" applyNumberFormat="1" applyFont="1" applyBorder="1"/>
    <xf numFmtId="3" fontId="0" fillId="0" borderId="1" xfId="0" applyNumberFormat="1" applyFont="1" applyFill="1" applyBorder="1"/>
    <xf numFmtId="3" fontId="0" fillId="3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0" fillId="0" borderId="1" xfId="0" applyNumberFormat="1" applyBorder="1"/>
    <xf numFmtId="3" fontId="2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/>
    <xf numFmtId="49" fontId="0" fillId="0" borderId="1" xfId="0" applyNumberFormat="1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O50"/>
  <sheetViews>
    <sheetView tabSelected="1" view="pageBreakPreview" zoomScale="60" workbookViewId="0">
      <selection activeCell="O10" sqref="O10"/>
    </sheetView>
  </sheetViews>
  <sheetFormatPr defaultRowHeight="12.75"/>
  <cols>
    <col min="1" max="1" width="11" style="21" customWidth="1"/>
    <col min="2" max="2" width="39" customWidth="1"/>
    <col min="3" max="3" width="15.140625" customWidth="1"/>
    <col min="4" max="4" width="11.7109375" customWidth="1"/>
    <col min="5" max="5" width="9.42578125" customWidth="1"/>
    <col min="6" max="6" width="9.28515625" customWidth="1"/>
    <col min="7" max="7" width="11" customWidth="1"/>
    <col min="8" max="8" width="9.85546875" customWidth="1"/>
    <col min="9" max="9" width="9.42578125" customWidth="1"/>
    <col min="10" max="10" width="9" customWidth="1"/>
    <col min="11" max="11" width="11.5703125" customWidth="1"/>
    <col min="12" max="12" width="10.7109375" customWidth="1"/>
  </cols>
  <sheetData>
    <row r="1" spans="1:12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customHeight="1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ht="13.5" customHeight="1">
      <c r="A3" s="43" t="s">
        <v>55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" customHeight="1">
      <c r="A4" s="43" t="s">
        <v>29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0.75" hidden="1" customHeight="1">
      <c r="A5" s="6"/>
      <c r="B5" s="2"/>
      <c r="C5" s="2"/>
      <c r="D5" s="2"/>
      <c r="E5" s="4"/>
      <c r="F5" s="5"/>
      <c r="G5" s="4"/>
      <c r="H5" s="2"/>
      <c r="I5" s="4"/>
      <c r="J5" s="5"/>
      <c r="K5" s="4"/>
      <c r="L5" s="2"/>
    </row>
    <row r="6" spans="1:12">
      <c r="D6" t="s">
        <v>16</v>
      </c>
    </row>
    <row r="7" spans="1:12" ht="15" customHeight="1">
      <c r="A7" s="45" t="s">
        <v>0</v>
      </c>
      <c r="B7" s="46" t="s">
        <v>4</v>
      </c>
      <c r="C7" s="46"/>
      <c r="D7" s="50" t="s">
        <v>17</v>
      </c>
      <c r="E7" s="50"/>
      <c r="F7" s="50"/>
      <c r="G7" s="50"/>
      <c r="H7" s="50"/>
      <c r="I7" s="50"/>
      <c r="J7" s="50"/>
      <c r="K7" s="50"/>
      <c r="L7" s="50"/>
    </row>
    <row r="8" spans="1:12" ht="15" customHeight="1">
      <c r="A8" s="45"/>
      <c r="B8" s="46"/>
      <c r="C8" s="46"/>
      <c r="D8" s="45" t="s">
        <v>63</v>
      </c>
      <c r="E8" s="45" t="s">
        <v>61</v>
      </c>
      <c r="F8" s="45" t="s">
        <v>62</v>
      </c>
      <c r="G8" s="45" t="s">
        <v>56</v>
      </c>
      <c r="H8" s="45" t="s">
        <v>18</v>
      </c>
      <c r="I8" s="45" t="s">
        <v>61</v>
      </c>
      <c r="J8" s="45" t="s">
        <v>62</v>
      </c>
      <c r="K8" s="45" t="s">
        <v>56</v>
      </c>
      <c r="L8" s="46" t="s">
        <v>19</v>
      </c>
    </row>
    <row r="9" spans="1:12" ht="15" customHeight="1">
      <c r="A9" s="45"/>
      <c r="B9" s="46"/>
      <c r="C9" s="46"/>
      <c r="D9" s="45"/>
      <c r="E9" s="45"/>
      <c r="F9" s="45"/>
      <c r="G9" s="45"/>
      <c r="H9" s="45"/>
      <c r="I9" s="45"/>
      <c r="J9" s="45"/>
      <c r="K9" s="45"/>
      <c r="L9" s="46"/>
    </row>
    <row r="10" spans="1:12" ht="15" customHeight="1">
      <c r="A10" s="22" t="s">
        <v>7</v>
      </c>
      <c r="B10" s="29" t="s">
        <v>8</v>
      </c>
      <c r="C10" s="29"/>
      <c r="D10" s="20"/>
      <c r="E10" s="20"/>
      <c r="F10" s="20"/>
      <c r="G10" s="20"/>
      <c r="H10" s="18"/>
      <c r="I10" s="18"/>
      <c r="J10" s="18"/>
      <c r="K10" s="18"/>
      <c r="L10" s="18"/>
    </row>
    <row r="11" spans="1:12" ht="15" customHeight="1">
      <c r="A11" s="23" t="s">
        <v>1</v>
      </c>
      <c r="B11" s="34" t="s">
        <v>31</v>
      </c>
      <c r="C11" s="34"/>
      <c r="D11" s="7">
        <f>D12+D13+D14+D15+D16</f>
        <v>25831</v>
      </c>
      <c r="E11" s="7">
        <f>E12+E13+E14+E15+E16</f>
        <v>2470</v>
      </c>
      <c r="F11" s="7">
        <f>F12+F13+F14+F15+F16</f>
        <v>885</v>
      </c>
      <c r="G11" s="7">
        <f>G12+G13+G14+G15+G16</f>
        <v>29186</v>
      </c>
      <c r="H11" s="16"/>
      <c r="I11" s="16">
        <v>5</v>
      </c>
      <c r="J11" s="16"/>
      <c r="K11" s="16">
        <v>5</v>
      </c>
      <c r="L11" s="10">
        <v>29191</v>
      </c>
    </row>
    <row r="12" spans="1:12" ht="15" customHeight="1">
      <c r="A12" s="24"/>
      <c r="B12" s="47" t="s">
        <v>32</v>
      </c>
      <c r="C12" s="48"/>
      <c r="D12" s="8">
        <v>11741</v>
      </c>
      <c r="E12" s="8">
        <v>1725</v>
      </c>
      <c r="F12" s="8">
        <v>358</v>
      </c>
      <c r="G12" s="8">
        <v>13824</v>
      </c>
      <c r="H12" s="16"/>
      <c r="I12" s="16"/>
      <c r="J12" s="16"/>
      <c r="K12" s="16"/>
      <c r="L12" s="16">
        <v>13824</v>
      </c>
    </row>
    <row r="13" spans="1:12" ht="15" customHeight="1">
      <c r="A13" s="24"/>
      <c r="B13" s="49" t="s">
        <v>33</v>
      </c>
      <c r="C13" s="51"/>
      <c r="D13" s="9">
        <v>567</v>
      </c>
      <c r="E13" s="9">
        <v>390</v>
      </c>
      <c r="F13" s="9">
        <v>250</v>
      </c>
      <c r="G13" s="9">
        <v>1207</v>
      </c>
      <c r="H13" s="16"/>
      <c r="I13" s="16"/>
      <c r="J13" s="16"/>
      <c r="K13" s="16"/>
      <c r="L13" s="16">
        <v>1207</v>
      </c>
    </row>
    <row r="14" spans="1:12" ht="15" customHeight="1">
      <c r="A14" s="24"/>
      <c r="B14" s="49" t="s">
        <v>34</v>
      </c>
      <c r="C14" s="49"/>
      <c r="D14" s="9">
        <v>8600</v>
      </c>
      <c r="E14" s="9">
        <v>250</v>
      </c>
      <c r="F14" s="9">
        <v>0</v>
      </c>
      <c r="G14" s="9">
        <v>8850</v>
      </c>
      <c r="H14" s="16"/>
      <c r="I14" s="16"/>
      <c r="J14" s="16"/>
      <c r="K14" s="16"/>
      <c r="L14" s="16">
        <v>8850</v>
      </c>
    </row>
    <row r="15" spans="1:12" ht="15" customHeight="1">
      <c r="A15" s="25"/>
      <c r="B15" s="32" t="s">
        <v>20</v>
      </c>
      <c r="C15" s="32"/>
      <c r="D15" s="9">
        <v>250</v>
      </c>
      <c r="E15" s="9"/>
      <c r="F15" s="9">
        <v>115</v>
      </c>
      <c r="G15" s="9">
        <v>365</v>
      </c>
      <c r="H15" s="16"/>
      <c r="I15" s="16">
        <v>5</v>
      </c>
      <c r="J15" s="16"/>
      <c r="K15" s="16">
        <v>5</v>
      </c>
      <c r="L15" s="16">
        <v>365</v>
      </c>
    </row>
    <row r="16" spans="1:12" ht="15" customHeight="1">
      <c r="A16" s="24"/>
      <c r="B16" s="32" t="s">
        <v>21</v>
      </c>
      <c r="C16" s="33"/>
      <c r="D16" s="8">
        <v>4673</v>
      </c>
      <c r="E16" s="8">
        <v>105</v>
      </c>
      <c r="F16" s="8">
        <v>162</v>
      </c>
      <c r="G16" s="8">
        <v>4940</v>
      </c>
      <c r="H16" s="16"/>
      <c r="I16" s="16"/>
      <c r="J16" s="16"/>
      <c r="K16" s="16"/>
      <c r="L16" s="16">
        <v>4940</v>
      </c>
    </row>
    <row r="17" spans="1:15" ht="15" customHeight="1">
      <c r="A17" s="24" t="s">
        <v>2</v>
      </c>
      <c r="B17" s="34" t="s">
        <v>36</v>
      </c>
      <c r="C17" s="34"/>
      <c r="D17" s="10">
        <f>D18+D19+D21</f>
        <v>36700</v>
      </c>
      <c r="E17" s="10">
        <f>E18+E19+E21+E20</f>
        <v>6817</v>
      </c>
      <c r="F17" s="10">
        <f>F18+F19+F20+F21</f>
        <v>0</v>
      </c>
      <c r="G17" s="10">
        <f>G18+G19+G21+G20</f>
        <v>43517</v>
      </c>
      <c r="H17" s="16"/>
      <c r="I17" s="16"/>
      <c r="J17" s="16"/>
      <c r="K17" s="16"/>
      <c r="L17" s="10">
        <f>L18+L19+L21+L20</f>
        <v>43517</v>
      </c>
    </row>
    <row r="18" spans="1:15" ht="15" customHeight="1">
      <c r="A18" s="24"/>
      <c r="B18" s="32" t="s">
        <v>37</v>
      </c>
      <c r="C18" s="32"/>
      <c r="D18" s="8">
        <v>3600</v>
      </c>
      <c r="E18" s="8"/>
      <c r="F18" s="8">
        <v>0</v>
      </c>
      <c r="G18" s="8">
        <v>3600</v>
      </c>
      <c r="H18" s="16"/>
      <c r="I18" s="16"/>
      <c r="J18" s="16"/>
      <c r="K18" s="16"/>
      <c r="L18" s="16">
        <v>3600</v>
      </c>
    </row>
    <row r="19" spans="1:15" ht="15" customHeight="1">
      <c r="A19" s="24"/>
      <c r="B19" s="32" t="s">
        <v>38</v>
      </c>
      <c r="C19" s="32"/>
      <c r="D19" s="8">
        <v>33000</v>
      </c>
      <c r="E19" s="8">
        <v>6375</v>
      </c>
      <c r="F19" s="8">
        <v>0</v>
      </c>
      <c r="G19" s="8">
        <v>39375</v>
      </c>
      <c r="H19" s="16"/>
      <c r="I19" s="16"/>
      <c r="J19" s="16"/>
      <c r="K19" s="16"/>
      <c r="L19" s="16">
        <v>39375</v>
      </c>
      <c r="O19" s="3"/>
    </row>
    <row r="20" spans="1:15" ht="15" customHeight="1">
      <c r="A20" s="24"/>
      <c r="B20" s="32" t="s">
        <v>59</v>
      </c>
      <c r="C20" s="32"/>
      <c r="D20" s="8"/>
      <c r="E20" s="8">
        <v>292</v>
      </c>
      <c r="F20" s="8">
        <v>0</v>
      </c>
      <c r="G20" s="8">
        <v>292</v>
      </c>
      <c r="H20" s="16"/>
      <c r="I20" s="16"/>
      <c r="J20" s="16"/>
      <c r="K20" s="16"/>
      <c r="L20" s="16">
        <v>292</v>
      </c>
      <c r="O20" s="3"/>
    </row>
    <row r="21" spans="1:15" ht="15" customHeight="1">
      <c r="A21" s="24"/>
      <c r="B21" s="32" t="s">
        <v>22</v>
      </c>
      <c r="C21" s="32"/>
      <c r="D21" s="8">
        <v>100</v>
      </c>
      <c r="E21" s="8">
        <v>150</v>
      </c>
      <c r="F21" s="8">
        <v>0</v>
      </c>
      <c r="G21" s="8">
        <v>250</v>
      </c>
      <c r="H21" s="16"/>
      <c r="I21" s="16"/>
      <c r="J21" s="16"/>
      <c r="K21" s="16"/>
      <c r="L21" s="16">
        <v>250</v>
      </c>
    </row>
    <row r="22" spans="1:15" ht="15" customHeight="1">
      <c r="A22" s="26" t="s">
        <v>3</v>
      </c>
      <c r="B22" s="34" t="s">
        <v>6</v>
      </c>
      <c r="C22" s="34"/>
      <c r="D22" s="10">
        <v>3500</v>
      </c>
      <c r="E22" s="10"/>
      <c r="F22" s="10">
        <v>0</v>
      </c>
      <c r="G22" s="10">
        <f>G23</f>
        <v>3500</v>
      </c>
      <c r="H22" s="16"/>
      <c r="I22" s="16"/>
      <c r="J22" s="16"/>
      <c r="K22" s="16"/>
      <c r="L22" s="10">
        <v>3500</v>
      </c>
    </row>
    <row r="23" spans="1:15" ht="15" customHeight="1">
      <c r="A23" s="24"/>
      <c r="B23" s="32" t="s">
        <v>23</v>
      </c>
      <c r="C23" s="33"/>
      <c r="D23" s="11">
        <v>3500</v>
      </c>
      <c r="E23" s="11"/>
      <c r="F23" s="11">
        <v>0</v>
      </c>
      <c r="G23" s="11">
        <v>3500</v>
      </c>
      <c r="H23" s="16"/>
      <c r="I23" s="16"/>
      <c r="J23" s="16"/>
      <c r="K23" s="16"/>
      <c r="L23" s="16">
        <v>3500</v>
      </c>
    </row>
    <row r="24" spans="1:15" ht="15" customHeight="1">
      <c r="A24" s="23" t="s">
        <v>39</v>
      </c>
      <c r="B24" s="34" t="s">
        <v>40</v>
      </c>
      <c r="C24" s="34"/>
      <c r="D24" s="7">
        <f>D25+D26+D27+D28+D29+D30+D31</f>
        <v>62061</v>
      </c>
      <c r="E24" s="7">
        <f>E25+E26+E27+E28+E29+E30+E31</f>
        <v>1927</v>
      </c>
      <c r="F24" s="7">
        <f>F25+F26+F27+F28+F29+F30+F31</f>
        <v>9242</v>
      </c>
      <c r="G24" s="7">
        <v>73230</v>
      </c>
      <c r="H24" s="16"/>
      <c r="I24" s="16"/>
      <c r="J24" s="16"/>
      <c r="K24" s="16"/>
      <c r="L24" s="10">
        <f>L25+L26+L27+L28+L29+L30+L31</f>
        <v>73230</v>
      </c>
    </row>
    <row r="25" spans="1:15" ht="15" customHeight="1">
      <c r="A25" s="23"/>
      <c r="B25" s="30" t="s">
        <v>41</v>
      </c>
      <c r="C25" s="31"/>
      <c r="D25" s="12">
        <v>36365</v>
      </c>
      <c r="E25" s="12"/>
      <c r="F25" s="12"/>
      <c r="G25" s="12">
        <v>36365</v>
      </c>
      <c r="H25" s="16"/>
      <c r="I25" s="16"/>
      <c r="J25" s="16"/>
      <c r="K25" s="16"/>
      <c r="L25" s="16">
        <v>36365</v>
      </c>
    </row>
    <row r="26" spans="1:15" ht="15" customHeight="1">
      <c r="A26" s="24"/>
      <c r="B26" s="35" t="s">
        <v>46</v>
      </c>
      <c r="C26" s="36"/>
      <c r="D26" s="12">
        <v>6500</v>
      </c>
      <c r="E26" s="12"/>
      <c r="F26" s="12">
        <v>152</v>
      </c>
      <c r="G26" s="12">
        <v>6652</v>
      </c>
      <c r="H26" s="16"/>
      <c r="I26" s="16"/>
      <c r="J26" s="16"/>
      <c r="K26" s="16"/>
      <c r="L26" s="16">
        <v>6652</v>
      </c>
    </row>
    <row r="27" spans="1:15" ht="15" customHeight="1">
      <c r="A27" s="24"/>
      <c r="B27" s="30" t="s">
        <v>54</v>
      </c>
      <c r="C27" s="31"/>
      <c r="D27" s="12">
        <v>5317</v>
      </c>
      <c r="E27" s="12">
        <v>795</v>
      </c>
      <c r="F27" s="12"/>
      <c r="G27" s="12">
        <v>6112</v>
      </c>
      <c r="H27" s="16"/>
      <c r="I27" s="16"/>
      <c r="J27" s="16"/>
      <c r="K27" s="16"/>
      <c r="L27" s="16">
        <v>6112</v>
      </c>
    </row>
    <row r="28" spans="1:15" ht="15" customHeight="1">
      <c r="A28" s="24"/>
      <c r="B28" s="30" t="s">
        <v>53</v>
      </c>
      <c r="C28" s="30"/>
      <c r="D28" s="12">
        <v>8356</v>
      </c>
      <c r="E28" s="12"/>
      <c r="F28" s="12"/>
      <c r="G28" s="12">
        <v>8356</v>
      </c>
      <c r="H28" s="16"/>
      <c r="I28" s="16"/>
      <c r="J28" s="16"/>
      <c r="K28" s="16"/>
      <c r="L28" s="16">
        <v>8356</v>
      </c>
    </row>
    <row r="29" spans="1:15" ht="15" customHeight="1">
      <c r="A29" s="24"/>
      <c r="B29" s="13" t="s">
        <v>49</v>
      </c>
      <c r="C29" s="14"/>
      <c r="D29" s="12">
        <v>2967</v>
      </c>
      <c r="E29" s="12"/>
      <c r="F29" s="12">
        <v>365</v>
      </c>
      <c r="G29" s="12">
        <v>3332</v>
      </c>
      <c r="H29" s="16"/>
      <c r="I29" s="16"/>
      <c r="J29" s="16"/>
      <c r="K29" s="16"/>
      <c r="L29" s="16">
        <v>3332</v>
      </c>
    </row>
    <row r="30" spans="1:15" ht="15" customHeight="1">
      <c r="A30" s="24"/>
      <c r="B30" s="13" t="s">
        <v>50</v>
      </c>
      <c r="C30" s="14"/>
      <c r="D30" s="12">
        <v>2556</v>
      </c>
      <c r="E30" s="12"/>
      <c r="F30" s="12"/>
      <c r="G30" s="12">
        <v>2556</v>
      </c>
      <c r="H30" s="16"/>
      <c r="I30" s="16"/>
      <c r="J30" s="16"/>
      <c r="K30" s="16"/>
      <c r="L30" s="16">
        <v>2556</v>
      </c>
    </row>
    <row r="31" spans="1:15" ht="15" customHeight="1">
      <c r="A31" s="24"/>
      <c r="B31" s="13" t="s">
        <v>57</v>
      </c>
      <c r="C31" s="14"/>
      <c r="D31" s="12"/>
      <c r="E31" s="12">
        <v>1132</v>
      </c>
      <c r="F31" s="12">
        <v>8725</v>
      </c>
      <c r="G31" s="12">
        <v>9857</v>
      </c>
      <c r="H31" s="16"/>
      <c r="I31" s="16"/>
      <c r="J31" s="16"/>
      <c r="K31" s="16"/>
      <c r="L31" s="16">
        <v>9857</v>
      </c>
    </row>
    <row r="32" spans="1:15" ht="15" customHeight="1">
      <c r="A32" s="23" t="s">
        <v>42</v>
      </c>
      <c r="B32" s="37" t="s">
        <v>43</v>
      </c>
      <c r="C32" s="37"/>
      <c r="D32" s="7">
        <f>D33+D34+D35</f>
        <v>8427</v>
      </c>
      <c r="E32" s="7">
        <f>E33+E34+E35</f>
        <v>2566</v>
      </c>
      <c r="F32" s="7">
        <f>F33+F35+F34</f>
        <v>1066</v>
      </c>
      <c r="G32" s="7">
        <f>G33+G34+G35</f>
        <v>12059</v>
      </c>
      <c r="H32" s="10">
        <v>36365</v>
      </c>
      <c r="I32" s="10">
        <f>I36+I37</f>
        <v>590</v>
      </c>
      <c r="J32" s="10">
        <v>228</v>
      </c>
      <c r="K32" s="10">
        <v>37183</v>
      </c>
      <c r="L32" s="10">
        <f>L33+L34+L35+L37+L36</f>
        <v>49242</v>
      </c>
    </row>
    <row r="33" spans="1:12" ht="15" customHeight="1">
      <c r="A33" s="24"/>
      <c r="B33" s="30" t="s">
        <v>24</v>
      </c>
      <c r="C33" s="30"/>
      <c r="D33" s="12">
        <v>4627</v>
      </c>
      <c r="E33" s="12">
        <v>0</v>
      </c>
      <c r="F33" s="12">
        <v>0</v>
      </c>
      <c r="G33" s="12">
        <v>4627</v>
      </c>
      <c r="H33" s="16"/>
      <c r="I33" s="16"/>
      <c r="J33" s="16"/>
      <c r="K33" s="16"/>
      <c r="L33" s="16">
        <v>4627</v>
      </c>
    </row>
    <row r="34" spans="1:12" ht="15" customHeight="1">
      <c r="A34" s="24"/>
      <c r="B34" s="30" t="s">
        <v>25</v>
      </c>
      <c r="C34" s="30"/>
      <c r="D34" s="12">
        <v>1800</v>
      </c>
      <c r="E34" s="12">
        <v>635</v>
      </c>
      <c r="F34" s="12">
        <v>293</v>
      </c>
      <c r="G34" s="12">
        <v>2728</v>
      </c>
      <c r="H34" s="16"/>
      <c r="I34" s="16"/>
      <c r="J34" s="16"/>
      <c r="K34" s="16"/>
      <c r="L34" s="16">
        <v>2728</v>
      </c>
    </row>
    <row r="35" spans="1:12" ht="15" customHeight="1">
      <c r="A35" s="24"/>
      <c r="B35" s="30" t="s">
        <v>52</v>
      </c>
      <c r="C35" s="30"/>
      <c r="D35" s="12">
        <v>2000</v>
      </c>
      <c r="E35" s="12">
        <v>1931</v>
      </c>
      <c r="F35" s="12">
        <v>773</v>
      </c>
      <c r="G35" s="12">
        <v>4704</v>
      </c>
      <c r="H35" s="16"/>
      <c r="I35" s="16"/>
      <c r="J35" s="16"/>
      <c r="K35" s="16"/>
      <c r="L35" s="16">
        <v>4704</v>
      </c>
    </row>
    <row r="36" spans="1:12" ht="15" customHeight="1">
      <c r="A36" s="24"/>
      <c r="B36" s="30" t="s">
        <v>60</v>
      </c>
      <c r="C36" s="30"/>
      <c r="D36" s="12"/>
      <c r="E36" s="12"/>
      <c r="F36" s="12"/>
      <c r="G36" s="12"/>
      <c r="H36" s="16"/>
      <c r="I36" s="16">
        <v>88</v>
      </c>
      <c r="J36" s="16"/>
      <c r="K36" s="16">
        <v>88</v>
      </c>
      <c r="L36" s="16">
        <v>88</v>
      </c>
    </row>
    <row r="37" spans="1:12" ht="15" customHeight="1">
      <c r="A37" s="24"/>
      <c r="B37" s="30" t="s">
        <v>26</v>
      </c>
      <c r="C37" s="30"/>
      <c r="D37" s="16"/>
      <c r="E37" s="16"/>
      <c r="F37" s="16"/>
      <c r="G37" s="16"/>
      <c r="H37" s="16">
        <v>36365</v>
      </c>
      <c r="I37" s="16">
        <v>502</v>
      </c>
      <c r="J37" s="16">
        <v>228</v>
      </c>
      <c r="K37" s="16">
        <v>37095</v>
      </c>
      <c r="L37" s="16">
        <v>37095</v>
      </c>
    </row>
    <row r="38" spans="1:12" ht="15" customHeight="1">
      <c r="A38" s="24"/>
      <c r="B38" s="30" t="s">
        <v>27</v>
      </c>
      <c r="C38" s="30"/>
      <c r="D38" s="16">
        <v>-36365</v>
      </c>
      <c r="E38" s="16">
        <v>-502</v>
      </c>
      <c r="F38" s="16">
        <v>-228</v>
      </c>
      <c r="G38" s="16">
        <v>-37095</v>
      </c>
      <c r="H38" s="16"/>
      <c r="I38" s="16"/>
      <c r="J38" s="16"/>
      <c r="K38" s="16"/>
      <c r="L38" s="16">
        <v>-37095</v>
      </c>
    </row>
    <row r="39" spans="1:12" ht="15" customHeight="1">
      <c r="A39" s="23" t="s">
        <v>44</v>
      </c>
      <c r="B39" s="15" t="s">
        <v>45</v>
      </c>
      <c r="C39" s="15"/>
      <c r="D39" s="10">
        <v>389</v>
      </c>
      <c r="E39" s="10">
        <f>E40</f>
        <v>100</v>
      </c>
      <c r="F39" s="10">
        <v>141</v>
      </c>
      <c r="G39" s="10">
        <v>630</v>
      </c>
      <c r="H39" s="10"/>
      <c r="I39" s="10"/>
      <c r="J39" s="10"/>
      <c r="K39" s="10"/>
      <c r="L39" s="10">
        <f>L40</f>
        <v>630</v>
      </c>
    </row>
    <row r="40" spans="1:12" ht="15" customHeight="1">
      <c r="A40" s="24"/>
      <c r="B40" s="30" t="s">
        <v>58</v>
      </c>
      <c r="C40" s="30"/>
      <c r="D40" s="16">
        <v>389</v>
      </c>
      <c r="E40" s="16">
        <v>100</v>
      </c>
      <c r="F40" s="16">
        <v>141</v>
      </c>
      <c r="G40" s="16">
        <v>630</v>
      </c>
      <c r="H40" s="16"/>
      <c r="I40" s="16"/>
      <c r="J40" s="16"/>
      <c r="K40" s="16"/>
      <c r="L40" s="16">
        <v>630</v>
      </c>
    </row>
    <row r="41" spans="1:12" ht="15" customHeight="1">
      <c r="A41" s="24"/>
      <c r="B41" s="28" t="s">
        <v>10</v>
      </c>
      <c r="C41" s="28"/>
      <c r="D41" s="17">
        <f>SUM(D11,D17,D32,D24,D39,D22,D38)</f>
        <v>100543</v>
      </c>
      <c r="E41" s="17">
        <f>E11+E17+E32+E22+E38+E39+E24</f>
        <v>13378</v>
      </c>
      <c r="F41" s="17">
        <f>F11+F17+F22+F24+F32+F38+F39</f>
        <v>11106</v>
      </c>
      <c r="G41" s="17">
        <f>G11+G17+G24+G32+G38+G39+G22</f>
        <v>125027</v>
      </c>
      <c r="H41" s="17">
        <f>SUM(H37:H38)</f>
        <v>36365</v>
      </c>
      <c r="I41" s="17">
        <f>I32</f>
        <v>590</v>
      </c>
      <c r="J41" s="17">
        <v>228</v>
      </c>
      <c r="K41" s="17">
        <f>K32</f>
        <v>37183</v>
      </c>
      <c r="L41" s="17">
        <f>L11+L17+L24+L32+L39+L22+L38</f>
        <v>162215</v>
      </c>
    </row>
    <row r="42" spans="1:12" ht="15" customHeight="1">
      <c r="A42" s="27" t="s">
        <v>9</v>
      </c>
      <c r="B42" s="38" t="s">
        <v>11</v>
      </c>
      <c r="C42" s="38"/>
      <c r="D42" s="17"/>
      <c r="E42" s="17"/>
      <c r="F42" s="17"/>
      <c r="G42" s="17"/>
      <c r="H42" s="16"/>
      <c r="I42" s="16"/>
      <c r="J42" s="16"/>
      <c r="K42" s="16"/>
      <c r="L42" s="17"/>
    </row>
    <row r="43" spans="1:12" ht="15" customHeight="1">
      <c r="A43" s="24"/>
      <c r="B43" s="39" t="s">
        <v>5</v>
      </c>
      <c r="C43" s="39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15" customHeight="1">
      <c r="A44" s="24"/>
      <c r="B44" s="39" t="s">
        <v>51</v>
      </c>
      <c r="C44" s="39"/>
      <c r="D44" s="16">
        <v>10000</v>
      </c>
      <c r="E44" s="16"/>
      <c r="F44" s="16">
        <v>0</v>
      </c>
      <c r="G44" s="16">
        <v>10000</v>
      </c>
      <c r="H44" s="16"/>
      <c r="I44" s="16"/>
      <c r="J44" s="16"/>
      <c r="K44" s="16"/>
      <c r="L44" s="16">
        <v>10000</v>
      </c>
    </row>
    <row r="45" spans="1:12" ht="15" customHeight="1">
      <c r="A45" s="24"/>
      <c r="B45" s="40" t="s">
        <v>28</v>
      </c>
      <c r="C45" s="40"/>
      <c r="D45" s="16">
        <v>100</v>
      </c>
      <c r="E45" s="16"/>
      <c r="F45" s="16">
        <v>0</v>
      </c>
      <c r="G45" s="16">
        <v>100</v>
      </c>
      <c r="H45" s="16"/>
      <c r="I45" s="16"/>
      <c r="J45" s="16"/>
      <c r="K45" s="16"/>
      <c r="L45" s="16">
        <v>100</v>
      </c>
    </row>
    <row r="46" spans="1:12" ht="15" customHeight="1">
      <c r="A46" s="24"/>
      <c r="B46" s="19" t="s">
        <v>35</v>
      </c>
      <c r="C46" s="18"/>
      <c r="D46" s="16">
        <v>62655</v>
      </c>
      <c r="E46" s="16">
        <v>5334</v>
      </c>
      <c r="F46" s="16">
        <v>0</v>
      </c>
      <c r="G46" s="16">
        <v>67989</v>
      </c>
      <c r="H46" s="16"/>
      <c r="I46" s="16"/>
      <c r="J46" s="16"/>
      <c r="K46" s="16"/>
      <c r="L46" s="16">
        <v>67989</v>
      </c>
    </row>
    <row r="47" spans="1:12" ht="15" customHeight="1">
      <c r="A47" s="24"/>
      <c r="B47" s="38" t="s">
        <v>11</v>
      </c>
      <c r="C47" s="38"/>
      <c r="D47" s="17">
        <f>SUM(D44:D46)</f>
        <v>72755</v>
      </c>
      <c r="E47" s="17">
        <f>SUM(E44:E46)</f>
        <v>5334</v>
      </c>
      <c r="F47" s="17">
        <v>0</v>
      </c>
      <c r="G47" s="17">
        <f>SUM(G44:G46)</f>
        <v>78089</v>
      </c>
      <c r="H47" s="17"/>
      <c r="I47" s="17"/>
      <c r="J47" s="17"/>
      <c r="K47" s="17"/>
      <c r="L47" s="17">
        <f>SUM(L44:L46)</f>
        <v>78089</v>
      </c>
    </row>
    <row r="48" spans="1:12" ht="15" customHeight="1">
      <c r="A48" s="27" t="s">
        <v>47</v>
      </c>
      <c r="B48" s="41" t="s">
        <v>48</v>
      </c>
      <c r="C48" s="42"/>
      <c r="D48" s="17"/>
      <c r="E48" s="17"/>
      <c r="F48" s="17"/>
      <c r="G48" s="17"/>
      <c r="H48" s="16"/>
      <c r="I48" s="16"/>
      <c r="J48" s="16"/>
      <c r="K48" s="16"/>
      <c r="L48" s="17"/>
    </row>
    <row r="49" spans="1:12" ht="15" customHeight="1">
      <c r="A49" s="27" t="s">
        <v>14</v>
      </c>
      <c r="B49" s="38" t="s">
        <v>13</v>
      </c>
      <c r="C49" s="38"/>
      <c r="D49" s="17">
        <v>35500</v>
      </c>
      <c r="E49" s="17"/>
      <c r="F49" s="17">
        <v>4669</v>
      </c>
      <c r="G49" s="17">
        <v>40169</v>
      </c>
      <c r="H49" s="16">
        <v>2079</v>
      </c>
      <c r="I49" s="16"/>
      <c r="J49" s="16">
        <v>1407</v>
      </c>
      <c r="K49" s="16">
        <v>3486</v>
      </c>
      <c r="L49" s="17">
        <v>43655</v>
      </c>
    </row>
    <row r="50" spans="1:12" ht="15" customHeight="1">
      <c r="A50" s="27" t="s">
        <v>15</v>
      </c>
      <c r="B50" s="38" t="s">
        <v>12</v>
      </c>
      <c r="C50" s="38"/>
      <c r="D50" s="17">
        <f>SUM(D41,D47,D49,D48)</f>
        <v>208798</v>
      </c>
      <c r="E50" s="17">
        <f>E41+E47</f>
        <v>18712</v>
      </c>
      <c r="F50" s="17">
        <f>SUM(F41:F49)</f>
        <v>15775</v>
      </c>
      <c r="G50" s="17">
        <f>G41+G49+G47</f>
        <v>243285</v>
      </c>
      <c r="H50" s="17">
        <f>SUM(H41:H49)</f>
        <v>38444</v>
      </c>
      <c r="I50" s="17">
        <f>I11+I41</f>
        <v>595</v>
      </c>
      <c r="J50" s="17">
        <f>SUM(J41:J49)</f>
        <v>1635</v>
      </c>
      <c r="K50" s="17">
        <f>K11+K41+K49</f>
        <v>40674</v>
      </c>
      <c r="L50" s="17">
        <f>L41+L48+L49+L47</f>
        <v>283959</v>
      </c>
    </row>
  </sheetData>
  <mergeCells count="52">
    <mergeCell ref="L8:L9"/>
    <mergeCell ref="E8:E9"/>
    <mergeCell ref="G8:G9"/>
    <mergeCell ref="B35:C35"/>
    <mergeCell ref="B38:C38"/>
    <mergeCell ref="B28:C28"/>
    <mergeCell ref="B11:C11"/>
    <mergeCell ref="B21:C21"/>
    <mergeCell ref="B13:C13"/>
    <mergeCell ref="I8:I9"/>
    <mergeCell ref="K8:K9"/>
    <mergeCell ref="F8:F9"/>
    <mergeCell ref="J8:J9"/>
    <mergeCell ref="B17:C17"/>
    <mergeCell ref="B18:C18"/>
    <mergeCell ref="B19:C19"/>
    <mergeCell ref="A4:L4"/>
    <mergeCell ref="A1:L1"/>
    <mergeCell ref="B34:C34"/>
    <mergeCell ref="B37:C37"/>
    <mergeCell ref="A2:L2"/>
    <mergeCell ref="A3:L3"/>
    <mergeCell ref="A7:A9"/>
    <mergeCell ref="D8:D9"/>
    <mergeCell ref="B7:C9"/>
    <mergeCell ref="B12:C12"/>
    <mergeCell ref="B14:C14"/>
    <mergeCell ref="D7:L7"/>
    <mergeCell ref="H8:H9"/>
    <mergeCell ref="B15:C15"/>
    <mergeCell ref="B16:C16"/>
    <mergeCell ref="B22:C22"/>
    <mergeCell ref="B42:C42"/>
    <mergeCell ref="B43:C43"/>
    <mergeCell ref="B50:C50"/>
    <mergeCell ref="B45:C45"/>
    <mergeCell ref="B48:C48"/>
    <mergeCell ref="B49:C49"/>
    <mergeCell ref="B44:C44"/>
    <mergeCell ref="B47:C47"/>
    <mergeCell ref="B41:C41"/>
    <mergeCell ref="B10:C10"/>
    <mergeCell ref="B27:C27"/>
    <mergeCell ref="B23:C23"/>
    <mergeCell ref="B24:C24"/>
    <mergeCell ref="B25:C25"/>
    <mergeCell ref="B26:C26"/>
    <mergeCell ref="B20:C20"/>
    <mergeCell ref="B32:C32"/>
    <mergeCell ref="B33:C33"/>
    <mergeCell ref="B36:C36"/>
    <mergeCell ref="B40:C40"/>
  </mergeCells>
  <phoneticPr fontId="0" type="noConversion"/>
  <printOptions horizontalCentered="1"/>
  <pageMargins left="0.17" right="0.25" top="0.75" bottom="0.75" header="0.3" footer="0.3"/>
  <pageSetup paperSize="9" scale="93" orientation="landscape" horizontalDpi="300" verticalDpi="300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2016-02-09T13:11:04Z</cp:lastPrinted>
  <dcterms:created xsi:type="dcterms:W3CDTF">2001-03-10T10:34:29Z</dcterms:created>
  <dcterms:modified xsi:type="dcterms:W3CDTF">2016-02-22T09:43:35Z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